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Z:\10_PORTAL DA TRANSPARÊNCIA\QUANTITATIVOS E PREÇOS CONTRATADOS E PAGOS\9_SISTEMA DE REFRIGERAÇÃO LÂMINA I\"/>
    </mc:Choice>
  </mc:AlternateContent>
  <xr:revisionPtr revIDLastSave="0" documentId="13_ncr:1_{96D592AF-1239-49C7-ABFF-AF6574DCD1C9}" xr6:coauthVersionLast="36" xr6:coauthVersionMax="47" xr10:uidLastSave="{00000000-0000-0000-0000-000000000000}"/>
  <bookViews>
    <workbookView xWindow="-120" yWindow="-120" windowWidth="21840" windowHeight="13140" xr2:uid="{00000000-000D-0000-FFFF-FFFF00000000}"/>
  </bookViews>
  <sheets>
    <sheet name=" MEDIÇÃO FINAL " sheetId="32"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 MEDIÇÃO FINAL '!$A$13:$DO$755</definedName>
    <definedName name="_PM2" localSheetId="0">#REF!</definedName>
    <definedName name="_PM2">#REF!</definedName>
    <definedName name="_xlnm.Print_Area" localSheetId="0">' MEDIÇÃO FINAL '!$B$1:$DK$755</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 MEDIÇÃO FINAL '!$8:$12</definedName>
    <definedName name="tubulacao" localSheetId="0">#REF!</definedName>
    <definedName name="tubulacao">#REF!</definedName>
    <definedName name="VagasCmexp" localSheetId="0">[1]pavimentação!#REF!</definedName>
    <definedName name="VagasCmexp">[1]pavimentação!#REF!</definedName>
  </definedNames>
  <calcPr calcId="191029" fullPrecision="0"/>
</workbook>
</file>

<file path=xl/calcChain.xml><?xml version="1.0" encoding="utf-8"?>
<calcChain xmlns="http://schemas.openxmlformats.org/spreadsheetml/2006/main">
  <c r="J738" i="32" l="1"/>
  <c r="I738" i="32"/>
  <c r="H738" i="32" l="1"/>
  <c r="DH741" i="32" l="1"/>
  <c r="DH740" i="32"/>
  <c r="DH739" i="32"/>
  <c r="DM728" i="32"/>
  <c r="DM727" i="32"/>
  <c r="DM726" i="32"/>
  <c r="DM725" i="32"/>
  <c r="DM724" i="32"/>
  <c r="DM723" i="32"/>
  <c r="DM722" i="32"/>
  <c r="DM721" i="32"/>
  <c r="DM720" i="32"/>
  <c r="DM719" i="32"/>
  <c r="DM718" i="32"/>
  <c r="DM717" i="32"/>
  <c r="DM716" i="32"/>
  <c r="DM715" i="32"/>
  <c r="DM714" i="32"/>
  <c r="DM713" i="32"/>
  <c r="DM712" i="32"/>
  <c r="DM711" i="32"/>
  <c r="DM710" i="32"/>
  <c r="DM709" i="32"/>
  <c r="DM708" i="32"/>
  <c r="DM707" i="32"/>
  <c r="DM706" i="32"/>
  <c r="DM705" i="32"/>
  <c r="DM704" i="32"/>
  <c r="DM703" i="32"/>
  <c r="DM702" i="32"/>
  <c r="DM701" i="32"/>
  <c r="DM700" i="32"/>
  <c r="DM699" i="32"/>
  <c r="DM698" i="32"/>
  <c r="DM697" i="32"/>
  <c r="DM696" i="32"/>
  <c r="DM695" i="32"/>
  <c r="DM694" i="32"/>
  <c r="DM693" i="32"/>
  <c r="DM692" i="32"/>
  <c r="DM691" i="32"/>
  <c r="DM690" i="32"/>
  <c r="DM689" i="32"/>
  <c r="DM688" i="32"/>
  <c r="DM687" i="32"/>
  <c r="DM686" i="32"/>
  <c r="DM685" i="32"/>
  <c r="DM684" i="32"/>
  <c r="DM683" i="32"/>
  <c r="DM682" i="32"/>
  <c r="DM681" i="32"/>
  <c r="DM680" i="32"/>
  <c r="DM679" i="32"/>
  <c r="DM678" i="32"/>
  <c r="DM677" i="32"/>
  <c r="DM676" i="32"/>
  <c r="DM675" i="32"/>
  <c r="DM674" i="32"/>
  <c r="DM673" i="32"/>
  <c r="DM672" i="32"/>
  <c r="DM671" i="32"/>
  <c r="DM670" i="32"/>
  <c r="DM669" i="32"/>
  <c r="DM668" i="32"/>
  <c r="DM667" i="32"/>
  <c r="DM666" i="32"/>
  <c r="DM665" i="32"/>
  <c r="DM664" i="32"/>
  <c r="DM663" i="32"/>
  <c r="DM662" i="32"/>
  <c r="DM661" i="32"/>
  <c r="DM660" i="32"/>
  <c r="DM659" i="32"/>
  <c r="DM658" i="32"/>
  <c r="DM657" i="32"/>
  <c r="DM656" i="32"/>
  <c r="DM655" i="32"/>
  <c r="DM654" i="32"/>
  <c r="DM653" i="32"/>
  <c r="DM652" i="32"/>
  <c r="DM651" i="32"/>
  <c r="DM650" i="32"/>
  <c r="DM649" i="32"/>
  <c r="DM648" i="32"/>
  <c r="DM647" i="32"/>
  <c r="DM646" i="32"/>
  <c r="DM645" i="32"/>
  <c r="DM644" i="32"/>
  <c r="DM643" i="32"/>
  <c r="DM642" i="32"/>
  <c r="DM641" i="32"/>
  <c r="DM640" i="32"/>
  <c r="DM639" i="32"/>
  <c r="DM638" i="32"/>
  <c r="DM637" i="32"/>
  <c r="DM636" i="32"/>
  <c r="DM635" i="32"/>
  <c r="DM634" i="32"/>
  <c r="DM633" i="32"/>
  <c r="DM632" i="32"/>
  <c r="DM631" i="32"/>
  <c r="DM630" i="32"/>
  <c r="DM629" i="32"/>
  <c r="DM628" i="32"/>
  <c r="DM627" i="32"/>
  <c r="DM626" i="32"/>
  <c r="DM625" i="32"/>
  <c r="DM624" i="32"/>
  <c r="DM623" i="32"/>
  <c r="DM622" i="32"/>
  <c r="DM621" i="32"/>
  <c r="DM620" i="32"/>
  <c r="DM619" i="32"/>
  <c r="DM618" i="32"/>
  <c r="DM617" i="32"/>
  <c r="DM616" i="32"/>
  <c r="DM615" i="32"/>
  <c r="DM614" i="32"/>
  <c r="DM613" i="32"/>
  <c r="DM612" i="32"/>
  <c r="DM611" i="32"/>
  <c r="DM610" i="32"/>
  <c r="DM609" i="32"/>
  <c r="DM608" i="32"/>
  <c r="DM607" i="32"/>
  <c r="DM606" i="32"/>
  <c r="DM605" i="32"/>
  <c r="DM604" i="32"/>
  <c r="DM603" i="32"/>
  <c r="DM602" i="32"/>
  <c r="DM601" i="32"/>
  <c r="DM600" i="32"/>
  <c r="DM599" i="32"/>
  <c r="DM598" i="32"/>
  <c r="DM597" i="32"/>
  <c r="DM596" i="32"/>
  <c r="DM595" i="32"/>
  <c r="DM594" i="32"/>
  <c r="DM593" i="32"/>
  <c r="DM592" i="32"/>
  <c r="DM591" i="32"/>
  <c r="DM590" i="32"/>
  <c r="DM589" i="32"/>
  <c r="DM588" i="32"/>
  <c r="DM587" i="32"/>
  <c r="DM586" i="32"/>
  <c r="DM585" i="32"/>
  <c r="DM584" i="32"/>
  <c r="DM583" i="32"/>
  <c r="DM582" i="32"/>
  <c r="DM581" i="32"/>
  <c r="DM580" i="32"/>
  <c r="DM579" i="32"/>
  <c r="DM578" i="32"/>
  <c r="DM577" i="32"/>
  <c r="DM576" i="32"/>
  <c r="DM575" i="32"/>
  <c r="DM574" i="32"/>
  <c r="DM573" i="32"/>
  <c r="DM572" i="32"/>
  <c r="DM571" i="32"/>
  <c r="DM570" i="32"/>
  <c r="DM569" i="32"/>
  <c r="DM568" i="32"/>
  <c r="DM567" i="32"/>
  <c r="DM566" i="32"/>
  <c r="DM565" i="32"/>
  <c r="DM564" i="32"/>
  <c r="DM563" i="32"/>
  <c r="DM562" i="32"/>
  <c r="DM561" i="32"/>
  <c r="DM560" i="32"/>
  <c r="DM559" i="32"/>
  <c r="DM558" i="32"/>
  <c r="DM557" i="32"/>
  <c r="DM556" i="32"/>
  <c r="DM555" i="32"/>
  <c r="DM554" i="32"/>
  <c r="DM553" i="32"/>
  <c r="DM552" i="32"/>
  <c r="DM551" i="32"/>
  <c r="DM550" i="32"/>
  <c r="DM549" i="32"/>
  <c r="DM548" i="32"/>
  <c r="DM547" i="32"/>
  <c r="DM546" i="32"/>
  <c r="DM545" i="32"/>
  <c r="DM544" i="32"/>
  <c r="DM543" i="32"/>
  <c r="DM542" i="32"/>
  <c r="DM541" i="32"/>
  <c r="DM540" i="32"/>
  <c r="DM539" i="32"/>
  <c r="DM538" i="32"/>
  <c r="DM537" i="32"/>
  <c r="DM536" i="32"/>
  <c r="DM535" i="32"/>
  <c r="DM534" i="32"/>
  <c r="DM533" i="32"/>
  <c r="DM532" i="32"/>
  <c r="DM531" i="32"/>
  <c r="DM530" i="32"/>
  <c r="DM529" i="32"/>
  <c r="DM528" i="32"/>
  <c r="DM527" i="32"/>
  <c r="DM526" i="32"/>
  <c r="DM525" i="32"/>
  <c r="DM524" i="32"/>
  <c r="DM523" i="32"/>
  <c r="DM522" i="32"/>
  <c r="DM521" i="32"/>
  <c r="DM520" i="32"/>
  <c r="DM519" i="32"/>
  <c r="DM518" i="32"/>
  <c r="DM517" i="32"/>
  <c r="DM516" i="32"/>
  <c r="DM515" i="32"/>
  <c r="DM514" i="32"/>
  <c r="DM513" i="32"/>
  <c r="DM512" i="32"/>
  <c r="DM511" i="32"/>
  <c r="DM510" i="32"/>
  <c r="DM509" i="32"/>
  <c r="DM508" i="32"/>
  <c r="DM507" i="32"/>
  <c r="DM506" i="32"/>
  <c r="DM505" i="32"/>
  <c r="DM504" i="32"/>
  <c r="DM503" i="32"/>
  <c r="DM502" i="32"/>
  <c r="DM501" i="32"/>
  <c r="DM500" i="32"/>
  <c r="DM499" i="32"/>
  <c r="DM498" i="32"/>
  <c r="DM497" i="32"/>
  <c r="DM496" i="32"/>
  <c r="DM495" i="32"/>
  <c r="DM494" i="32"/>
  <c r="DM493" i="32"/>
  <c r="DM492" i="32"/>
  <c r="DM491" i="32"/>
  <c r="DM490" i="32"/>
  <c r="DM489" i="32"/>
  <c r="DM488" i="32"/>
  <c r="DM487" i="32"/>
  <c r="DM486" i="32"/>
  <c r="DM485" i="32"/>
  <c r="DM484" i="32"/>
  <c r="DM483" i="32"/>
  <c r="DM482" i="32"/>
  <c r="DM481" i="32"/>
  <c r="DM480" i="32"/>
  <c r="DM479" i="32"/>
  <c r="DM478" i="32"/>
  <c r="DM477" i="32"/>
  <c r="DM476" i="32"/>
  <c r="DM475" i="32"/>
  <c r="DM474" i="32"/>
  <c r="DM473" i="32"/>
  <c r="DM472" i="32"/>
  <c r="DM471" i="32"/>
  <c r="DM470" i="32"/>
  <c r="DM469" i="32"/>
  <c r="DM468" i="32"/>
  <c r="DM467" i="32"/>
  <c r="DM466" i="32"/>
  <c r="DM465" i="32"/>
  <c r="DM464" i="32"/>
  <c r="DM463" i="32"/>
  <c r="DM462" i="32"/>
  <c r="DM461" i="32"/>
  <c r="DM460" i="32"/>
  <c r="DM459" i="32"/>
  <c r="DM458" i="32"/>
  <c r="DM457" i="32"/>
  <c r="DM456" i="32"/>
  <c r="DM455" i="32"/>
  <c r="DM454" i="32"/>
  <c r="DM453" i="32"/>
  <c r="DM452" i="32"/>
  <c r="DM451" i="32"/>
  <c r="DM450" i="32"/>
  <c r="DM449" i="32"/>
  <c r="DM448" i="32"/>
  <c r="DM447" i="32"/>
  <c r="DM446" i="32"/>
  <c r="DM445" i="32"/>
  <c r="DM444" i="32"/>
  <c r="DM443" i="32"/>
  <c r="DM442" i="32"/>
  <c r="DM441" i="32"/>
  <c r="DM440" i="32"/>
  <c r="DM439" i="32"/>
  <c r="DM438" i="32"/>
  <c r="DM437" i="32"/>
  <c r="DM436" i="32"/>
  <c r="DM435" i="32"/>
  <c r="DM434" i="32"/>
  <c r="DM433" i="32"/>
  <c r="DM432" i="32"/>
  <c r="DM431" i="32"/>
  <c r="DM430" i="32"/>
  <c r="DM429" i="32"/>
  <c r="DM428" i="32"/>
  <c r="DM427" i="32"/>
  <c r="DM426" i="32"/>
  <c r="DM425" i="32"/>
  <c r="DM424" i="32"/>
  <c r="DM423" i="32"/>
  <c r="DM422" i="32"/>
  <c r="DM421" i="32"/>
  <c r="DM420" i="32"/>
  <c r="DM419" i="32"/>
  <c r="DM418" i="32"/>
  <c r="DM417" i="32"/>
  <c r="DM416" i="32"/>
  <c r="DM415" i="32"/>
  <c r="DM414" i="32"/>
  <c r="DM413" i="32"/>
  <c r="DM412" i="32"/>
  <c r="DM411" i="32"/>
  <c r="DM410" i="32"/>
  <c r="DM409" i="32"/>
  <c r="DM408" i="32"/>
  <c r="DM407" i="32"/>
  <c r="DM406" i="32"/>
  <c r="DM405" i="32"/>
  <c r="DM404" i="32"/>
  <c r="DM403" i="32"/>
  <c r="DM402" i="32"/>
  <c r="DM401" i="32"/>
  <c r="DM400" i="32"/>
  <c r="DM399" i="32"/>
  <c r="DM398" i="32"/>
  <c r="DM397" i="32"/>
  <c r="DM396" i="32"/>
  <c r="DM395" i="32"/>
  <c r="DM394" i="32"/>
  <c r="DM393" i="32"/>
  <c r="DM392" i="32"/>
  <c r="DM391" i="32"/>
  <c r="DM390" i="32"/>
  <c r="DM389" i="32"/>
  <c r="DM388" i="32"/>
  <c r="DM387" i="32"/>
  <c r="DM386" i="32"/>
  <c r="DM385" i="32"/>
  <c r="DM384" i="32"/>
  <c r="DM383" i="32"/>
  <c r="DM382" i="32"/>
  <c r="DM381" i="32"/>
  <c r="DM380" i="32"/>
  <c r="DM379" i="32"/>
  <c r="DM378" i="32"/>
  <c r="DM377" i="32"/>
  <c r="DM376" i="32"/>
  <c r="DM375" i="32"/>
  <c r="DM374" i="32"/>
  <c r="DM373" i="32"/>
  <c r="DM372" i="32"/>
  <c r="DM371" i="32"/>
  <c r="DM370" i="32"/>
  <c r="DM369" i="32"/>
  <c r="DM368" i="32"/>
  <c r="DM367" i="32"/>
  <c r="DM366" i="32"/>
  <c r="DM365" i="32"/>
  <c r="DM364" i="32"/>
  <c r="DM363" i="32"/>
  <c r="DM362" i="32"/>
  <c r="DM361" i="32"/>
  <c r="DM360" i="32"/>
  <c r="DM359" i="32"/>
  <c r="DM358" i="32"/>
  <c r="DM357" i="32"/>
  <c r="DM356" i="32"/>
  <c r="DM355" i="32"/>
  <c r="DM354" i="32"/>
  <c r="DM353" i="32"/>
  <c r="DM352" i="32"/>
  <c r="DM351" i="32"/>
  <c r="DM350" i="32"/>
  <c r="DM349" i="32"/>
  <c r="DM348" i="32"/>
  <c r="DM347" i="32"/>
  <c r="DM346" i="32"/>
  <c r="DM345" i="32"/>
  <c r="DM344" i="32"/>
  <c r="DM343" i="32"/>
  <c r="DM342" i="32"/>
  <c r="DM341" i="32"/>
  <c r="DM340" i="32"/>
  <c r="DM339" i="32"/>
  <c r="DM338" i="32"/>
  <c r="DM337" i="32"/>
  <c r="DM336" i="32"/>
  <c r="DM335" i="32"/>
  <c r="DM334" i="32"/>
  <c r="DM333" i="32"/>
  <c r="DM332" i="32"/>
  <c r="DM331" i="32"/>
  <c r="DM330" i="32"/>
  <c r="DM329" i="32"/>
  <c r="DM328" i="32"/>
  <c r="DM327" i="32"/>
  <c r="DM326" i="32"/>
  <c r="DM325" i="32"/>
  <c r="DM324" i="32"/>
  <c r="DM323" i="32"/>
  <c r="DM322" i="32"/>
  <c r="DM321" i="32"/>
  <c r="DM320" i="32"/>
  <c r="DM319" i="32"/>
  <c r="DM318" i="32"/>
  <c r="DM317" i="32"/>
  <c r="DM316" i="32"/>
  <c r="DM315" i="32"/>
  <c r="DM314" i="32"/>
  <c r="DM313" i="32"/>
  <c r="DM312" i="32"/>
  <c r="DM311" i="32"/>
  <c r="DM310" i="32"/>
  <c r="DM309" i="32"/>
  <c r="DM308" i="32"/>
  <c r="DM307" i="32"/>
  <c r="DM306" i="32"/>
  <c r="DM305" i="32"/>
  <c r="DM304" i="32"/>
  <c r="DM303" i="32"/>
  <c r="DM302" i="32"/>
  <c r="DM301" i="32"/>
  <c r="DM300" i="32"/>
  <c r="DM299" i="32"/>
  <c r="DM298" i="32"/>
  <c r="DM297" i="32"/>
  <c r="DM296" i="32"/>
  <c r="DM295" i="32"/>
  <c r="DM294" i="32"/>
  <c r="DM293" i="32"/>
  <c r="DM292" i="32"/>
  <c r="DM291" i="32"/>
  <c r="DM290" i="32"/>
  <c r="DM289" i="32"/>
  <c r="DM288" i="32"/>
  <c r="DM287" i="32"/>
  <c r="DM286" i="32"/>
  <c r="DM285" i="32"/>
  <c r="DM284" i="32"/>
  <c r="DM283" i="32"/>
  <c r="DM282" i="32"/>
  <c r="DM281" i="32"/>
  <c r="DM280" i="32"/>
  <c r="DM279" i="32"/>
  <c r="DM278" i="32"/>
  <c r="DM277" i="32"/>
  <c r="DM276" i="32"/>
  <c r="DM275" i="32"/>
  <c r="DM274" i="32"/>
  <c r="DM273" i="32"/>
  <c r="DM272" i="32"/>
  <c r="DM271" i="32"/>
  <c r="DM270" i="32"/>
  <c r="DM269" i="32"/>
  <c r="DM268" i="32"/>
  <c r="DM267" i="32"/>
  <c r="DM266" i="32"/>
  <c r="DM265" i="32"/>
  <c r="DM264" i="32"/>
  <c r="DM263" i="32"/>
  <c r="DM262" i="32"/>
  <c r="DM261" i="32"/>
  <c r="DM260" i="32"/>
  <c r="DM259" i="32"/>
  <c r="DM258" i="32"/>
  <c r="DM257" i="32"/>
  <c r="DM256" i="32"/>
  <c r="DM255" i="32"/>
  <c r="DM254" i="32"/>
  <c r="DM253" i="32"/>
  <c r="DM252" i="32"/>
  <c r="DM251" i="32"/>
  <c r="DM250" i="32"/>
  <c r="DM249" i="32"/>
  <c r="DM248" i="32"/>
  <c r="DM247" i="32"/>
  <c r="DM246" i="32"/>
  <c r="DM245" i="32"/>
  <c r="DM244" i="32"/>
  <c r="DM243" i="32"/>
  <c r="DM242" i="32"/>
  <c r="DM241" i="32"/>
  <c r="DM240" i="32"/>
  <c r="DM239" i="32"/>
  <c r="DM238" i="32"/>
  <c r="DM237" i="32"/>
  <c r="DM236" i="32"/>
  <c r="DM235" i="32"/>
  <c r="DM234" i="32"/>
  <c r="DM233" i="32"/>
  <c r="DM232" i="32"/>
  <c r="DM231" i="32"/>
  <c r="DM230" i="32"/>
  <c r="DM229" i="32"/>
  <c r="DM228" i="32"/>
  <c r="DM227" i="32"/>
  <c r="DM226" i="32"/>
  <c r="DM225" i="32"/>
  <c r="DM224" i="32"/>
  <c r="DM223" i="32"/>
  <c r="DM222" i="32"/>
  <c r="DM221" i="32"/>
  <c r="DM220" i="32"/>
  <c r="DM219" i="32"/>
  <c r="DM218" i="32"/>
  <c r="DM217" i="32"/>
  <c r="DM216" i="32"/>
  <c r="DM215" i="32"/>
  <c r="DM214" i="32"/>
  <c r="DM213" i="32"/>
  <c r="DM212" i="32"/>
  <c r="DM211" i="32"/>
  <c r="DM210" i="32"/>
  <c r="DM209" i="32"/>
  <c r="DM208" i="32"/>
  <c r="DM207" i="32"/>
  <c r="DM206" i="32"/>
  <c r="DM205" i="32"/>
  <c r="DM204" i="32"/>
  <c r="DM203" i="32"/>
  <c r="DM202" i="32"/>
  <c r="DM201" i="32"/>
  <c r="DM200" i="32"/>
  <c r="DM199" i="32"/>
  <c r="DM198" i="32"/>
  <c r="DM197" i="32"/>
  <c r="DM196" i="32"/>
  <c r="DM195" i="32"/>
  <c r="DM194" i="32"/>
  <c r="DM193" i="32"/>
  <c r="DM192" i="32"/>
  <c r="DM191" i="32"/>
  <c r="DM190" i="32"/>
  <c r="DM189" i="32"/>
  <c r="DM188" i="32"/>
  <c r="DM187" i="32"/>
  <c r="DM186" i="32"/>
  <c r="DM185" i="32"/>
  <c r="DM184" i="32"/>
  <c r="DM183" i="32"/>
  <c r="DM182" i="32"/>
  <c r="DM181" i="32"/>
  <c r="DM180" i="32"/>
  <c r="DM179" i="32"/>
  <c r="DM178" i="32"/>
  <c r="DM177" i="32"/>
  <c r="DM176" i="32"/>
  <c r="DM175" i="32"/>
  <c r="DM174" i="32"/>
  <c r="DM173" i="32"/>
  <c r="DM172" i="32"/>
  <c r="DM171" i="32"/>
  <c r="DM170" i="32"/>
  <c r="DM169" i="32"/>
  <c r="DM168" i="32"/>
  <c r="DM167" i="32"/>
  <c r="DM166" i="32"/>
  <c r="DM165" i="32"/>
  <c r="DM164" i="32"/>
  <c r="DM163" i="32"/>
  <c r="DM162" i="32"/>
  <c r="DM161" i="32"/>
  <c r="DM160" i="32"/>
  <c r="DM159" i="32"/>
  <c r="DM158" i="32"/>
  <c r="DM157" i="32"/>
  <c r="DM156" i="32"/>
  <c r="DM155" i="32"/>
  <c r="DM154" i="32"/>
  <c r="DM153" i="32"/>
  <c r="DM152" i="32"/>
  <c r="DM151" i="32"/>
  <c r="DM150" i="32"/>
  <c r="DM149" i="32"/>
  <c r="DM148" i="32"/>
  <c r="DM147" i="32"/>
  <c r="DM146" i="32"/>
  <c r="DM145" i="32"/>
  <c r="DM144" i="32"/>
  <c r="DM143" i="32"/>
  <c r="DM142" i="32"/>
  <c r="DM141" i="32"/>
  <c r="DM140" i="32"/>
  <c r="DM139" i="32"/>
  <c r="DM138" i="32"/>
  <c r="DM137" i="32"/>
  <c r="DM136" i="32"/>
  <c r="DM135" i="32"/>
  <c r="DM134" i="32"/>
  <c r="DM133" i="32"/>
  <c r="DM132" i="32"/>
  <c r="DM131" i="32"/>
  <c r="DM130" i="32"/>
  <c r="DM129" i="32"/>
  <c r="DM128" i="32"/>
  <c r="DM127" i="32"/>
  <c r="DM126" i="32"/>
  <c r="DM125" i="32"/>
  <c r="DM124" i="32"/>
  <c r="DM123" i="32"/>
  <c r="DM122" i="32"/>
  <c r="DM121" i="32"/>
  <c r="DM120" i="32"/>
  <c r="DM119" i="32"/>
  <c r="DM118" i="32"/>
  <c r="DM117" i="32"/>
  <c r="DM116" i="32"/>
  <c r="DM115" i="32"/>
  <c r="DM114" i="32"/>
  <c r="DM113" i="32"/>
  <c r="DM112" i="32"/>
  <c r="DM111" i="32"/>
  <c r="DM110" i="32"/>
  <c r="DM109" i="32"/>
  <c r="DM108" i="32"/>
  <c r="DM107" i="32"/>
  <c r="DM106" i="32"/>
  <c r="DM105" i="32"/>
  <c r="DM104" i="32"/>
  <c r="DM103" i="32"/>
  <c r="DM102" i="32"/>
  <c r="DM101" i="32"/>
  <c r="DM100" i="32"/>
  <c r="DM99" i="32"/>
  <c r="DM98" i="32"/>
  <c r="DM97" i="32"/>
  <c r="DM96" i="32"/>
  <c r="DM95" i="32"/>
  <c r="DM94" i="32"/>
  <c r="DM93" i="32"/>
  <c r="DM92" i="32"/>
  <c r="DM91" i="32"/>
  <c r="DM90" i="32"/>
  <c r="DM89" i="32"/>
  <c r="DM88" i="32"/>
  <c r="DM87" i="32"/>
  <c r="DM86" i="32"/>
  <c r="DM85" i="32"/>
  <c r="DM84" i="32"/>
  <c r="DM83" i="32"/>
  <c r="DM82" i="32"/>
  <c r="DM81" i="32"/>
  <c r="DM80" i="32"/>
  <c r="DM79" i="32"/>
  <c r="DM78" i="32"/>
  <c r="DM77" i="32"/>
  <c r="DM76" i="32"/>
  <c r="DM75" i="32"/>
  <c r="DM74" i="32"/>
  <c r="DM73" i="32"/>
  <c r="DM72" i="32"/>
  <c r="DM71" i="32"/>
  <c r="DM70" i="32"/>
  <c r="DM69" i="32"/>
  <c r="DM68" i="32"/>
  <c r="DM67" i="32"/>
  <c r="DM66" i="32"/>
  <c r="DM65" i="32"/>
  <c r="DM64" i="32"/>
  <c r="DM63" i="32"/>
  <c r="DM62" i="32"/>
  <c r="DM61" i="32"/>
  <c r="DM60" i="32"/>
  <c r="DM59" i="32"/>
  <c r="DM58" i="32"/>
  <c r="DM57" i="32"/>
  <c r="DM56" i="32"/>
  <c r="DM55" i="32"/>
  <c r="DM54" i="32"/>
  <c r="DM53" i="32"/>
  <c r="DM52" i="32"/>
  <c r="DM51" i="32"/>
  <c r="DM50" i="32"/>
  <c r="DM49" i="32"/>
  <c r="DM48" i="32"/>
  <c r="DM47" i="32"/>
  <c r="DM46" i="32"/>
  <c r="DM45" i="32"/>
  <c r="DM44" i="32"/>
  <c r="DM43" i="32"/>
  <c r="DM42" i="32"/>
  <c r="DM41" i="32"/>
  <c r="DM40" i="32"/>
  <c r="DM39" i="32"/>
  <c r="DM38" i="32"/>
  <c r="DM37" i="32"/>
  <c r="DM36" i="32"/>
  <c r="DM35" i="32"/>
  <c r="DM34" i="32"/>
  <c r="DM33" i="32"/>
  <c r="DM32" i="32"/>
  <c r="DM31" i="32"/>
  <c r="DM30" i="32"/>
  <c r="DM29" i="32"/>
  <c r="DM28" i="32"/>
  <c r="DM27" i="32"/>
  <c r="DM26" i="32"/>
  <c r="DM25" i="32"/>
  <c r="DM24" i="32"/>
  <c r="DM23" i="32"/>
  <c r="DM22" i="32"/>
  <c r="DM21" i="32"/>
  <c r="DM20" i="32"/>
  <c r="DM19" i="32"/>
  <c r="DM18" i="32"/>
  <c r="DM17" i="32"/>
  <c r="DD706" i="32" l="1"/>
  <c r="DG706" i="32" s="1"/>
  <c r="DJ706" i="32" s="1"/>
  <c r="DD705" i="32"/>
  <c r="DG705" i="32" s="1"/>
  <c r="DJ705" i="32" s="1"/>
  <c r="DE706" i="32"/>
  <c r="DE705" i="32"/>
  <c r="DC706" i="32"/>
  <c r="DC705" i="32"/>
  <c r="DE465" i="32"/>
  <c r="DD465" i="32"/>
  <c r="DG465" i="32" s="1"/>
  <c r="DJ465" i="32" s="1"/>
  <c r="DC465" i="32"/>
  <c r="DF465" i="32" l="1"/>
  <c r="DF706" i="32"/>
  <c r="DF705" i="32"/>
  <c r="CZ258" i="32" l="1"/>
  <c r="CZ265" i="32"/>
  <c r="CZ16" i="32" l="1"/>
  <c r="CZ17" i="32"/>
  <c r="CZ19" i="32"/>
  <c r="CZ238" i="32"/>
  <c r="CB238" i="32" l="1"/>
  <c r="CB258" i="32"/>
  <c r="CB265" i="32"/>
  <c r="CI728" i="32"/>
  <c r="CH728" i="32"/>
  <c r="CI727" i="32"/>
  <c r="CH727" i="32"/>
  <c r="CI726" i="32"/>
  <c r="CH726" i="32"/>
  <c r="CI725" i="32"/>
  <c r="CH725" i="32"/>
  <c r="CI724" i="32"/>
  <c r="CH724" i="32"/>
  <c r="CI723" i="32"/>
  <c r="CH723" i="32"/>
  <c r="CI722" i="32"/>
  <c r="CH722" i="32"/>
  <c r="CI721" i="32"/>
  <c r="CH721" i="32"/>
  <c r="CI720" i="32"/>
  <c r="CH720" i="32"/>
  <c r="CI719" i="32"/>
  <c r="CH719" i="32"/>
  <c r="CI718" i="32"/>
  <c r="CH718" i="32"/>
  <c r="CI717" i="32"/>
  <c r="CH717" i="32"/>
  <c r="CI716" i="32"/>
  <c r="CH716" i="32"/>
  <c r="CI715" i="32"/>
  <c r="CH715" i="32"/>
  <c r="CI714" i="32"/>
  <c r="CH714" i="32"/>
  <c r="CI713" i="32"/>
  <c r="CH713" i="32"/>
  <c r="CI712" i="32"/>
  <c r="CH712" i="32"/>
  <c r="CI711" i="32"/>
  <c r="CH711" i="32"/>
  <c r="CI710" i="32"/>
  <c r="CH710" i="32"/>
  <c r="CI709" i="32"/>
  <c r="CH709" i="32"/>
  <c r="CI708" i="32"/>
  <c r="CH708" i="32"/>
  <c r="CI707" i="32"/>
  <c r="CH707" i="32"/>
  <c r="CI704" i="32"/>
  <c r="CH704" i="32"/>
  <c r="CI703" i="32"/>
  <c r="CH703" i="32"/>
  <c r="CI702" i="32"/>
  <c r="CH702" i="32"/>
  <c r="CI701" i="32"/>
  <c r="CH701" i="32"/>
  <c r="CI700" i="32"/>
  <c r="CH700" i="32"/>
  <c r="CI699" i="32"/>
  <c r="CH699" i="32"/>
  <c r="CI698" i="32"/>
  <c r="CH698" i="32"/>
  <c r="CI697" i="32"/>
  <c r="CH697" i="32"/>
  <c r="CI696" i="32"/>
  <c r="CH696" i="32"/>
  <c r="CI695" i="32"/>
  <c r="CH695" i="32"/>
  <c r="CI694" i="32"/>
  <c r="CH694" i="32"/>
  <c r="CI693" i="32"/>
  <c r="CH693" i="32"/>
  <c r="CI692" i="32"/>
  <c r="CH692" i="32"/>
  <c r="CI691" i="32"/>
  <c r="CH691" i="32"/>
  <c r="CI690" i="32"/>
  <c r="CH690" i="32"/>
  <c r="CI689" i="32"/>
  <c r="CH689" i="32"/>
  <c r="CI688" i="32"/>
  <c r="CH688" i="32"/>
  <c r="CI687" i="32"/>
  <c r="CH687" i="32"/>
  <c r="CI686" i="32"/>
  <c r="CH686" i="32"/>
  <c r="CI685" i="32"/>
  <c r="CH685" i="32"/>
  <c r="CI684" i="32"/>
  <c r="CH684" i="32"/>
  <c r="CI683" i="32"/>
  <c r="CH683" i="32"/>
  <c r="CI682" i="32"/>
  <c r="CH682" i="32"/>
  <c r="CI681" i="32"/>
  <c r="CH681" i="32"/>
  <c r="CI680" i="32"/>
  <c r="CH680" i="32"/>
  <c r="CI679" i="32"/>
  <c r="CH679" i="32"/>
  <c r="CI678" i="32"/>
  <c r="CH678" i="32"/>
  <c r="CI677" i="32"/>
  <c r="CH677" i="32"/>
  <c r="CI676" i="32"/>
  <c r="CH676" i="32"/>
  <c r="CI675" i="32"/>
  <c r="CH675" i="32"/>
  <c r="CI674" i="32"/>
  <c r="CH674" i="32"/>
  <c r="CI673" i="32"/>
  <c r="CH673" i="32"/>
  <c r="CI672" i="32"/>
  <c r="CH672" i="32"/>
  <c r="CI671" i="32"/>
  <c r="CH671" i="32"/>
  <c r="CI670" i="32"/>
  <c r="CH670" i="32"/>
  <c r="CI669" i="32"/>
  <c r="CH669" i="32"/>
  <c r="CI668" i="32"/>
  <c r="CH668" i="32"/>
  <c r="CI667" i="32"/>
  <c r="CH667" i="32"/>
  <c r="CI666" i="32"/>
  <c r="CH666" i="32"/>
  <c r="CI665" i="32"/>
  <c r="CH665" i="32"/>
  <c r="CI664" i="32"/>
  <c r="CH664" i="32"/>
  <c r="CI663" i="32"/>
  <c r="CH663" i="32"/>
  <c r="CI662" i="32"/>
  <c r="CH662" i="32"/>
  <c r="CI661" i="32"/>
  <c r="CH661" i="32"/>
  <c r="CI660" i="32"/>
  <c r="CH660" i="32"/>
  <c r="CI659" i="32"/>
  <c r="CH659" i="32"/>
  <c r="CI658" i="32"/>
  <c r="CH658" i="32"/>
  <c r="CI657" i="32"/>
  <c r="CH657" i="32"/>
  <c r="CI656" i="32"/>
  <c r="CH656" i="32"/>
  <c r="CI655" i="32"/>
  <c r="CH655" i="32"/>
  <c r="CI654" i="32"/>
  <c r="CH654" i="32"/>
  <c r="CI653" i="32"/>
  <c r="CH653" i="32"/>
  <c r="CI652" i="32"/>
  <c r="CH652" i="32"/>
  <c r="CI651" i="32"/>
  <c r="CH651" i="32"/>
  <c r="CI650" i="32"/>
  <c r="CH650" i="32"/>
  <c r="CI649" i="32"/>
  <c r="CH649" i="32"/>
  <c r="CI648" i="32"/>
  <c r="CH648" i="32"/>
  <c r="CI647" i="32"/>
  <c r="CH647" i="32"/>
  <c r="CI646" i="32"/>
  <c r="CH646" i="32"/>
  <c r="CI645" i="32"/>
  <c r="CH645" i="32"/>
  <c r="CI644" i="32"/>
  <c r="CH644" i="32"/>
  <c r="CI643" i="32"/>
  <c r="CH643" i="32"/>
  <c r="CI642" i="32"/>
  <c r="CH642" i="32"/>
  <c r="CI641" i="32"/>
  <c r="CH641" i="32"/>
  <c r="CI640" i="32"/>
  <c r="CH640" i="32"/>
  <c r="CI639" i="32"/>
  <c r="CH639" i="32"/>
  <c r="CI638" i="32"/>
  <c r="CH638" i="32"/>
  <c r="CI637" i="32"/>
  <c r="CH637" i="32"/>
  <c r="CI636" i="32"/>
  <c r="CH636" i="32"/>
  <c r="CI635" i="32"/>
  <c r="CH635" i="32"/>
  <c r="CI634" i="32"/>
  <c r="CH634" i="32"/>
  <c r="CI633" i="32"/>
  <c r="CH633" i="32"/>
  <c r="CI632" i="32"/>
  <c r="CH632" i="32"/>
  <c r="CI631" i="32"/>
  <c r="CH631" i="32"/>
  <c r="CI630" i="32"/>
  <c r="CH630" i="32"/>
  <c r="CI629" i="32"/>
  <c r="CH629" i="32"/>
  <c r="CI628" i="32"/>
  <c r="CH628" i="32"/>
  <c r="CI627" i="32"/>
  <c r="CH627" i="32"/>
  <c r="CI626" i="32"/>
  <c r="CH626" i="32"/>
  <c r="CI625" i="32"/>
  <c r="CH625" i="32"/>
  <c r="CI624" i="32"/>
  <c r="CH624" i="32"/>
  <c r="CI623" i="32"/>
  <c r="CH623" i="32"/>
  <c r="CI622" i="32"/>
  <c r="CH622" i="32"/>
  <c r="CI621" i="32"/>
  <c r="CH621" i="32"/>
  <c r="CI620" i="32"/>
  <c r="CH620" i="32"/>
  <c r="CI619" i="32"/>
  <c r="CH619" i="32"/>
  <c r="CI618" i="32"/>
  <c r="CH618" i="32"/>
  <c r="CI617" i="32"/>
  <c r="CH617" i="32"/>
  <c r="CI616" i="32"/>
  <c r="CH616" i="32"/>
  <c r="CI615" i="32"/>
  <c r="CH615" i="32"/>
  <c r="CI614" i="32"/>
  <c r="CH614" i="32"/>
  <c r="CI613" i="32"/>
  <c r="CH613" i="32"/>
  <c r="CI612" i="32"/>
  <c r="CH612" i="32"/>
  <c r="CI611" i="32"/>
  <c r="CH611" i="32"/>
  <c r="CI610" i="32"/>
  <c r="CH610" i="32"/>
  <c r="CI609" i="32"/>
  <c r="CH609" i="32"/>
  <c r="CI608" i="32"/>
  <c r="CH608" i="32"/>
  <c r="CI607" i="32"/>
  <c r="CH607" i="32"/>
  <c r="CI606" i="32"/>
  <c r="CH606" i="32"/>
  <c r="CI605" i="32"/>
  <c r="CH605" i="32"/>
  <c r="CI604" i="32"/>
  <c r="CH604" i="32"/>
  <c r="CI603" i="32"/>
  <c r="CH603" i="32"/>
  <c r="CI602" i="32"/>
  <c r="CH602" i="32"/>
  <c r="CI601" i="32"/>
  <c r="CH601" i="32"/>
  <c r="CI600" i="32"/>
  <c r="CH600" i="32"/>
  <c r="CI599" i="32"/>
  <c r="CH599" i="32"/>
  <c r="CI598" i="32"/>
  <c r="CH598" i="32"/>
  <c r="CI597" i="32"/>
  <c r="CH597" i="32"/>
  <c r="CI596" i="32"/>
  <c r="CH596" i="32"/>
  <c r="CI595" i="32"/>
  <c r="CH595" i="32"/>
  <c r="CI594" i="32"/>
  <c r="CH594" i="32"/>
  <c r="CI593" i="32"/>
  <c r="CH593" i="32"/>
  <c r="CI592" i="32"/>
  <c r="CH592" i="32"/>
  <c r="CI591" i="32"/>
  <c r="CH591" i="32"/>
  <c r="CI590" i="32"/>
  <c r="CH590" i="32"/>
  <c r="CI589" i="32"/>
  <c r="CH589" i="32"/>
  <c r="CI588" i="32"/>
  <c r="CH588" i="32"/>
  <c r="CI587" i="32"/>
  <c r="CH587" i="32"/>
  <c r="CI586" i="32"/>
  <c r="CH586" i="32"/>
  <c r="CI585" i="32"/>
  <c r="CH585" i="32"/>
  <c r="CI584" i="32"/>
  <c r="CH584" i="32"/>
  <c r="CI583" i="32"/>
  <c r="CH583" i="32"/>
  <c r="CI582" i="32"/>
  <c r="CH582" i="32"/>
  <c r="CI581" i="32"/>
  <c r="CH581" i="32"/>
  <c r="CI580" i="32"/>
  <c r="CH580" i="32"/>
  <c r="CI579" i="32"/>
  <c r="CH579" i="32"/>
  <c r="CI578" i="32"/>
  <c r="CH578" i="32"/>
  <c r="CI577" i="32"/>
  <c r="CH577" i="32"/>
  <c r="CI576" i="32"/>
  <c r="CH576" i="32"/>
  <c r="CI575" i="32"/>
  <c r="CH575" i="32"/>
  <c r="CI574" i="32"/>
  <c r="CH574" i="32"/>
  <c r="CI573" i="32"/>
  <c r="CH573" i="32"/>
  <c r="CI572" i="32"/>
  <c r="CH572" i="32"/>
  <c r="CI571" i="32"/>
  <c r="CH571" i="32"/>
  <c r="CI570" i="32"/>
  <c r="CH570" i="32"/>
  <c r="CI569" i="32"/>
  <c r="CH569" i="32"/>
  <c r="CI568" i="32"/>
  <c r="CH568" i="32"/>
  <c r="CI567" i="32"/>
  <c r="CH567" i="32"/>
  <c r="CI566" i="32"/>
  <c r="CH566" i="32"/>
  <c r="CI565" i="32"/>
  <c r="CH565" i="32"/>
  <c r="CI564" i="32"/>
  <c r="CH564" i="32"/>
  <c r="CI563" i="32"/>
  <c r="CH563" i="32"/>
  <c r="CI562" i="32"/>
  <c r="CH562" i="32"/>
  <c r="CI561" i="32"/>
  <c r="CH561" i="32"/>
  <c r="CI560" i="32"/>
  <c r="CH560" i="32"/>
  <c r="CI559" i="32"/>
  <c r="CH559" i="32"/>
  <c r="CI558" i="32"/>
  <c r="CH558" i="32"/>
  <c r="CI557" i="32"/>
  <c r="CH557" i="32"/>
  <c r="CI556" i="32"/>
  <c r="CH556" i="32"/>
  <c r="CI555" i="32"/>
  <c r="CH555" i="32"/>
  <c r="CI554" i="32"/>
  <c r="CH554" i="32"/>
  <c r="CI553" i="32"/>
  <c r="CH553" i="32"/>
  <c r="CI552" i="32"/>
  <c r="CH552" i="32"/>
  <c r="CI551" i="32"/>
  <c r="CH551" i="32"/>
  <c r="CI550" i="32"/>
  <c r="CH550" i="32"/>
  <c r="CI549" i="32"/>
  <c r="CH549" i="32"/>
  <c r="CI548" i="32"/>
  <c r="CH548" i="32"/>
  <c r="CI547" i="32"/>
  <c r="CH547" i="32"/>
  <c r="CI546" i="32"/>
  <c r="CH546" i="32"/>
  <c r="CI545" i="32"/>
  <c r="CH545" i="32"/>
  <c r="CI544" i="32"/>
  <c r="CH544" i="32"/>
  <c r="CI543" i="32"/>
  <c r="CH543" i="32"/>
  <c r="CI542" i="32"/>
  <c r="CH542" i="32"/>
  <c r="CI541" i="32"/>
  <c r="CH541" i="32"/>
  <c r="CI540" i="32"/>
  <c r="CH540" i="32"/>
  <c r="CI539" i="32"/>
  <c r="CH539" i="32"/>
  <c r="CI538" i="32"/>
  <c r="CH538" i="32"/>
  <c r="CI537" i="32"/>
  <c r="CH537" i="32"/>
  <c r="CI536" i="32"/>
  <c r="CH536" i="32"/>
  <c r="CI535" i="32"/>
  <c r="CH535" i="32"/>
  <c r="CI534" i="32"/>
  <c r="CH534" i="32"/>
  <c r="CI533" i="32"/>
  <c r="CH533" i="32"/>
  <c r="CI532" i="32"/>
  <c r="CH532" i="32"/>
  <c r="CI531" i="32"/>
  <c r="CH531" i="32"/>
  <c r="CI530" i="32"/>
  <c r="CH530" i="32"/>
  <c r="CI529" i="32"/>
  <c r="CH529" i="32"/>
  <c r="CI528" i="32"/>
  <c r="CH528" i="32"/>
  <c r="CI527" i="32"/>
  <c r="CH527" i="32"/>
  <c r="CI526" i="32"/>
  <c r="CH526" i="32"/>
  <c r="CI525" i="32"/>
  <c r="CH525" i="32"/>
  <c r="CI524" i="32"/>
  <c r="CH524" i="32"/>
  <c r="CI523" i="32"/>
  <c r="CH523" i="32"/>
  <c r="CI522" i="32"/>
  <c r="CH522" i="32"/>
  <c r="CI521" i="32"/>
  <c r="CH521" i="32"/>
  <c r="CI520" i="32"/>
  <c r="CH520" i="32"/>
  <c r="CI519" i="32"/>
  <c r="CH519" i="32"/>
  <c r="CI518" i="32"/>
  <c r="CH518" i="32"/>
  <c r="CI517" i="32"/>
  <c r="CH517" i="32"/>
  <c r="CI516" i="32"/>
  <c r="CH516" i="32"/>
  <c r="CI515" i="32"/>
  <c r="CH515" i="32"/>
  <c r="CI514" i="32"/>
  <c r="CH514" i="32"/>
  <c r="CI513" i="32"/>
  <c r="CH513" i="32"/>
  <c r="CI512" i="32"/>
  <c r="CH512" i="32"/>
  <c r="CI511" i="32"/>
  <c r="CH511" i="32"/>
  <c r="CI510" i="32"/>
  <c r="CH510" i="32"/>
  <c r="CI509" i="32"/>
  <c r="CH509" i="32"/>
  <c r="CI508" i="32"/>
  <c r="CH508" i="32"/>
  <c r="CI507" i="32"/>
  <c r="CH507" i="32"/>
  <c r="CI506" i="32"/>
  <c r="CH506" i="32"/>
  <c r="CI505" i="32"/>
  <c r="CH505" i="32"/>
  <c r="CI504" i="32"/>
  <c r="CH504" i="32"/>
  <c r="CI503" i="32"/>
  <c r="CH503" i="32"/>
  <c r="CI502" i="32"/>
  <c r="CH502" i="32"/>
  <c r="CI501" i="32"/>
  <c r="CH501" i="32"/>
  <c r="CI500" i="32"/>
  <c r="CH500" i="32"/>
  <c r="CI499" i="32"/>
  <c r="CH499" i="32"/>
  <c r="CI498" i="32"/>
  <c r="CH498" i="32"/>
  <c r="CI497" i="32"/>
  <c r="CH497" i="32"/>
  <c r="CI496" i="32"/>
  <c r="CH496" i="32"/>
  <c r="CI495" i="32"/>
  <c r="CH495" i="32"/>
  <c r="CI494" i="32"/>
  <c r="CH494" i="32"/>
  <c r="CI493" i="32"/>
  <c r="CH493" i="32"/>
  <c r="CI492" i="32"/>
  <c r="CH492" i="32"/>
  <c r="CI491" i="32"/>
  <c r="CH491" i="32"/>
  <c r="CI490" i="32"/>
  <c r="CH490" i="32"/>
  <c r="CI489" i="32"/>
  <c r="CH489" i="32"/>
  <c r="CI488" i="32"/>
  <c r="CH488" i="32"/>
  <c r="CI487" i="32"/>
  <c r="CH487" i="32"/>
  <c r="CI486" i="32"/>
  <c r="CH486" i="32"/>
  <c r="CI485" i="32"/>
  <c r="CH485" i="32"/>
  <c r="CI484" i="32"/>
  <c r="CH484" i="32"/>
  <c r="CI483" i="32"/>
  <c r="CH483" i="32"/>
  <c r="CI482" i="32"/>
  <c r="CH482" i="32"/>
  <c r="CI481" i="32"/>
  <c r="CH481" i="32"/>
  <c r="CI480" i="32"/>
  <c r="CH480" i="32"/>
  <c r="CI479" i="32"/>
  <c r="CH479" i="32"/>
  <c r="CI478" i="32"/>
  <c r="CH478" i="32"/>
  <c r="CI477" i="32"/>
  <c r="CH477" i="32"/>
  <c r="CI476" i="32"/>
  <c r="CH476" i="32"/>
  <c r="CI475" i="32"/>
  <c r="CH475" i="32"/>
  <c r="CI474" i="32"/>
  <c r="CH474" i="32"/>
  <c r="CI473" i="32"/>
  <c r="CH473" i="32"/>
  <c r="CI472" i="32"/>
  <c r="CH472" i="32"/>
  <c r="CI471" i="32"/>
  <c r="CH471" i="32"/>
  <c r="CI470" i="32"/>
  <c r="CH470" i="32"/>
  <c r="CI469" i="32"/>
  <c r="CH469" i="32"/>
  <c r="CI468" i="32"/>
  <c r="CH468" i="32"/>
  <c r="CI467" i="32"/>
  <c r="CH467" i="32"/>
  <c r="CI466" i="32"/>
  <c r="CH466" i="32"/>
  <c r="CI464" i="32"/>
  <c r="CH464" i="32"/>
  <c r="CI463" i="32"/>
  <c r="CH463" i="32"/>
  <c r="CI462" i="32"/>
  <c r="CH462" i="32"/>
  <c r="CI461" i="32"/>
  <c r="CH461" i="32"/>
  <c r="CI460" i="32"/>
  <c r="CH460" i="32"/>
  <c r="CI459" i="32"/>
  <c r="CH459" i="32"/>
  <c r="CI458" i="32"/>
  <c r="CH458" i="32"/>
  <c r="CI457" i="32"/>
  <c r="CH457" i="32"/>
  <c r="CI456" i="32"/>
  <c r="CH456" i="32"/>
  <c r="CI455" i="32"/>
  <c r="CH455" i="32"/>
  <c r="CI454" i="32"/>
  <c r="CH454" i="32"/>
  <c r="CI453" i="32"/>
  <c r="CH453" i="32"/>
  <c r="CI452" i="32"/>
  <c r="CH452" i="32"/>
  <c r="CI451" i="32"/>
  <c r="CH451" i="32"/>
  <c r="CI450" i="32"/>
  <c r="CH450" i="32"/>
  <c r="CI449" i="32"/>
  <c r="CH449" i="32"/>
  <c r="CI448" i="32"/>
  <c r="CH448" i="32"/>
  <c r="CI447" i="32"/>
  <c r="CH447" i="32"/>
  <c r="CI446" i="32"/>
  <c r="CH446" i="32"/>
  <c r="CI445" i="32"/>
  <c r="CH445" i="32"/>
  <c r="CI444" i="32"/>
  <c r="CH444" i="32"/>
  <c r="CI443" i="32"/>
  <c r="CH443" i="32"/>
  <c r="CI442" i="32"/>
  <c r="CH442" i="32"/>
  <c r="CI441" i="32"/>
  <c r="CH441" i="32"/>
  <c r="CI440" i="32"/>
  <c r="CH440" i="32"/>
  <c r="CI439" i="32"/>
  <c r="CH439" i="32"/>
  <c r="CI438" i="32"/>
  <c r="CH438" i="32"/>
  <c r="CI437" i="32"/>
  <c r="CH437" i="32"/>
  <c r="CI436" i="32"/>
  <c r="CH436" i="32"/>
  <c r="CI435" i="32"/>
  <c r="CH435" i="32"/>
  <c r="CI434" i="32"/>
  <c r="CH434" i="32"/>
  <c r="CI433" i="32"/>
  <c r="CH433" i="32"/>
  <c r="CI432" i="32"/>
  <c r="CH432" i="32"/>
  <c r="CI431" i="32"/>
  <c r="CH431" i="32"/>
  <c r="CI430" i="32"/>
  <c r="CH430" i="32"/>
  <c r="CI429" i="32"/>
  <c r="CH429" i="32"/>
  <c r="CI428" i="32"/>
  <c r="CH428" i="32"/>
  <c r="CI427" i="32"/>
  <c r="CH427" i="32"/>
  <c r="CI426" i="32"/>
  <c r="CH426" i="32"/>
  <c r="CI425" i="32"/>
  <c r="CH425" i="32"/>
  <c r="CI424" i="32"/>
  <c r="CH424" i="32"/>
  <c r="CI423" i="32"/>
  <c r="CH423" i="32"/>
  <c r="CI422" i="32"/>
  <c r="CH422" i="32"/>
  <c r="CI421" i="32"/>
  <c r="CH421" i="32"/>
  <c r="CI420" i="32"/>
  <c r="CH420" i="32"/>
  <c r="CI419" i="32"/>
  <c r="CH419" i="32"/>
  <c r="CI418" i="32"/>
  <c r="CH418" i="32"/>
  <c r="CI417" i="32"/>
  <c r="CH417" i="32"/>
  <c r="CI416" i="32"/>
  <c r="CH416" i="32"/>
  <c r="CI415" i="32"/>
  <c r="CH415" i="32"/>
  <c r="CI414" i="32"/>
  <c r="CH414" i="32"/>
  <c r="CI413" i="32"/>
  <c r="CH413" i="32"/>
  <c r="CI412" i="32"/>
  <c r="CH412" i="32"/>
  <c r="CI411" i="32"/>
  <c r="CH411" i="32"/>
  <c r="CI410" i="32"/>
  <c r="CH410" i="32"/>
  <c r="CI409" i="32"/>
  <c r="CH409" i="32"/>
  <c r="CI408" i="32"/>
  <c r="CH408" i="32"/>
  <c r="CI407" i="32"/>
  <c r="CH407" i="32"/>
  <c r="CI406" i="32"/>
  <c r="CH406" i="32"/>
  <c r="CI405" i="32"/>
  <c r="CH405" i="32"/>
  <c r="CI404" i="32"/>
  <c r="CH404" i="32"/>
  <c r="CI403" i="32"/>
  <c r="CH403" i="32"/>
  <c r="CI402" i="32"/>
  <c r="CH402" i="32"/>
  <c r="CI401" i="32"/>
  <c r="CH401" i="32"/>
  <c r="CI400" i="32"/>
  <c r="CH400" i="32"/>
  <c r="CI399" i="32"/>
  <c r="CH399" i="32"/>
  <c r="CI398" i="32"/>
  <c r="CH398" i="32"/>
  <c r="CI397" i="32"/>
  <c r="CH397" i="32"/>
  <c r="CI396" i="32"/>
  <c r="CH396" i="32"/>
  <c r="CI395" i="32"/>
  <c r="CH395" i="32"/>
  <c r="CI394" i="32"/>
  <c r="CH394" i="32"/>
  <c r="CI393" i="32"/>
  <c r="CH393" i="32"/>
  <c r="CI392" i="32"/>
  <c r="CH392" i="32"/>
  <c r="CI391" i="32"/>
  <c r="CH391" i="32"/>
  <c r="CI390" i="32"/>
  <c r="CH390" i="32"/>
  <c r="CI389" i="32"/>
  <c r="CH389" i="32"/>
  <c r="CI388" i="32"/>
  <c r="CH388" i="32"/>
  <c r="CI387" i="32"/>
  <c r="CH387" i="32"/>
  <c r="CI386" i="32"/>
  <c r="CH386" i="32"/>
  <c r="CI385" i="32"/>
  <c r="CH385" i="32"/>
  <c r="CI384" i="32"/>
  <c r="CH384" i="32"/>
  <c r="CI383" i="32"/>
  <c r="CH383" i="32"/>
  <c r="CI382" i="32"/>
  <c r="CH382" i="32"/>
  <c r="CI381" i="32"/>
  <c r="CH381" i="32"/>
  <c r="CI380" i="32"/>
  <c r="CH380" i="32"/>
  <c r="CI379" i="32"/>
  <c r="CH379" i="32"/>
  <c r="CI378" i="32"/>
  <c r="CH378" i="32"/>
  <c r="CI377" i="32"/>
  <c r="CH377" i="32"/>
  <c r="CI376" i="32"/>
  <c r="CH376" i="32"/>
  <c r="CI375" i="32"/>
  <c r="CH375" i="32"/>
  <c r="CI374" i="32"/>
  <c r="CH374" i="32"/>
  <c r="CI373" i="32"/>
  <c r="CH373" i="32"/>
  <c r="CI372" i="32"/>
  <c r="CH372" i="32"/>
  <c r="CI371" i="32"/>
  <c r="CH371" i="32"/>
  <c r="CI370" i="32"/>
  <c r="CH370" i="32"/>
  <c r="CI369" i="32"/>
  <c r="CH369" i="32"/>
  <c r="CI368" i="32"/>
  <c r="CH368" i="32"/>
  <c r="CI367" i="32"/>
  <c r="CH367" i="32"/>
  <c r="CI366" i="32"/>
  <c r="CH366" i="32"/>
  <c r="CI365" i="32"/>
  <c r="CH365" i="32"/>
  <c r="CI364" i="32"/>
  <c r="CH364" i="32"/>
  <c r="CI363" i="32"/>
  <c r="CH363" i="32"/>
  <c r="CI362" i="32"/>
  <c r="CH362" i="32"/>
  <c r="CI361" i="32"/>
  <c r="CH361" i="32"/>
  <c r="CI360" i="32"/>
  <c r="CH360" i="32"/>
  <c r="CI359" i="32"/>
  <c r="CH359" i="32"/>
  <c r="CI358" i="32"/>
  <c r="CH358" i="32"/>
  <c r="CI357" i="32"/>
  <c r="CH357" i="32"/>
  <c r="CI356" i="32"/>
  <c r="CH356" i="32"/>
  <c r="CI355" i="32"/>
  <c r="CH355" i="32"/>
  <c r="CI354" i="32"/>
  <c r="CH354" i="32"/>
  <c r="CI353" i="32"/>
  <c r="CH353" i="32"/>
  <c r="CI352" i="32"/>
  <c r="CH352" i="32"/>
  <c r="CI351" i="32"/>
  <c r="CH351" i="32"/>
  <c r="CI350" i="32"/>
  <c r="CH350" i="32"/>
  <c r="CI349" i="32"/>
  <c r="CH349" i="32"/>
  <c r="CI348" i="32"/>
  <c r="CH348" i="32"/>
  <c r="CI347" i="32"/>
  <c r="CH347" i="32"/>
  <c r="CI346" i="32"/>
  <c r="CH346" i="32"/>
  <c r="CI345" i="32"/>
  <c r="CH345" i="32"/>
  <c r="CI344" i="32"/>
  <c r="CH344" i="32"/>
  <c r="CI343" i="32"/>
  <c r="CH343" i="32"/>
  <c r="CI342" i="32"/>
  <c r="CH342" i="32"/>
  <c r="CI341" i="32"/>
  <c r="CH341" i="32"/>
  <c r="CI340" i="32"/>
  <c r="CH340" i="32"/>
  <c r="CI339" i="32"/>
  <c r="CH339" i="32"/>
  <c r="CI338" i="32"/>
  <c r="CH338" i="32"/>
  <c r="CI337" i="32"/>
  <c r="CH337" i="32"/>
  <c r="CI336" i="32"/>
  <c r="CH336" i="32"/>
  <c r="CI335" i="32"/>
  <c r="CH335" i="32"/>
  <c r="CI334" i="32"/>
  <c r="CH334" i="32"/>
  <c r="CI333" i="32"/>
  <c r="CH333" i="32"/>
  <c r="CI332" i="32"/>
  <c r="CH332" i="32"/>
  <c r="CI331" i="32"/>
  <c r="CH331" i="32"/>
  <c r="CI330" i="32"/>
  <c r="CH330" i="32"/>
  <c r="CI329" i="32"/>
  <c r="CH329" i="32"/>
  <c r="CI328" i="32"/>
  <c r="CH328" i="32"/>
  <c r="CI327" i="32"/>
  <c r="CH327" i="32"/>
  <c r="CI326" i="32"/>
  <c r="CH326" i="32"/>
  <c r="CI325" i="32"/>
  <c r="CH325" i="32"/>
  <c r="CI324" i="32"/>
  <c r="CH324" i="32"/>
  <c r="CI323" i="32"/>
  <c r="CH323" i="32"/>
  <c r="CI322" i="32"/>
  <c r="CH322" i="32"/>
  <c r="CI321" i="32"/>
  <c r="CH321" i="32"/>
  <c r="CI320" i="32"/>
  <c r="CH320" i="32"/>
  <c r="CI319" i="32"/>
  <c r="CH319" i="32"/>
  <c r="CI318" i="32"/>
  <c r="CH318" i="32"/>
  <c r="CI317" i="32"/>
  <c r="CH317" i="32"/>
  <c r="CI316" i="32"/>
  <c r="CH316" i="32"/>
  <c r="CI315" i="32"/>
  <c r="CH315" i="32"/>
  <c r="CI314" i="32"/>
  <c r="CH314" i="32"/>
  <c r="CI313" i="32"/>
  <c r="CH313" i="32"/>
  <c r="CI312" i="32"/>
  <c r="CH312" i="32"/>
  <c r="CI311" i="32"/>
  <c r="CH311" i="32"/>
  <c r="CI310" i="32"/>
  <c r="CH310" i="32"/>
  <c r="CI309" i="32"/>
  <c r="CH309" i="32"/>
  <c r="CI308" i="32"/>
  <c r="CH308" i="32"/>
  <c r="CI307" i="32"/>
  <c r="CH307" i="32"/>
  <c r="CI306" i="32"/>
  <c r="CH306" i="32"/>
  <c r="CI305" i="32"/>
  <c r="CH305" i="32"/>
  <c r="CI304" i="32"/>
  <c r="CH304" i="32"/>
  <c r="CI303" i="32"/>
  <c r="CH303" i="32"/>
  <c r="CI302" i="32"/>
  <c r="CH302" i="32"/>
  <c r="CI301" i="32"/>
  <c r="CH301" i="32"/>
  <c r="CI300" i="32"/>
  <c r="CH300" i="32"/>
  <c r="CI299" i="32"/>
  <c r="CH299" i="32"/>
  <c r="CI298" i="32"/>
  <c r="CH298" i="32"/>
  <c r="CI297" i="32"/>
  <c r="CH297" i="32"/>
  <c r="CI296" i="32"/>
  <c r="CH296" i="32"/>
  <c r="CI295" i="32"/>
  <c r="CH295" i="32"/>
  <c r="CI294" i="32"/>
  <c r="CH294" i="32"/>
  <c r="CI293" i="32"/>
  <c r="CH293" i="32"/>
  <c r="CI292" i="32"/>
  <c r="CH292" i="32"/>
  <c r="CI291" i="32"/>
  <c r="CH291" i="32"/>
  <c r="CI290" i="32"/>
  <c r="CH290" i="32"/>
  <c r="CI289" i="32"/>
  <c r="CH289" i="32"/>
  <c r="CI288" i="32"/>
  <c r="CH288" i="32"/>
  <c r="CI287" i="32"/>
  <c r="CH287" i="32"/>
  <c r="CI286" i="32"/>
  <c r="CH286" i="32"/>
  <c r="CI285" i="32"/>
  <c r="CH285" i="32"/>
  <c r="CI284" i="32"/>
  <c r="CH284" i="32"/>
  <c r="CI283" i="32"/>
  <c r="CH283" i="32"/>
  <c r="CI282" i="32"/>
  <c r="CH282" i="32"/>
  <c r="CI281" i="32"/>
  <c r="CH281" i="32"/>
  <c r="CI280" i="32"/>
  <c r="CH280" i="32"/>
  <c r="CI279" i="32"/>
  <c r="CH279" i="32"/>
  <c r="CI278" i="32"/>
  <c r="CH278" i="32"/>
  <c r="CI277" i="32"/>
  <c r="CH277" i="32"/>
  <c r="CI276" i="32"/>
  <c r="CH276" i="32"/>
  <c r="CI275" i="32"/>
  <c r="CH275" i="32"/>
  <c r="CI274" i="32"/>
  <c r="CH274" i="32"/>
  <c r="CI273" i="32"/>
  <c r="CH273" i="32"/>
  <c r="CI272" i="32"/>
  <c r="CH272" i="32"/>
  <c r="CI271" i="32"/>
  <c r="CH271" i="32"/>
  <c r="CI270" i="32"/>
  <c r="CH270" i="32"/>
  <c r="CI269" i="32"/>
  <c r="CH269" i="32"/>
  <c r="CI268" i="32"/>
  <c r="CH268" i="32"/>
  <c r="CI267" i="32"/>
  <c r="CH267" i="32"/>
  <c r="CI266" i="32"/>
  <c r="CH266" i="32"/>
  <c r="CI265" i="32"/>
  <c r="CH265" i="32"/>
  <c r="CI264" i="32"/>
  <c r="CH264" i="32"/>
  <c r="CI263" i="32"/>
  <c r="CH263" i="32"/>
  <c r="CI262" i="32"/>
  <c r="CH262" i="32"/>
  <c r="CI261" i="32"/>
  <c r="CH261" i="32"/>
  <c r="CI260" i="32"/>
  <c r="CH260" i="32"/>
  <c r="CI259" i="32"/>
  <c r="CH259" i="32"/>
  <c r="CI258" i="32"/>
  <c r="CH258" i="32"/>
  <c r="CI257" i="32"/>
  <c r="CH257" i="32"/>
  <c r="CI256" i="32"/>
  <c r="CH256" i="32"/>
  <c r="CI255" i="32"/>
  <c r="CH255" i="32"/>
  <c r="CI254" i="32"/>
  <c r="CH254" i="32"/>
  <c r="CI253" i="32"/>
  <c r="CH253" i="32"/>
  <c r="CI252" i="32"/>
  <c r="CH252" i="32"/>
  <c r="CI251" i="32"/>
  <c r="CH251" i="32"/>
  <c r="CI250" i="32"/>
  <c r="CH250" i="32"/>
  <c r="CI249" i="32"/>
  <c r="CH249" i="32"/>
  <c r="CI248" i="32"/>
  <c r="CH248" i="32"/>
  <c r="CI247" i="32"/>
  <c r="CH247" i="32"/>
  <c r="CI246" i="32"/>
  <c r="CH246" i="32"/>
  <c r="CI245" i="32"/>
  <c r="CH245" i="32"/>
  <c r="CI244" i="32"/>
  <c r="CH244" i="32"/>
  <c r="CI243" i="32"/>
  <c r="CH243" i="32"/>
  <c r="CI242" i="32"/>
  <c r="CH242" i="32"/>
  <c r="CI241" i="32"/>
  <c r="CH241" i="32"/>
  <c r="CI240" i="32"/>
  <c r="CH240" i="32"/>
  <c r="CI239" i="32"/>
  <c r="CH239" i="32"/>
  <c r="CI238" i="32"/>
  <c r="CH238" i="32"/>
  <c r="CI237" i="32"/>
  <c r="CH237" i="32"/>
  <c r="CI236" i="32"/>
  <c r="CH236" i="32"/>
  <c r="CI235" i="32"/>
  <c r="CH235" i="32"/>
  <c r="CI234" i="32"/>
  <c r="CH234" i="32"/>
  <c r="CI233" i="32"/>
  <c r="CH233" i="32"/>
  <c r="CI232" i="32"/>
  <c r="CH232" i="32"/>
  <c r="CI231" i="32"/>
  <c r="CH231" i="32"/>
  <c r="CI230" i="32"/>
  <c r="CH230" i="32"/>
  <c r="CI229" i="32"/>
  <c r="CH229" i="32"/>
  <c r="CI228" i="32"/>
  <c r="CH228" i="32"/>
  <c r="CI227" i="32"/>
  <c r="CH227" i="32"/>
  <c r="CI226" i="32"/>
  <c r="CH226" i="32"/>
  <c r="CI225" i="32"/>
  <c r="CH225" i="32"/>
  <c r="CI224" i="32"/>
  <c r="CH224" i="32"/>
  <c r="CI223" i="32"/>
  <c r="CH223" i="32"/>
  <c r="CI222" i="32"/>
  <c r="CH222" i="32"/>
  <c r="CI221" i="32"/>
  <c r="CH221" i="32"/>
  <c r="CI220" i="32"/>
  <c r="CH220" i="32"/>
  <c r="CI219" i="32"/>
  <c r="CH219" i="32"/>
  <c r="CI218" i="32"/>
  <c r="CH218" i="32"/>
  <c r="CI217" i="32"/>
  <c r="CH217" i="32"/>
  <c r="CI216" i="32"/>
  <c r="CH216" i="32"/>
  <c r="CI215" i="32"/>
  <c r="CH215" i="32"/>
  <c r="CI214" i="32"/>
  <c r="CH214" i="32"/>
  <c r="CI213" i="32"/>
  <c r="CH213" i="32"/>
  <c r="CI212" i="32"/>
  <c r="CH212" i="32"/>
  <c r="CI211" i="32"/>
  <c r="CH211" i="32"/>
  <c r="CI210" i="32"/>
  <c r="CH210" i="32"/>
  <c r="CI209" i="32"/>
  <c r="CH209" i="32"/>
  <c r="CI208" i="32"/>
  <c r="CH208" i="32"/>
  <c r="CI207" i="32"/>
  <c r="CH207" i="32"/>
  <c r="CI206" i="32"/>
  <c r="CH206" i="32"/>
  <c r="CI205" i="32"/>
  <c r="CH205" i="32"/>
  <c r="CI204" i="32"/>
  <c r="CH204" i="32"/>
  <c r="CI203" i="32"/>
  <c r="CH203" i="32"/>
  <c r="CI202" i="32"/>
  <c r="CH202" i="32"/>
  <c r="CI201" i="32"/>
  <c r="CH201" i="32"/>
  <c r="CI200" i="32"/>
  <c r="CH200" i="32"/>
  <c r="CI199" i="32"/>
  <c r="CH199" i="32"/>
  <c r="CI198" i="32"/>
  <c r="CH198" i="32"/>
  <c r="CI197" i="32"/>
  <c r="CH197" i="32"/>
  <c r="CI196" i="32"/>
  <c r="CH196" i="32"/>
  <c r="CI195" i="32"/>
  <c r="CH195" i="32"/>
  <c r="CI194" i="32"/>
  <c r="CH194" i="32"/>
  <c r="CI193" i="32"/>
  <c r="CH193" i="32"/>
  <c r="CI192" i="32"/>
  <c r="CH192" i="32"/>
  <c r="CI191" i="32"/>
  <c r="CH191" i="32"/>
  <c r="CI190" i="32"/>
  <c r="CH190" i="32"/>
  <c r="CI189" i="32"/>
  <c r="CH189" i="32"/>
  <c r="CI188" i="32"/>
  <c r="CH188" i="32"/>
  <c r="CI187" i="32"/>
  <c r="CH187" i="32"/>
  <c r="CI186" i="32"/>
  <c r="CH186" i="32"/>
  <c r="CI185" i="32"/>
  <c r="CH185" i="32"/>
  <c r="CI184" i="32"/>
  <c r="CH184" i="32"/>
  <c r="CI183" i="32"/>
  <c r="CH183" i="32"/>
  <c r="CI182" i="32"/>
  <c r="CH182" i="32"/>
  <c r="CI181" i="32"/>
  <c r="CH181" i="32"/>
  <c r="CI180" i="32"/>
  <c r="CH180" i="32"/>
  <c r="CI179" i="32"/>
  <c r="CH179" i="32"/>
  <c r="CI178" i="32"/>
  <c r="CH178" i="32"/>
  <c r="CI177" i="32"/>
  <c r="CH177" i="32"/>
  <c r="CI176" i="32"/>
  <c r="CH176" i="32"/>
  <c r="CI175" i="32"/>
  <c r="CH175" i="32"/>
  <c r="CI174" i="32"/>
  <c r="CH174" i="32"/>
  <c r="CI173" i="32"/>
  <c r="CH173" i="32"/>
  <c r="CI172" i="32"/>
  <c r="CH172" i="32"/>
  <c r="CI171" i="32"/>
  <c r="CH171" i="32"/>
  <c r="CI170" i="32"/>
  <c r="CH170" i="32"/>
  <c r="CI169" i="32"/>
  <c r="CH169" i="32"/>
  <c r="CI168" i="32"/>
  <c r="CH168" i="32"/>
  <c r="CI167" i="32"/>
  <c r="CH167" i="32"/>
  <c r="CI166" i="32"/>
  <c r="CH166" i="32"/>
  <c r="CI165" i="32"/>
  <c r="CH165" i="32"/>
  <c r="CI164" i="32"/>
  <c r="CH164" i="32"/>
  <c r="CI163" i="32"/>
  <c r="CH163" i="32"/>
  <c r="CI162" i="32"/>
  <c r="CH162" i="32"/>
  <c r="CI161" i="32"/>
  <c r="CH161" i="32"/>
  <c r="CI160" i="32"/>
  <c r="CH160" i="32"/>
  <c r="CI159" i="32"/>
  <c r="CH159" i="32"/>
  <c r="CI158" i="32"/>
  <c r="CH158" i="32"/>
  <c r="CI157" i="32"/>
  <c r="CH157" i="32"/>
  <c r="CI156" i="32"/>
  <c r="CH156" i="32"/>
  <c r="CI155" i="32"/>
  <c r="CH155" i="32"/>
  <c r="CI154" i="32"/>
  <c r="CH154" i="32"/>
  <c r="CI153" i="32"/>
  <c r="CH153" i="32"/>
  <c r="CI152" i="32"/>
  <c r="CH152" i="32"/>
  <c r="CI151" i="32"/>
  <c r="CH151" i="32"/>
  <c r="CI150" i="32"/>
  <c r="CH150" i="32"/>
  <c r="CI149" i="32"/>
  <c r="CH149" i="32"/>
  <c r="CI148" i="32"/>
  <c r="CH148" i="32"/>
  <c r="CI147" i="32"/>
  <c r="CH147" i="32"/>
  <c r="CI146" i="32"/>
  <c r="CH146" i="32"/>
  <c r="CI145" i="32"/>
  <c r="CH145" i="32"/>
  <c r="CI144" i="32"/>
  <c r="CH144" i="32"/>
  <c r="CI143" i="32"/>
  <c r="CH143" i="32"/>
  <c r="CI142" i="32"/>
  <c r="CH142" i="32"/>
  <c r="CI141" i="32"/>
  <c r="CH141" i="32"/>
  <c r="CI140" i="32"/>
  <c r="CH140" i="32"/>
  <c r="CI139" i="32"/>
  <c r="CH139" i="32"/>
  <c r="CI138" i="32"/>
  <c r="CH138" i="32"/>
  <c r="CI137" i="32"/>
  <c r="CH137" i="32"/>
  <c r="CI136" i="32"/>
  <c r="CH136" i="32"/>
  <c r="CI135" i="32"/>
  <c r="CH135" i="32"/>
  <c r="CI134" i="32"/>
  <c r="CH134" i="32"/>
  <c r="CI133" i="32"/>
  <c r="CH133" i="32"/>
  <c r="CI132" i="32"/>
  <c r="CH132" i="32"/>
  <c r="CI131" i="32"/>
  <c r="CH131" i="32"/>
  <c r="CI130" i="32"/>
  <c r="CH130" i="32"/>
  <c r="CI129" i="32"/>
  <c r="CH129" i="32"/>
  <c r="CI128" i="32"/>
  <c r="CH128" i="32"/>
  <c r="CI127" i="32"/>
  <c r="CH127" i="32"/>
  <c r="CI126" i="32"/>
  <c r="CH126" i="32"/>
  <c r="CI125" i="32"/>
  <c r="CH125" i="32"/>
  <c r="CI124" i="32"/>
  <c r="CH124" i="32"/>
  <c r="CI123" i="32"/>
  <c r="CH123" i="32"/>
  <c r="CI122" i="32"/>
  <c r="CH122" i="32"/>
  <c r="CI121" i="32"/>
  <c r="CH121" i="32"/>
  <c r="CI120" i="32"/>
  <c r="CH120" i="32"/>
  <c r="CI119" i="32"/>
  <c r="CH119" i="32"/>
  <c r="CI118" i="32"/>
  <c r="CH118" i="32"/>
  <c r="CI117" i="32"/>
  <c r="CH117" i="32"/>
  <c r="CI116" i="32"/>
  <c r="CH116" i="32"/>
  <c r="CI115" i="32"/>
  <c r="CH115" i="32"/>
  <c r="CI114" i="32"/>
  <c r="CH114" i="32"/>
  <c r="CI113" i="32"/>
  <c r="CH113" i="32"/>
  <c r="CI112" i="32"/>
  <c r="CH112" i="32"/>
  <c r="CI111" i="32"/>
  <c r="CH111" i="32"/>
  <c r="CI110" i="32"/>
  <c r="CH110" i="32"/>
  <c r="CI109" i="32"/>
  <c r="CH109" i="32"/>
  <c r="CI108" i="32"/>
  <c r="CH108" i="32"/>
  <c r="CI107" i="32"/>
  <c r="CH107" i="32"/>
  <c r="CI106" i="32"/>
  <c r="CH106" i="32"/>
  <c r="CI105" i="32"/>
  <c r="CH105" i="32"/>
  <c r="CI104" i="32"/>
  <c r="CH104" i="32"/>
  <c r="CI103" i="32"/>
  <c r="CH103" i="32"/>
  <c r="CI102" i="32"/>
  <c r="CH102" i="32"/>
  <c r="CI101" i="32"/>
  <c r="CH101" i="32"/>
  <c r="CI100" i="32"/>
  <c r="CH100" i="32"/>
  <c r="CI99" i="32"/>
  <c r="CH99" i="32"/>
  <c r="CI98" i="32"/>
  <c r="CH98" i="32"/>
  <c r="CI97" i="32"/>
  <c r="CH97" i="32"/>
  <c r="CI96" i="32"/>
  <c r="CH96" i="32"/>
  <c r="CI95" i="32"/>
  <c r="CH95" i="32"/>
  <c r="CI94" i="32"/>
  <c r="CH94" i="32"/>
  <c r="CI93" i="32"/>
  <c r="CH93" i="32"/>
  <c r="CI92" i="32"/>
  <c r="CH92" i="32"/>
  <c r="CI91" i="32"/>
  <c r="CH91" i="32"/>
  <c r="CI90" i="32"/>
  <c r="CH90" i="32"/>
  <c r="CI89" i="32"/>
  <c r="CH89" i="32"/>
  <c r="CI88" i="32"/>
  <c r="CH88" i="32"/>
  <c r="CI87" i="32"/>
  <c r="CH87" i="32"/>
  <c r="CI86" i="32"/>
  <c r="CH86" i="32"/>
  <c r="CI85" i="32"/>
  <c r="CH85" i="32"/>
  <c r="CI84" i="32"/>
  <c r="CH84" i="32"/>
  <c r="CI83" i="32"/>
  <c r="CH83" i="32"/>
  <c r="CI82" i="32"/>
  <c r="CH82" i="32"/>
  <c r="CI81" i="32"/>
  <c r="CH81" i="32"/>
  <c r="CI80" i="32"/>
  <c r="CH80" i="32"/>
  <c r="CI79" i="32"/>
  <c r="CH79" i="32"/>
  <c r="CI78" i="32"/>
  <c r="CH78" i="32"/>
  <c r="CI77" i="32"/>
  <c r="CH77" i="32"/>
  <c r="CI76" i="32"/>
  <c r="CH76" i="32"/>
  <c r="CI75" i="32"/>
  <c r="CH75" i="32"/>
  <c r="CI74" i="32"/>
  <c r="CH74" i="32"/>
  <c r="CI73" i="32"/>
  <c r="CH73" i="32"/>
  <c r="CI72" i="32"/>
  <c r="CH72" i="32"/>
  <c r="CI71" i="32"/>
  <c r="CH71" i="32"/>
  <c r="CI70" i="32"/>
  <c r="CH70" i="32"/>
  <c r="CI69" i="32"/>
  <c r="CH69" i="32"/>
  <c r="CI68" i="32"/>
  <c r="CH68" i="32"/>
  <c r="CI67" i="32"/>
  <c r="CH67" i="32"/>
  <c r="CI66" i="32"/>
  <c r="CH66" i="32"/>
  <c r="CI65" i="32"/>
  <c r="CH65" i="32"/>
  <c r="CI64" i="32"/>
  <c r="CH64" i="32"/>
  <c r="CI63" i="32"/>
  <c r="CH63" i="32"/>
  <c r="CI62" i="32"/>
  <c r="CH62" i="32"/>
  <c r="CI61" i="32"/>
  <c r="CH61" i="32"/>
  <c r="CI60" i="32"/>
  <c r="CH60" i="32"/>
  <c r="CI59" i="32"/>
  <c r="CH59" i="32"/>
  <c r="CI58" i="32"/>
  <c r="CH58" i="32"/>
  <c r="CI57" i="32"/>
  <c r="CH57" i="32"/>
  <c r="CI56" i="32"/>
  <c r="CH56" i="32"/>
  <c r="CI55" i="32"/>
  <c r="CH55" i="32"/>
  <c r="CI54" i="32"/>
  <c r="CH54" i="32"/>
  <c r="CI53" i="32"/>
  <c r="CH53" i="32"/>
  <c r="CI52" i="32"/>
  <c r="CH52" i="32"/>
  <c r="CI51" i="32"/>
  <c r="CH51" i="32"/>
  <c r="CI50" i="32"/>
  <c r="CH50" i="32"/>
  <c r="CI49" i="32"/>
  <c r="CH49" i="32"/>
  <c r="CI48" i="32"/>
  <c r="CH48" i="32"/>
  <c r="CI47" i="32"/>
  <c r="CH47" i="32"/>
  <c r="CI46" i="32"/>
  <c r="CH46" i="32"/>
  <c r="CI45" i="32"/>
  <c r="CH45" i="32"/>
  <c r="CI44" i="32"/>
  <c r="CH44" i="32"/>
  <c r="CI43" i="32"/>
  <c r="CH43" i="32"/>
  <c r="CI42" i="32"/>
  <c r="CH42" i="32"/>
  <c r="CI41" i="32"/>
  <c r="CH41" i="32"/>
  <c r="CI40" i="32"/>
  <c r="CH40" i="32"/>
  <c r="CI39" i="32"/>
  <c r="CH39" i="32"/>
  <c r="CI38" i="32"/>
  <c r="CH38" i="32"/>
  <c r="CI37" i="32"/>
  <c r="CH37" i="32"/>
  <c r="CI36" i="32"/>
  <c r="CH36" i="32"/>
  <c r="CI35" i="32"/>
  <c r="CH35" i="32"/>
  <c r="CI34" i="32"/>
  <c r="CH34" i="32"/>
  <c r="CI33" i="32"/>
  <c r="CH33" i="32"/>
  <c r="CI32" i="32"/>
  <c r="CH32" i="32"/>
  <c r="CI31" i="32"/>
  <c r="CH31" i="32"/>
  <c r="CI30" i="32"/>
  <c r="CH30" i="32"/>
  <c r="CI29" i="32"/>
  <c r="CH29" i="32"/>
  <c r="CI28" i="32"/>
  <c r="CH28" i="32"/>
  <c r="CI27" i="32"/>
  <c r="CH27" i="32"/>
  <c r="CI26" i="32"/>
  <c r="CH26" i="32"/>
  <c r="CI25" i="32"/>
  <c r="CH25" i="32"/>
  <c r="CI24" i="32"/>
  <c r="CH24" i="32"/>
  <c r="CI23" i="32"/>
  <c r="CH23" i="32"/>
  <c r="CI22" i="32"/>
  <c r="CH22" i="32"/>
  <c r="CI21" i="32"/>
  <c r="CH21" i="32"/>
  <c r="CI20" i="32"/>
  <c r="CH20" i="32"/>
  <c r="CI19" i="32"/>
  <c r="CH19" i="32"/>
  <c r="CI18" i="32"/>
  <c r="CH18" i="32"/>
  <c r="CI17" i="32"/>
  <c r="CH17" i="32"/>
  <c r="CI16" i="32"/>
  <c r="CH16" i="32"/>
  <c r="CL728" i="32"/>
  <c r="CK728" i="32"/>
  <c r="CL727" i="32"/>
  <c r="CK727" i="32"/>
  <c r="CL726" i="32"/>
  <c r="CK726" i="32"/>
  <c r="CL725" i="32"/>
  <c r="CK725" i="32"/>
  <c r="CL724" i="32"/>
  <c r="CK724" i="32"/>
  <c r="CL723" i="32"/>
  <c r="CK723" i="32"/>
  <c r="CL722" i="32"/>
  <c r="CK722" i="32"/>
  <c r="CL721" i="32"/>
  <c r="CK721" i="32"/>
  <c r="CL720" i="32"/>
  <c r="CK720" i="32"/>
  <c r="CL719" i="32"/>
  <c r="CK719" i="32"/>
  <c r="CL718" i="32"/>
  <c r="CK718" i="32"/>
  <c r="CL717" i="32"/>
  <c r="CK717" i="32"/>
  <c r="CL716" i="32"/>
  <c r="CK716" i="32"/>
  <c r="CL715" i="32"/>
  <c r="CK715" i="32"/>
  <c r="CL714" i="32"/>
  <c r="CK714" i="32"/>
  <c r="CL713" i="32"/>
  <c r="CK713" i="32"/>
  <c r="CL712" i="32"/>
  <c r="CK712" i="32"/>
  <c r="CL711" i="32"/>
  <c r="CK711" i="32"/>
  <c r="CL710" i="32"/>
  <c r="CK710" i="32"/>
  <c r="CL709" i="32"/>
  <c r="CK709" i="32"/>
  <c r="CL708" i="32"/>
  <c r="CK708" i="32"/>
  <c r="CL707" i="32"/>
  <c r="CK707" i="32"/>
  <c r="CL704" i="32"/>
  <c r="CK704" i="32"/>
  <c r="CL703" i="32"/>
  <c r="CK703" i="32"/>
  <c r="CL702" i="32"/>
  <c r="CK702" i="32"/>
  <c r="CL701" i="32"/>
  <c r="CK701" i="32"/>
  <c r="CL700" i="32"/>
  <c r="CK700" i="32"/>
  <c r="CL699" i="32"/>
  <c r="CK699" i="32"/>
  <c r="CL698" i="32"/>
  <c r="CK698" i="32"/>
  <c r="CL697" i="32"/>
  <c r="CK697" i="32"/>
  <c r="CL696" i="32"/>
  <c r="CK696" i="32"/>
  <c r="CL695" i="32"/>
  <c r="CK695" i="32"/>
  <c r="CL694" i="32"/>
  <c r="CK694" i="32"/>
  <c r="CL693" i="32"/>
  <c r="CK693" i="32"/>
  <c r="CL692" i="32"/>
  <c r="CK692" i="32"/>
  <c r="CL691" i="32"/>
  <c r="CK691" i="32"/>
  <c r="CL690" i="32"/>
  <c r="CK690" i="32"/>
  <c r="CL689" i="32"/>
  <c r="CK689" i="32"/>
  <c r="CL688" i="32"/>
  <c r="CK688" i="32"/>
  <c r="CL687" i="32"/>
  <c r="CK687" i="32"/>
  <c r="CL686" i="32"/>
  <c r="CK686" i="32"/>
  <c r="CL685" i="32"/>
  <c r="CK685" i="32"/>
  <c r="CL684" i="32"/>
  <c r="CK684" i="32"/>
  <c r="CL683" i="32"/>
  <c r="CK683" i="32"/>
  <c r="CL682" i="32"/>
  <c r="CK682" i="32"/>
  <c r="CL681" i="32"/>
  <c r="CK681" i="32"/>
  <c r="CL680" i="32"/>
  <c r="CK680" i="32"/>
  <c r="CL679" i="32"/>
  <c r="CK679" i="32"/>
  <c r="CL678" i="32"/>
  <c r="CK678" i="32"/>
  <c r="CL677" i="32"/>
  <c r="CK677" i="32"/>
  <c r="CL676" i="32"/>
  <c r="CK676" i="32"/>
  <c r="CL675" i="32"/>
  <c r="CK675" i="32"/>
  <c r="CL674" i="32"/>
  <c r="CK674" i="32"/>
  <c r="CL673" i="32"/>
  <c r="CK673" i="32"/>
  <c r="CL672" i="32"/>
  <c r="CK672" i="32"/>
  <c r="CL671" i="32"/>
  <c r="CK671" i="32"/>
  <c r="CL670" i="32"/>
  <c r="CK670" i="32"/>
  <c r="CL669" i="32"/>
  <c r="CK669" i="32"/>
  <c r="CL668" i="32"/>
  <c r="CK668" i="32"/>
  <c r="CL667" i="32"/>
  <c r="CK667" i="32"/>
  <c r="CL666" i="32"/>
  <c r="CK666" i="32"/>
  <c r="CL665" i="32"/>
  <c r="CK665" i="32"/>
  <c r="CL664" i="32"/>
  <c r="CK664" i="32"/>
  <c r="CL663" i="32"/>
  <c r="CK663" i="32"/>
  <c r="CL662" i="32"/>
  <c r="CK662" i="32"/>
  <c r="CL661" i="32"/>
  <c r="CK661" i="32"/>
  <c r="CL660" i="32"/>
  <c r="CK660" i="32"/>
  <c r="CL659" i="32"/>
  <c r="CK659" i="32"/>
  <c r="CL658" i="32"/>
  <c r="CK658" i="32"/>
  <c r="CL657" i="32"/>
  <c r="CK657" i="32"/>
  <c r="CL656" i="32"/>
  <c r="CK656" i="32"/>
  <c r="CL655" i="32"/>
  <c r="CK655" i="32"/>
  <c r="CL654" i="32"/>
  <c r="CK654" i="32"/>
  <c r="CL653" i="32"/>
  <c r="CK653" i="32"/>
  <c r="CL652" i="32"/>
  <c r="CK652" i="32"/>
  <c r="CL651" i="32"/>
  <c r="CK651" i="32"/>
  <c r="CL650" i="32"/>
  <c r="CK650" i="32"/>
  <c r="CL649" i="32"/>
  <c r="CK649" i="32"/>
  <c r="CL648" i="32"/>
  <c r="CK648" i="32"/>
  <c r="CL647" i="32"/>
  <c r="CK647" i="32"/>
  <c r="CL646" i="32"/>
  <c r="CK646" i="32"/>
  <c r="CL645" i="32"/>
  <c r="CK645" i="32"/>
  <c r="CL644" i="32"/>
  <c r="CK644" i="32"/>
  <c r="CL643" i="32"/>
  <c r="CK643" i="32"/>
  <c r="CL642" i="32"/>
  <c r="CK642" i="32"/>
  <c r="CL641" i="32"/>
  <c r="CK641" i="32"/>
  <c r="CL640" i="32"/>
  <c r="CK640" i="32"/>
  <c r="CL639" i="32"/>
  <c r="CK639" i="32"/>
  <c r="CL638" i="32"/>
  <c r="CK638" i="32"/>
  <c r="CL637" i="32"/>
  <c r="CK637" i="32"/>
  <c r="CL636" i="32"/>
  <c r="CK636" i="32"/>
  <c r="CL635" i="32"/>
  <c r="CK635" i="32"/>
  <c r="CL634" i="32"/>
  <c r="CK634" i="32"/>
  <c r="CL633" i="32"/>
  <c r="CK633" i="32"/>
  <c r="CL632" i="32"/>
  <c r="CK632" i="32"/>
  <c r="CL631" i="32"/>
  <c r="CK631" i="32"/>
  <c r="CL630" i="32"/>
  <c r="CK630" i="32"/>
  <c r="CL629" i="32"/>
  <c r="CK629" i="32"/>
  <c r="CL628" i="32"/>
  <c r="CK628" i="32"/>
  <c r="CL627" i="32"/>
  <c r="CK627" i="32"/>
  <c r="CL626" i="32"/>
  <c r="CK626" i="32"/>
  <c r="CL625" i="32"/>
  <c r="CK625" i="32"/>
  <c r="CL624" i="32"/>
  <c r="CK624" i="32"/>
  <c r="CL623" i="32"/>
  <c r="CK623" i="32"/>
  <c r="CL622" i="32"/>
  <c r="CK622" i="32"/>
  <c r="CL621" i="32"/>
  <c r="CK621" i="32"/>
  <c r="CL620" i="32"/>
  <c r="CK620" i="32"/>
  <c r="CL619" i="32"/>
  <c r="CK619" i="32"/>
  <c r="CL618" i="32"/>
  <c r="CK618" i="32"/>
  <c r="CL617" i="32"/>
  <c r="CK617" i="32"/>
  <c r="CL616" i="32"/>
  <c r="CK616" i="32"/>
  <c r="CL615" i="32"/>
  <c r="CK615" i="32"/>
  <c r="CL614" i="32"/>
  <c r="CK614" i="32"/>
  <c r="CL613" i="32"/>
  <c r="CK613" i="32"/>
  <c r="CL612" i="32"/>
  <c r="CK612" i="32"/>
  <c r="CL611" i="32"/>
  <c r="CK611" i="32"/>
  <c r="CL610" i="32"/>
  <c r="CK610" i="32"/>
  <c r="CL609" i="32"/>
  <c r="CK609" i="32"/>
  <c r="CL608" i="32"/>
  <c r="CK608" i="32"/>
  <c r="CL607" i="32"/>
  <c r="CK607" i="32"/>
  <c r="CL606" i="32"/>
  <c r="CK606" i="32"/>
  <c r="CL605" i="32"/>
  <c r="CK605" i="32"/>
  <c r="CL604" i="32"/>
  <c r="CK604" i="32"/>
  <c r="CL603" i="32"/>
  <c r="CK603" i="32"/>
  <c r="CL602" i="32"/>
  <c r="CK602" i="32"/>
  <c r="CL601" i="32"/>
  <c r="CK601" i="32"/>
  <c r="CL600" i="32"/>
  <c r="CK600" i="32"/>
  <c r="CL599" i="32"/>
  <c r="CK599" i="32"/>
  <c r="CL598" i="32"/>
  <c r="CK598" i="32"/>
  <c r="CL597" i="32"/>
  <c r="CK597" i="32"/>
  <c r="CL596" i="32"/>
  <c r="CK596" i="32"/>
  <c r="CL595" i="32"/>
  <c r="CK595" i="32"/>
  <c r="CL594" i="32"/>
  <c r="CK594" i="32"/>
  <c r="CL593" i="32"/>
  <c r="CK593" i="32"/>
  <c r="CL592" i="32"/>
  <c r="CK592" i="32"/>
  <c r="CL591" i="32"/>
  <c r="CK591" i="32"/>
  <c r="CL590" i="32"/>
  <c r="CK590" i="32"/>
  <c r="CL589" i="32"/>
  <c r="CK589" i="32"/>
  <c r="CL588" i="32"/>
  <c r="CK588" i="32"/>
  <c r="CL587" i="32"/>
  <c r="CK587" i="32"/>
  <c r="CL586" i="32"/>
  <c r="CK586" i="32"/>
  <c r="CL585" i="32"/>
  <c r="CK585" i="32"/>
  <c r="CL584" i="32"/>
  <c r="CK584" i="32"/>
  <c r="CL583" i="32"/>
  <c r="CK583" i="32"/>
  <c r="CL582" i="32"/>
  <c r="CK582" i="32"/>
  <c r="CL581" i="32"/>
  <c r="CK581" i="32"/>
  <c r="CL580" i="32"/>
  <c r="CK580" i="32"/>
  <c r="CL579" i="32"/>
  <c r="CK579" i="32"/>
  <c r="CL578" i="32"/>
  <c r="CK578" i="32"/>
  <c r="CL577" i="32"/>
  <c r="CK577" i="32"/>
  <c r="CL576" i="32"/>
  <c r="CK576" i="32"/>
  <c r="CL575" i="32"/>
  <c r="CK575" i="32"/>
  <c r="CL574" i="32"/>
  <c r="CK574" i="32"/>
  <c r="CL573" i="32"/>
  <c r="CK573" i="32"/>
  <c r="CL572" i="32"/>
  <c r="CK572" i="32"/>
  <c r="CL571" i="32"/>
  <c r="CK571" i="32"/>
  <c r="CL570" i="32"/>
  <c r="CK570" i="32"/>
  <c r="CL569" i="32"/>
  <c r="CK569" i="32"/>
  <c r="CL568" i="32"/>
  <c r="CK568" i="32"/>
  <c r="CL567" i="32"/>
  <c r="CK567" i="32"/>
  <c r="CL566" i="32"/>
  <c r="CK566" i="32"/>
  <c r="CL565" i="32"/>
  <c r="CK565" i="32"/>
  <c r="CL564" i="32"/>
  <c r="CK564" i="32"/>
  <c r="CL563" i="32"/>
  <c r="CK563" i="32"/>
  <c r="CL562" i="32"/>
  <c r="CK562" i="32"/>
  <c r="CL561" i="32"/>
  <c r="CK561" i="32"/>
  <c r="CL560" i="32"/>
  <c r="CK560" i="32"/>
  <c r="CL559" i="32"/>
  <c r="CK559" i="32"/>
  <c r="CL558" i="32"/>
  <c r="CK558" i="32"/>
  <c r="CL557" i="32"/>
  <c r="CK557" i="32"/>
  <c r="CL556" i="32"/>
  <c r="CK556" i="32"/>
  <c r="CL555" i="32"/>
  <c r="CK555" i="32"/>
  <c r="CL554" i="32"/>
  <c r="CK554" i="32"/>
  <c r="CL553" i="32"/>
  <c r="CK553" i="32"/>
  <c r="CL552" i="32"/>
  <c r="CK552" i="32"/>
  <c r="CL551" i="32"/>
  <c r="CK551" i="32"/>
  <c r="CL550" i="32"/>
  <c r="CK550" i="32"/>
  <c r="CL549" i="32"/>
  <c r="CK549" i="32"/>
  <c r="CL548" i="32"/>
  <c r="CK548" i="32"/>
  <c r="CL547" i="32"/>
  <c r="CK547" i="32"/>
  <c r="CL546" i="32"/>
  <c r="CK546" i="32"/>
  <c r="CL545" i="32"/>
  <c r="CK545" i="32"/>
  <c r="CL544" i="32"/>
  <c r="CK544" i="32"/>
  <c r="CL543" i="32"/>
  <c r="CK543" i="32"/>
  <c r="CL542" i="32"/>
  <c r="CK542" i="32"/>
  <c r="CL541" i="32"/>
  <c r="CK541" i="32"/>
  <c r="CL540" i="32"/>
  <c r="CK540" i="32"/>
  <c r="CL539" i="32"/>
  <c r="CK539" i="32"/>
  <c r="CL538" i="32"/>
  <c r="CK538" i="32"/>
  <c r="CL537" i="32"/>
  <c r="CK537" i="32"/>
  <c r="CL536" i="32"/>
  <c r="CK536" i="32"/>
  <c r="CL535" i="32"/>
  <c r="CK535" i="32"/>
  <c r="CL534" i="32"/>
  <c r="CK534" i="32"/>
  <c r="CL533" i="32"/>
  <c r="CK533" i="32"/>
  <c r="CL532" i="32"/>
  <c r="CK532" i="32"/>
  <c r="CL531" i="32"/>
  <c r="CK531" i="32"/>
  <c r="CL530" i="32"/>
  <c r="CK530" i="32"/>
  <c r="CL529" i="32"/>
  <c r="CK529" i="32"/>
  <c r="CL528" i="32"/>
  <c r="CK528" i="32"/>
  <c r="CL527" i="32"/>
  <c r="CK527" i="32"/>
  <c r="CL526" i="32"/>
  <c r="CK526" i="32"/>
  <c r="CL525" i="32"/>
  <c r="CK525" i="32"/>
  <c r="CL524" i="32"/>
  <c r="CK524" i="32"/>
  <c r="CL523" i="32"/>
  <c r="CK523" i="32"/>
  <c r="CL522" i="32"/>
  <c r="CK522" i="32"/>
  <c r="CL521" i="32"/>
  <c r="CK521" i="32"/>
  <c r="CL520" i="32"/>
  <c r="CK520" i="32"/>
  <c r="CL519" i="32"/>
  <c r="CK519" i="32"/>
  <c r="CL518" i="32"/>
  <c r="CK518" i="32"/>
  <c r="CL517" i="32"/>
  <c r="CK517" i="32"/>
  <c r="CL516" i="32"/>
  <c r="CK516" i="32"/>
  <c r="CL515" i="32"/>
  <c r="CK515" i="32"/>
  <c r="CL514" i="32"/>
  <c r="CK514" i="32"/>
  <c r="CL513" i="32"/>
  <c r="CK513" i="32"/>
  <c r="CL512" i="32"/>
  <c r="CK512" i="32"/>
  <c r="CL511" i="32"/>
  <c r="CK511" i="32"/>
  <c r="CL510" i="32"/>
  <c r="CK510" i="32"/>
  <c r="CL509" i="32"/>
  <c r="CK509" i="32"/>
  <c r="CL508" i="32"/>
  <c r="CK508" i="32"/>
  <c r="CL507" i="32"/>
  <c r="CK507" i="32"/>
  <c r="CL506" i="32"/>
  <c r="CK506" i="32"/>
  <c r="CL505" i="32"/>
  <c r="CK505" i="32"/>
  <c r="CL504" i="32"/>
  <c r="CK504" i="32"/>
  <c r="CL503" i="32"/>
  <c r="CK503" i="32"/>
  <c r="CL502" i="32"/>
  <c r="CK502" i="32"/>
  <c r="CL501" i="32"/>
  <c r="CK501" i="32"/>
  <c r="CL500" i="32"/>
  <c r="CK500" i="32"/>
  <c r="CL499" i="32"/>
  <c r="CK499" i="32"/>
  <c r="CL498" i="32"/>
  <c r="CK498" i="32"/>
  <c r="CL497" i="32"/>
  <c r="CK497" i="32"/>
  <c r="CL496" i="32"/>
  <c r="CK496" i="32"/>
  <c r="CL495" i="32"/>
  <c r="CK495" i="32"/>
  <c r="CL494" i="32"/>
  <c r="CK494" i="32"/>
  <c r="CL493" i="32"/>
  <c r="CK493" i="32"/>
  <c r="CL492" i="32"/>
  <c r="CK492" i="32"/>
  <c r="CL491" i="32"/>
  <c r="CK491" i="32"/>
  <c r="CL490" i="32"/>
  <c r="CK490" i="32"/>
  <c r="CL489" i="32"/>
  <c r="CK489" i="32"/>
  <c r="CL488" i="32"/>
  <c r="CK488" i="32"/>
  <c r="CL487" i="32"/>
  <c r="CK487" i="32"/>
  <c r="CL486" i="32"/>
  <c r="CK486" i="32"/>
  <c r="CL485" i="32"/>
  <c r="CK485" i="32"/>
  <c r="CL484" i="32"/>
  <c r="CK484" i="32"/>
  <c r="CL483" i="32"/>
  <c r="CK483" i="32"/>
  <c r="CL482" i="32"/>
  <c r="CK482" i="32"/>
  <c r="CL481" i="32"/>
  <c r="CK481" i="32"/>
  <c r="CL480" i="32"/>
  <c r="CK480" i="32"/>
  <c r="CL479" i="32"/>
  <c r="CK479" i="32"/>
  <c r="CL478" i="32"/>
  <c r="CK478" i="32"/>
  <c r="CL477" i="32"/>
  <c r="CK477" i="32"/>
  <c r="CL476" i="32"/>
  <c r="CK476" i="32"/>
  <c r="CL475" i="32"/>
  <c r="CK475" i="32"/>
  <c r="CL474" i="32"/>
  <c r="CK474" i="32"/>
  <c r="CL473" i="32"/>
  <c r="CK473" i="32"/>
  <c r="CL472" i="32"/>
  <c r="CK472" i="32"/>
  <c r="CL471" i="32"/>
  <c r="CK471" i="32"/>
  <c r="CL470" i="32"/>
  <c r="CK470" i="32"/>
  <c r="CL469" i="32"/>
  <c r="CK469" i="32"/>
  <c r="CL468" i="32"/>
  <c r="CK468" i="32"/>
  <c r="CL467" i="32"/>
  <c r="CK467" i="32"/>
  <c r="CL466" i="32"/>
  <c r="CK466" i="32"/>
  <c r="CL464" i="32"/>
  <c r="CK464" i="32"/>
  <c r="CL463" i="32"/>
  <c r="CK463" i="32"/>
  <c r="CL462" i="32"/>
  <c r="CK462" i="32"/>
  <c r="CL461" i="32"/>
  <c r="CK461" i="32"/>
  <c r="CL460" i="32"/>
  <c r="CK460" i="32"/>
  <c r="CL459" i="32"/>
  <c r="CK459" i="32"/>
  <c r="CL458" i="32"/>
  <c r="CK458" i="32"/>
  <c r="CL457" i="32"/>
  <c r="CK457" i="32"/>
  <c r="CL456" i="32"/>
  <c r="CK456" i="32"/>
  <c r="CL455" i="32"/>
  <c r="CK455" i="32"/>
  <c r="CL454" i="32"/>
  <c r="CK454" i="32"/>
  <c r="CL453" i="32"/>
  <c r="CK453" i="32"/>
  <c r="CL452" i="32"/>
  <c r="CK452" i="32"/>
  <c r="CL451" i="32"/>
  <c r="CK451" i="32"/>
  <c r="CL450" i="32"/>
  <c r="CK450" i="32"/>
  <c r="CL449" i="32"/>
  <c r="CK449" i="32"/>
  <c r="CL448" i="32"/>
  <c r="CK448" i="32"/>
  <c r="CL447" i="32"/>
  <c r="CK447" i="32"/>
  <c r="CL446" i="32"/>
  <c r="CK446" i="32"/>
  <c r="CL445" i="32"/>
  <c r="CK445" i="32"/>
  <c r="CL444" i="32"/>
  <c r="CK444" i="32"/>
  <c r="CL443" i="32"/>
  <c r="CK443" i="32"/>
  <c r="CL442" i="32"/>
  <c r="CK442" i="32"/>
  <c r="CL441" i="32"/>
  <c r="CK441" i="32"/>
  <c r="CL440" i="32"/>
  <c r="CK440" i="32"/>
  <c r="CL439" i="32"/>
  <c r="CK439" i="32"/>
  <c r="CL438" i="32"/>
  <c r="CK438" i="32"/>
  <c r="CL437" i="32"/>
  <c r="CK437" i="32"/>
  <c r="CL436" i="32"/>
  <c r="CK436" i="32"/>
  <c r="CL435" i="32"/>
  <c r="CK435" i="32"/>
  <c r="CL434" i="32"/>
  <c r="CK434" i="32"/>
  <c r="CL433" i="32"/>
  <c r="CK433" i="32"/>
  <c r="CL432" i="32"/>
  <c r="CK432" i="32"/>
  <c r="CL431" i="32"/>
  <c r="CK431" i="32"/>
  <c r="CL430" i="32"/>
  <c r="CK430" i="32"/>
  <c r="CL429" i="32"/>
  <c r="CK429" i="32"/>
  <c r="CL428" i="32"/>
  <c r="CK428" i="32"/>
  <c r="CL427" i="32"/>
  <c r="CK427" i="32"/>
  <c r="CL426" i="32"/>
  <c r="CK426" i="32"/>
  <c r="CL425" i="32"/>
  <c r="CK425" i="32"/>
  <c r="CL424" i="32"/>
  <c r="CK424" i="32"/>
  <c r="CL423" i="32"/>
  <c r="CK423" i="32"/>
  <c r="CL422" i="32"/>
  <c r="CK422" i="32"/>
  <c r="CL421" i="32"/>
  <c r="CK421" i="32"/>
  <c r="CL420" i="32"/>
  <c r="CK420" i="32"/>
  <c r="CL419" i="32"/>
  <c r="CK419" i="32"/>
  <c r="CL418" i="32"/>
  <c r="CK418" i="32"/>
  <c r="CL417" i="32"/>
  <c r="CK417" i="32"/>
  <c r="CL416" i="32"/>
  <c r="CK416" i="32"/>
  <c r="CL415" i="32"/>
  <c r="CK415" i="32"/>
  <c r="CL414" i="32"/>
  <c r="CK414" i="32"/>
  <c r="CL413" i="32"/>
  <c r="CK413" i="32"/>
  <c r="CL412" i="32"/>
  <c r="CK412" i="32"/>
  <c r="CL411" i="32"/>
  <c r="CK411" i="32"/>
  <c r="CL410" i="32"/>
  <c r="CK410" i="32"/>
  <c r="CL409" i="32"/>
  <c r="CK409" i="32"/>
  <c r="CL408" i="32"/>
  <c r="CK408" i="32"/>
  <c r="CL407" i="32"/>
  <c r="CK407" i="32"/>
  <c r="CL406" i="32"/>
  <c r="CK406" i="32"/>
  <c r="CL405" i="32"/>
  <c r="CK405" i="32"/>
  <c r="CL404" i="32"/>
  <c r="CK404" i="32"/>
  <c r="CL403" i="32"/>
  <c r="CK403" i="32"/>
  <c r="CL402" i="32"/>
  <c r="CK402" i="32"/>
  <c r="CL401" i="32"/>
  <c r="CK401" i="32"/>
  <c r="CL400" i="32"/>
  <c r="CK400" i="32"/>
  <c r="CL399" i="32"/>
  <c r="CK399" i="32"/>
  <c r="CL398" i="32"/>
  <c r="CK398" i="32"/>
  <c r="CL397" i="32"/>
  <c r="CK397" i="32"/>
  <c r="CL396" i="32"/>
  <c r="CK396" i="32"/>
  <c r="CL395" i="32"/>
  <c r="CK395" i="32"/>
  <c r="CL394" i="32"/>
  <c r="CK394" i="32"/>
  <c r="CL393" i="32"/>
  <c r="CK393" i="32"/>
  <c r="CL392" i="32"/>
  <c r="CK392" i="32"/>
  <c r="CL391" i="32"/>
  <c r="CK391" i="32"/>
  <c r="CL390" i="32"/>
  <c r="CK390" i="32"/>
  <c r="CL389" i="32"/>
  <c r="CK389" i="32"/>
  <c r="CL388" i="32"/>
  <c r="CK388" i="32"/>
  <c r="CL387" i="32"/>
  <c r="CK387" i="32"/>
  <c r="CL386" i="32"/>
  <c r="CK386" i="32"/>
  <c r="CL385" i="32"/>
  <c r="CK385" i="32"/>
  <c r="CL384" i="32"/>
  <c r="CK384" i="32"/>
  <c r="CL383" i="32"/>
  <c r="CK383" i="32"/>
  <c r="CL382" i="32"/>
  <c r="CK382" i="32"/>
  <c r="CL381" i="32"/>
  <c r="CK381" i="32"/>
  <c r="CL380" i="32"/>
  <c r="CK380" i="32"/>
  <c r="CL379" i="32"/>
  <c r="CK379" i="32"/>
  <c r="CL378" i="32"/>
  <c r="CK378" i="32"/>
  <c r="CL377" i="32"/>
  <c r="CK377" i="32"/>
  <c r="CL376" i="32"/>
  <c r="CK376" i="32"/>
  <c r="CL375" i="32"/>
  <c r="CK375" i="32"/>
  <c r="CL374" i="32"/>
  <c r="CK374" i="32"/>
  <c r="CL373" i="32"/>
  <c r="CK373" i="32"/>
  <c r="CL372" i="32"/>
  <c r="CK372" i="32"/>
  <c r="CL371" i="32"/>
  <c r="CK371" i="32"/>
  <c r="CL370" i="32"/>
  <c r="CK370" i="32"/>
  <c r="CL369" i="32"/>
  <c r="CK369" i="32"/>
  <c r="CL368" i="32"/>
  <c r="CK368" i="32"/>
  <c r="CL367" i="32"/>
  <c r="CK367" i="32"/>
  <c r="CL366" i="32"/>
  <c r="CK366" i="32"/>
  <c r="CL365" i="32"/>
  <c r="CK365" i="32"/>
  <c r="CL364" i="32"/>
  <c r="CK364" i="32"/>
  <c r="CL363" i="32"/>
  <c r="CK363" i="32"/>
  <c r="CL362" i="32"/>
  <c r="CK362" i="32"/>
  <c r="CL361" i="32"/>
  <c r="CK361" i="32"/>
  <c r="CL360" i="32"/>
  <c r="CK360" i="32"/>
  <c r="CL359" i="32"/>
  <c r="CK359" i="32"/>
  <c r="CL358" i="32"/>
  <c r="CK358" i="32"/>
  <c r="CL357" i="32"/>
  <c r="CK357" i="32"/>
  <c r="CL356" i="32"/>
  <c r="CK356" i="32"/>
  <c r="CL355" i="32"/>
  <c r="CK355" i="32"/>
  <c r="CL354" i="32"/>
  <c r="CK354" i="32"/>
  <c r="CL353" i="32"/>
  <c r="CK353" i="32"/>
  <c r="CL352" i="32"/>
  <c r="CK352" i="32"/>
  <c r="CL351" i="32"/>
  <c r="CK351" i="32"/>
  <c r="CL350" i="32"/>
  <c r="CK350" i="32"/>
  <c r="CL349" i="32"/>
  <c r="CK349" i="32"/>
  <c r="CL348" i="32"/>
  <c r="CK348" i="32"/>
  <c r="CL347" i="32"/>
  <c r="CK347" i="32"/>
  <c r="CL346" i="32"/>
  <c r="CK346" i="32"/>
  <c r="CL345" i="32"/>
  <c r="CK345" i="32"/>
  <c r="CL344" i="32"/>
  <c r="CK344" i="32"/>
  <c r="CL343" i="32"/>
  <c r="CK343" i="32"/>
  <c r="CL342" i="32"/>
  <c r="CK342" i="32"/>
  <c r="CL341" i="32"/>
  <c r="CK341" i="32"/>
  <c r="CL340" i="32"/>
  <c r="CK340" i="32"/>
  <c r="CL339" i="32"/>
  <c r="CK339" i="32"/>
  <c r="CL338" i="32"/>
  <c r="CK338" i="32"/>
  <c r="CL337" i="32"/>
  <c r="CK337" i="32"/>
  <c r="CL336" i="32"/>
  <c r="CK336" i="32"/>
  <c r="CL335" i="32"/>
  <c r="CK335" i="32"/>
  <c r="CL334" i="32"/>
  <c r="CK334" i="32"/>
  <c r="CL333" i="32"/>
  <c r="CK333" i="32"/>
  <c r="CL332" i="32"/>
  <c r="CK332" i="32"/>
  <c r="CL331" i="32"/>
  <c r="CK331" i="32"/>
  <c r="CL330" i="32"/>
  <c r="CK330" i="32"/>
  <c r="CL329" i="32"/>
  <c r="CK329" i="32"/>
  <c r="CL328" i="32"/>
  <c r="CK328" i="32"/>
  <c r="CL327" i="32"/>
  <c r="CK327" i="32"/>
  <c r="CL326" i="32"/>
  <c r="CK326" i="32"/>
  <c r="CL325" i="32"/>
  <c r="CK325" i="32"/>
  <c r="CL324" i="32"/>
  <c r="CK324" i="32"/>
  <c r="CL323" i="32"/>
  <c r="CK323" i="32"/>
  <c r="CL322" i="32"/>
  <c r="CK322" i="32"/>
  <c r="CL321" i="32"/>
  <c r="CK321" i="32"/>
  <c r="CL320" i="32"/>
  <c r="CK320" i="32"/>
  <c r="CL319" i="32"/>
  <c r="CK319" i="32"/>
  <c r="CL318" i="32"/>
  <c r="CK318" i="32"/>
  <c r="CL317" i="32"/>
  <c r="CK317" i="32"/>
  <c r="CL316" i="32"/>
  <c r="CK316" i="32"/>
  <c r="CL315" i="32"/>
  <c r="CK315" i="32"/>
  <c r="CL314" i="32"/>
  <c r="CK314" i="32"/>
  <c r="CL313" i="32"/>
  <c r="CK313" i="32"/>
  <c r="CL312" i="32"/>
  <c r="CK312" i="32"/>
  <c r="CL311" i="32"/>
  <c r="CK311" i="32"/>
  <c r="CL310" i="32"/>
  <c r="CK310" i="32"/>
  <c r="CL309" i="32"/>
  <c r="CK309" i="32"/>
  <c r="CL308" i="32"/>
  <c r="CK308" i="32"/>
  <c r="CL307" i="32"/>
  <c r="CK307" i="32"/>
  <c r="CL306" i="32"/>
  <c r="CK306" i="32"/>
  <c r="CL305" i="32"/>
  <c r="CK305" i="32"/>
  <c r="CL304" i="32"/>
  <c r="CK304" i="32"/>
  <c r="CL303" i="32"/>
  <c r="CK303" i="32"/>
  <c r="CL302" i="32"/>
  <c r="CK302" i="32"/>
  <c r="CL301" i="32"/>
  <c r="CK301" i="32"/>
  <c r="CL300" i="32"/>
  <c r="CK300" i="32"/>
  <c r="CL299" i="32"/>
  <c r="CK299" i="32"/>
  <c r="CL298" i="32"/>
  <c r="CK298" i="32"/>
  <c r="CL297" i="32"/>
  <c r="CK297" i="32"/>
  <c r="CL296" i="32"/>
  <c r="CK296" i="32"/>
  <c r="CL295" i="32"/>
  <c r="CK295" i="32"/>
  <c r="CL294" i="32"/>
  <c r="CK294" i="32"/>
  <c r="CL293" i="32"/>
  <c r="CK293" i="32"/>
  <c r="CL292" i="32"/>
  <c r="CK292" i="32"/>
  <c r="CL291" i="32"/>
  <c r="CK291" i="32"/>
  <c r="CL290" i="32"/>
  <c r="CK290" i="32"/>
  <c r="CL289" i="32"/>
  <c r="CK289" i="32"/>
  <c r="CL288" i="32"/>
  <c r="CK288" i="32"/>
  <c r="CL287" i="32"/>
  <c r="CK287" i="32"/>
  <c r="CL286" i="32"/>
  <c r="CK286" i="32"/>
  <c r="CL285" i="32"/>
  <c r="CK285" i="32"/>
  <c r="CL284" i="32"/>
  <c r="CK284" i="32"/>
  <c r="CL283" i="32"/>
  <c r="CK283" i="32"/>
  <c r="CL282" i="32"/>
  <c r="CK282" i="32"/>
  <c r="CL281" i="32"/>
  <c r="CK281" i="32"/>
  <c r="CL280" i="32"/>
  <c r="CK280" i="32"/>
  <c r="CL279" i="32"/>
  <c r="CK279" i="32"/>
  <c r="CL278" i="32"/>
  <c r="CK278" i="32"/>
  <c r="CL277" i="32"/>
  <c r="CK277" i="32"/>
  <c r="CL276" i="32"/>
  <c r="CK276" i="32"/>
  <c r="CL275" i="32"/>
  <c r="CK275" i="32"/>
  <c r="CL274" i="32"/>
  <c r="CK274" i="32"/>
  <c r="CL273" i="32"/>
  <c r="CK273" i="32"/>
  <c r="CL272" i="32"/>
  <c r="CK272" i="32"/>
  <c r="CL271" i="32"/>
  <c r="CK271" i="32"/>
  <c r="CL270" i="32"/>
  <c r="CK270" i="32"/>
  <c r="CL269" i="32"/>
  <c r="CK269" i="32"/>
  <c r="CL268" i="32"/>
  <c r="CK268" i="32"/>
  <c r="CL267" i="32"/>
  <c r="CK267" i="32"/>
  <c r="CL266" i="32"/>
  <c r="CK266" i="32"/>
  <c r="CL265" i="32"/>
  <c r="CK265" i="32"/>
  <c r="CL264" i="32"/>
  <c r="CK264" i="32"/>
  <c r="CL263" i="32"/>
  <c r="CK263" i="32"/>
  <c r="CL262" i="32"/>
  <c r="CK262" i="32"/>
  <c r="CL261" i="32"/>
  <c r="CK261" i="32"/>
  <c r="CL260" i="32"/>
  <c r="CK260" i="32"/>
  <c r="CL259" i="32"/>
  <c r="CK259" i="32"/>
  <c r="CL258" i="32"/>
  <c r="CK258" i="32"/>
  <c r="CL257" i="32"/>
  <c r="CK257" i="32"/>
  <c r="CL256" i="32"/>
  <c r="CK256" i="32"/>
  <c r="CL255" i="32"/>
  <c r="CK255" i="32"/>
  <c r="CL254" i="32"/>
  <c r="CK254" i="32"/>
  <c r="CL253" i="32"/>
  <c r="CK253" i="32"/>
  <c r="CL252" i="32"/>
  <c r="CK252" i="32"/>
  <c r="CL251" i="32"/>
  <c r="CK251" i="32"/>
  <c r="CL250" i="32"/>
  <c r="CK250" i="32"/>
  <c r="CL249" i="32"/>
  <c r="CK249" i="32"/>
  <c r="CL248" i="32"/>
  <c r="CK248" i="32"/>
  <c r="CL247" i="32"/>
  <c r="CK247" i="32"/>
  <c r="CL246" i="32"/>
  <c r="CK246" i="32"/>
  <c r="CL245" i="32"/>
  <c r="CK245" i="32"/>
  <c r="CL244" i="32"/>
  <c r="CK244" i="32"/>
  <c r="CL243" i="32"/>
  <c r="CK243" i="32"/>
  <c r="CL242" i="32"/>
  <c r="CK242" i="32"/>
  <c r="CL241" i="32"/>
  <c r="CK241" i="32"/>
  <c r="CL240" i="32"/>
  <c r="CK240" i="32"/>
  <c r="CL239" i="32"/>
  <c r="CK239" i="32"/>
  <c r="CL238" i="32"/>
  <c r="CK238" i="32"/>
  <c r="CL237" i="32"/>
  <c r="CK237" i="32"/>
  <c r="CL236" i="32"/>
  <c r="CK236" i="32"/>
  <c r="CL235" i="32"/>
  <c r="CK235" i="32"/>
  <c r="CL234" i="32"/>
  <c r="CK234" i="32"/>
  <c r="CL233" i="32"/>
  <c r="CK233" i="32"/>
  <c r="CL232" i="32"/>
  <c r="CK232" i="32"/>
  <c r="CL231" i="32"/>
  <c r="CK231" i="32"/>
  <c r="CL230" i="32"/>
  <c r="CK230" i="32"/>
  <c r="CL229" i="32"/>
  <c r="CK229" i="32"/>
  <c r="CL228" i="32"/>
  <c r="CK228" i="32"/>
  <c r="CL227" i="32"/>
  <c r="CK227" i="32"/>
  <c r="CL226" i="32"/>
  <c r="CK226" i="32"/>
  <c r="CL225" i="32"/>
  <c r="CK225" i="32"/>
  <c r="CL224" i="32"/>
  <c r="CK224" i="32"/>
  <c r="CL223" i="32"/>
  <c r="CK223" i="32"/>
  <c r="CL222" i="32"/>
  <c r="CK222" i="32"/>
  <c r="CL221" i="32"/>
  <c r="CK221" i="32"/>
  <c r="CL220" i="32"/>
  <c r="CK220" i="32"/>
  <c r="CL219" i="32"/>
  <c r="CK219" i="32"/>
  <c r="CL218" i="32"/>
  <c r="CK218" i="32"/>
  <c r="CL217" i="32"/>
  <c r="CK217" i="32"/>
  <c r="CL216" i="32"/>
  <c r="CK216" i="32"/>
  <c r="CL215" i="32"/>
  <c r="CK215" i="32"/>
  <c r="CL214" i="32"/>
  <c r="CK214" i="32"/>
  <c r="CL213" i="32"/>
  <c r="CK213" i="32"/>
  <c r="CL212" i="32"/>
  <c r="CK212" i="32"/>
  <c r="CL211" i="32"/>
  <c r="CK211" i="32"/>
  <c r="CL210" i="32"/>
  <c r="CK210" i="32"/>
  <c r="CL209" i="32"/>
  <c r="CK209" i="32"/>
  <c r="CL208" i="32"/>
  <c r="CK208" i="32"/>
  <c r="CL207" i="32"/>
  <c r="CK207" i="32"/>
  <c r="CL206" i="32"/>
  <c r="CK206" i="32"/>
  <c r="CL205" i="32"/>
  <c r="CK205" i="32"/>
  <c r="CL204" i="32"/>
  <c r="CK204" i="32"/>
  <c r="CL203" i="32"/>
  <c r="CK203" i="32"/>
  <c r="CL202" i="32"/>
  <c r="CK202" i="32"/>
  <c r="CL201" i="32"/>
  <c r="CK201" i="32"/>
  <c r="CL200" i="32"/>
  <c r="CK200" i="32"/>
  <c r="CL199" i="32"/>
  <c r="CK199" i="32"/>
  <c r="CL198" i="32"/>
  <c r="CK198" i="32"/>
  <c r="CL197" i="32"/>
  <c r="CK197" i="32"/>
  <c r="CL196" i="32"/>
  <c r="CK196" i="32"/>
  <c r="CL195" i="32"/>
  <c r="CK195" i="32"/>
  <c r="CL194" i="32"/>
  <c r="CK194" i="32"/>
  <c r="CL193" i="32"/>
  <c r="CK193" i="32"/>
  <c r="CL192" i="32"/>
  <c r="CK192" i="32"/>
  <c r="CL191" i="32"/>
  <c r="CK191" i="32"/>
  <c r="CL190" i="32"/>
  <c r="CK190" i="32"/>
  <c r="CL189" i="32"/>
  <c r="CK189" i="32"/>
  <c r="CL188" i="32"/>
  <c r="CK188" i="32"/>
  <c r="CL187" i="32"/>
  <c r="CK187" i="32"/>
  <c r="CL186" i="32"/>
  <c r="CK186" i="32"/>
  <c r="CL185" i="32"/>
  <c r="CK185" i="32"/>
  <c r="CL184" i="32"/>
  <c r="CK184" i="32"/>
  <c r="CL183" i="32"/>
  <c r="CK183" i="32"/>
  <c r="CL182" i="32"/>
  <c r="CK182" i="32"/>
  <c r="CL181" i="32"/>
  <c r="CK181" i="32"/>
  <c r="CL180" i="32"/>
  <c r="CK180" i="32"/>
  <c r="CL179" i="32"/>
  <c r="CK179" i="32"/>
  <c r="CL178" i="32"/>
  <c r="CK178" i="32"/>
  <c r="CL177" i="32"/>
  <c r="CK177" i="32"/>
  <c r="CL176" i="32"/>
  <c r="CK176" i="32"/>
  <c r="CL175" i="32"/>
  <c r="CK175" i="32"/>
  <c r="CL174" i="32"/>
  <c r="CK174" i="32"/>
  <c r="CL173" i="32"/>
  <c r="CK173" i="32"/>
  <c r="CL172" i="32"/>
  <c r="CK172" i="32"/>
  <c r="CL171" i="32"/>
  <c r="CK171" i="32"/>
  <c r="CL170" i="32"/>
  <c r="CK170" i="32"/>
  <c r="CL169" i="32"/>
  <c r="CK169" i="32"/>
  <c r="CL168" i="32"/>
  <c r="CK168" i="32"/>
  <c r="CL167" i="32"/>
  <c r="CK167" i="32"/>
  <c r="CL166" i="32"/>
  <c r="CK166" i="32"/>
  <c r="CL165" i="32"/>
  <c r="CK165" i="32"/>
  <c r="CL164" i="32"/>
  <c r="CK164" i="32"/>
  <c r="CL163" i="32"/>
  <c r="CK163" i="32"/>
  <c r="CL162" i="32"/>
  <c r="CK162" i="32"/>
  <c r="CL161" i="32"/>
  <c r="CK161" i="32"/>
  <c r="CL160" i="32"/>
  <c r="CK160" i="32"/>
  <c r="CL159" i="32"/>
  <c r="CK159" i="32"/>
  <c r="CL158" i="32"/>
  <c r="CK158" i="32"/>
  <c r="CL157" i="32"/>
  <c r="CK157" i="32"/>
  <c r="CL156" i="32"/>
  <c r="CK156" i="32"/>
  <c r="CL155" i="32"/>
  <c r="CK155" i="32"/>
  <c r="CL154" i="32"/>
  <c r="CK154" i="32"/>
  <c r="CL153" i="32"/>
  <c r="CK153" i="32"/>
  <c r="CL152" i="32"/>
  <c r="CK152" i="32"/>
  <c r="CL151" i="32"/>
  <c r="CK151" i="32"/>
  <c r="CL150" i="32"/>
  <c r="CK150" i="32"/>
  <c r="CL149" i="32"/>
  <c r="CK149" i="32"/>
  <c r="CL148" i="32"/>
  <c r="CK148" i="32"/>
  <c r="CL147" i="32"/>
  <c r="CK147" i="32"/>
  <c r="CL146" i="32"/>
  <c r="CK146" i="32"/>
  <c r="CL145" i="32"/>
  <c r="CK145" i="32"/>
  <c r="CL144" i="32"/>
  <c r="CK144" i="32"/>
  <c r="CL143" i="32"/>
  <c r="CK143" i="32"/>
  <c r="CL142" i="32"/>
  <c r="CK142" i="32"/>
  <c r="CL141" i="32"/>
  <c r="CK141" i="32"/>
  <c r="CL140" i="32"/>
  <c r="CK140" i="32"/>
  <c r="CL139" i="32"/>
  <c r="CK139" i="32"/>
  <c r="CL138" i="32"/>
  <c r="CK138" i="32"/>
  <c r="CL137" i="32"/>
  <c r="CK137" i="32"/>
  <c r="CL136" i="32"/>
  <c r="CK136" i="32"/>
  <c r="CL135" i="32"/>
  <c r="CK135" i="32"/>
  <c r="CL134" i="32"/>
  <c r="CK134" i="32"/>
  <c r="CL133" i="32"/>
  <c r="CK133" i="32"/>
  <c r="CL132" i="32"/>
  <c r="CK132" i="32"/>
  <c r="CL131" i="32"/>
  <c r="CK131" i="32"/>
  <c r="CL130" i="32"/>
  <c r="CK130" i="32"/>
  <c r="CL129" i="32"/>
  <c r="CK129" i="32"/>
  <c r="CL128" i="32"/>
  <c r="CK128" i="32"/>
  <c r="CL127" i="32"/>
  <c r="CK127" i="32"/>
  <c r="CL126" i="32"/>
  <c r="CK126" i="32"/>
  <c r="CL125" i="32"/>
  <c r="CK125" i="32"/>
  <c r="CL124" i="32"/>
  <c r="CK124" i="32"/>
  <c r="CL123" i="32"/>
  <c r="CK123" i="32"/>
  <c r="CL122" i="32"/>
  <c r="CK122" i="32"/>
  <c r="CL121" i="32"/>
  <c r="CK121" i="32"/>
  <c r="CL120" i="32"/>
  <c r="CK120" i="32"/>
  <c r="CL119" i="32"/>
  <c r="CK119" i="32"/>
  <c r="CL118" i="32"/>
  <c r="CK118" i="32"/>
  <c r="CL117" i="32"/>
  <c r="CK117" i="32"/>
  <c r="CL116" i="32"/>
  <c r="CK116" i="32"/>
  <c r="CL115" i="32"/>
  <c r="CK115" i="32"/>
  <c r="CL114" i="32"/>
  <c r="CK114" i="32"/>
  <c r="CL113" i="32"/>
  <c r="CK113" i="32"/>
  <c r="CL112" i="32"/>
  <c r="CK112" i="32"/>
  <c r="CL111" i="32"/>
  <c r="CK111" i="32"/>
  <c r="CL110" i="32"/>
  <c r="CK110" i="32"/>
  <c r="CL109" i="32"/>
  <c r="CK109" i="32"/>
  <c r="CL108" i="32"/>
  <c r="CK108" i="32"/>
  <c r="CL107" i="32"/>
  <c r="CK107" i="32"/>
  <c r="CL106" i="32"/>
  <c r="CK106" i="32"/>
  <c r="CL105" i="32"/>
  <c r="CK105" i="32"/>
  <c r="CL104" i="32"/>
  <c r="CK104" i="32"/>
  <c r="CL103" i="32"/>
  <c r="CK103" i="32"/>
  <c r="CL102" i="32"/>
  <c r="CK102" i="32"/>
  <c r="CL101" i="32"/>
  <c r="CK101" i="32"/>
  <c r="CL100" i="32"/>
  <c r="CK100" i="32"/>
  <c r="CL99" i="32"/>
  <c r="CK99" i="32"/>
  <c r="CL98" i="32"/>
  <c r="CK98" i="32"/>
  <c r="CL97" i="32"/>
  <c r="CK97" i="32"/>
  <c r="CL96" i="32"/>
  <c r="CK96" i="32"/>
  <c r="CL95" i="32"/>
  <c r="CK95" i="32"/>
  <c r="CL94" i="32"/>
  <c r="CK94" i="32"/>
  <c r="CL93" i="32"/>
  <c r="CK93" i="32"/>
  <c r="CL92" i="32"/>
  <c r="CK92" i="32"/>
  <c r="CL91" i="32"/>
  <c r="CK91" i="32"/>
  <c r="CL90" i="32"/>
  <c r="CK90" i="32"/>
  <c r="CL89" i="32"/>
  <c r="CK89" i="32"/>
  <c r="CL88" i="32"/>
  <c r="CK88" i="32"/>
  <c r="CL87" i="32"/>
  <c r="CK87" i="32"/>
  <c r="CL86" i="32"/>
  <c r="CK86" i="32"/>
  <c r="CL85" i="32"/>
  <c r="CK85" i="32"/>
  <c r="CL84" i="32"/>
  <c r="CK84" i="32"/>
  <c r="CL83" i="32"/>
  <c r="CK83" i="32"/>
  <c r="CL82" i="32"/>
  <c r="CK82" i="32"/>
  <c r="CL81" i="32"/>
  <c r="CK81" i="32"/>
  <c r="CL80" i="32"/>
  <c r="CK80" i="32"/>
  <c r="CL79" i="32"/>
  <c r="CK79" i="32"/>
  <c r="CL78" i="32"/>
  <c r="CK78" i="32"/>
  <c r="CL77" i="32"/>
  <c r="CK77" i="32"/>
  <c r="CL76" i="32"/>
  <c r="CK76" i="32"/>
  <c r="CL75" i="32"/>
  <c r="CK75" i="32"/>
  <c r="CL74" i="32"/>
  <c r="CK74" i="32"/>
  <c r="CL73" i="32"/>
  <c r="CK73" i="32"/>
  <c r="CL72" i="32"/>
  <c r="CK72" i="32"/>
  <c r="CL71" i="32"/>
  <c r="CK71" i="32"/>
  <c r="CL70" i="32"/>
  <c r="CK70" i="32"/>
  <c r="CL69" i="32"/>
  <c r="CK69" i="32"/>
  <c r="CL68" i="32"/>
  <c r="CK68" i="32"/>
  <c r="CL67" i="32"/>
  <c r="CK67" i="32"/>
  <c r="CL66" i="32"/>
  <c r="CK66" i="32"/>
  <c r="CL65" i="32"/>
  <c r="CK65" i="32"/>
  <c r="CL64" i="32"/>
  <c r="CK64" i="32"/>
  <c r="CL63" i="32"/>
  <c r="CK63" i="32"/>
  <c r="CL62" i="32"/>
  <c r="CK62" i="32"/>
  <c r="CL61" i="32"/>
  <c r="CK61" i="32"/>
  <c r="CL60" i="32"/>
  <c r="CK60" i="32"/>
  <c r="CL59" i="32"/>
  <c r="CK59" i="32"/>
  <c r="CL58" i="32"/>
  <c r="CK58" i="32"/>
  <c r="CL57" i="32"/>
  <c r="CK57" i="32"/>
  <c r="CL56" i="32"/>
  <c r="CK56" i="32"/>
  <c r="CL55" i="32"/>
  <c r="CK55" i="32"/>
  <c r="CL54" i="32"/>
  <c r="CK54" i="32"/>
  <c r="CL53" i="32"/>
  <c r="CK53" i="32"/>
  <c r="CL52" i="32"/>
  <c r="CK52" i="32"/>
  <c r="CL51" i="32"/>
  <c r="CK51" i="32"/>
  <c r="CL50" i="32"/>
  <c r="CK50" i="32"/>
  <c r="CL49" i="32"/>
  <c r="CK49" i="32"/>
  <c r="CL48" i="32"/>
  <c r="CK48" i="32"/>
  <c r="CL47" i="32"/>
  <c r="CK47" i="32"/>
  <c r="CL46" i="32"/>
  <c r="CK46" i="32"/>
  <c r="CL45" i="32"/>
  <c r="CK45" i="32"/>
  <c r="CL44" i="32"/>
  <c r="CK44" i="32"/>
  <c r="CL43" i="32"/>
  <c r="CK43" i="32"/>
  <c r="CL42" i="32"/>
  <c r="CK42" i="32"/>
  <c r="CL41" i="32"/>
  <c r="CK41" i="32"/>
  <c r="CL40" i="32"/>
  <c r="CK40" i="32"/>
  <c r="CL39" i="32"/>
  <c r="CK39" i="32"/>
  <c r="CL38" i="32"/>
  <c r="CK38" i="32"/>
  <c r="CL37" i="32"/>
  <c r="CK37" i="32"/>
  <c r="CL36" i="32"/>
  <c r="CK36" i="32"/>
  <c r="CL35" i="32"/>
  <c r="CK35" i="32"/>
  <c r="CL34" i="32"/>
  <c r="CK34" i="32"/>
  <c r="CL33" i="32"/>
  <c r="CK33" i="32"/>
  <c r="CL32" i="32"/>
  <c r="CK32" i="32"/>
  <c r="CL31" i="32"/>
  <c r="CK31" i="32"/>
  <c r="CL30" i="32"/>
  <c r="CK30" i="32"/>
  <c r="CL29" i="32"/>
  <c r="CK29" i="32"/>
  <c r="CL28" i="32"/>
  <c r="CK28" i="32"/>
  <c r="CL27" i="32"/>
  <c r="CK27" i="32"/>
  <c r="CL26" i="32"/>
  <c r="CK26" i="32"/>
  <c r="CL25" i="32"/>
  <c r="CK25" i="32"/>
  <c r="CL24" i="32"/>
  <c r="CK24" i="32"/>
  <c r="CL23" i="32"/>
  <c r="CK23" i="32"/>
  <c r="CL22" i="32"/>
  <c r="CK22" i="32"/>
  <c r="CL21" i="32"/>
  <c r="CK21" i="32"/>
  <c r="CL20" i="32"/>
  <c r="CK20" i="32"/>
  <c r="CL19" i="32"/>
  <c r="CK19" i="32"/>
  <c r="CL18" i="32"/>
  <c r="CK18" i="32"/>
  <c r="CL17" i="32"/>
  <c r="CK17" i="32"/>
  <c r="CL16" i="32"/>
  <c r="CK16" i="32"/>
  <c r="CO728" i="32"/>
  <c r="CN728" i="32"/>
  <c r="CO727" i="32"/>
  <c r="CN727" i="32"/>
  <c r="CO726" i="32"/>
  <c r="CN726" i="32"/>
  <c r="CO725" i="32"/>
  <c r="CN725" i="32"/>
  <c r="CO724" i="32"/>
  <c r="CN724" i="32"/>
  <c r="CO723" i="32"/>
  <c r="CN723" i="32"/>
  <c r="CO722" i="32"/>
  <c r="CN722" i="32"/>
  <c r="CO721" i="32"/>
  <c r="CN721" i="32"/>
  <c r="CO720" i="32"/>
  <c r="CN720" i="32"/>
  <c r="CO719" i="32"/>
  <c r="CN719" i="32"/>
  <c r="CO718" i="32"/>
  <c r="CN718" i="32"/>
  <c r="CO717" i="32"/>
  <c r="CN717" i="32"/>
  <c r="CO716" i="32"/>
  <c r="CN716" i="32"/>
  <c r="CO715" i="32"/>
  <c r="CN715" i="32"/>
  <c r="CO714" i="32"/>
  <c r="CN714" i="32"/>
  <c r="CO713" i="32"/>
  <c r="CN713" i="32"/>
  <c r="CO712" i="32"/>
  <c r="CN712" i="32"/>
  <c r="CO711" i="32"/>
  <c r="CN711" i="32"/>
  <c r="CO710" i="32"/>
  <c r="CN710" i="32"/>
  <c r="CO709" i="32"/>
  <c r="CN709" i="32"/>
  <c r="CO708" i="32"/>
  <c r="CN708" i="32"/>
  <c r="CO707" i="32"/>
  <c r="CN707" i="32"/>
  <c r="CO704" i="32"/>
  <c r="CN704" i="32"/>
  <c r="CO703" i="32"/>
  <c r="CN703" i="32"/>
  <c r="CO702" i="32"/>
  <c r="CN702" i="32"/>
  <c r="CO701" i="32"/>
  <c r="CN701" i="32"/>
  <c r="CO700" i="32"/>
  <c r="CN700" i="32"/>
  <c r="CO699" i="32"/>
  <c r="CN699" i="32"/>
  <c r="CO698" i="32"/>
  <c r="CN698" i="32"/>
  <c r="CO697" i="32"/>
  <c r="CN697" i="32"/>
  <c r="CO696" i="32"/>
  <c r="CN696" i="32"/>
  <c r="CO695" i="32"/>
  <c r="CN695" i="32"/>
  <c r="CO694" i="32"/>
  <c r="CN694" i="32"/>
  <c r="CO693" i="32"/>
  <c r="CN693" i="32"/>
  <c r="CO692" i="32"/>
  <c r="CN692" i="32"/>
  <c r="CO691" i="32"/>
  <c r="CN691" i="32"/>
  <c r="CO690" i="32"/>
  <c r="CN690" i="32"/>
  <c r="CO689" i="32"/>
  <c r="CN689" i="32"/>
  <c r="CO688" i="32"/>
  <c r="CN688" i="32"/>
  <c r="CO687" i="32"/>
  <c r="CN687" i="32"/>
  <c r="CO686" i="32"/>
  <c r="CN686" i="32"/>
  <c r="CO685" i="32"/>
  <c r="CN685" i="32"/>
  <c r="CO684" i="32"/>
  <c r="CN684" i="32"/>
  <c r="CO683" i="32"/>
  <c r="CN683" i="32"/>
  <c r="CO682" i="32"/>
  <c r="CN682" i="32"/>
  <c r="CO681" i="32"/>
  <c r="CN681" i="32"/>
  <c r="CO680" i="32"/>
  <c r="CN680" i="32"/>
  <c r="CO679" i="32"/>
  <c r="CN679" i="32"/>
  <c r="CO678" i="32"/>
  <c r="CN678" i="32"/>
  <c r="CO677" i="32"/>
  <c r="CN677" i="32"/>
  <c r="CO676" i="32"/>
  <c r="CN676" i="32"/>
  <c r="CO675" i="32"/>
  <c r="CN675" i="32"/>
  <c r="CO674" i="32"/>
  <c r="CN674" i="32"/>
  <c r="CO673" i="32"/>
  <c r="CN673" i="32"/>
  <c r="CO672" i="32"/>
  <c r="CN672" i="32"/>
  <c r="CO671" i="32"/>
  <c r="CN671" i="32"/>
  <c r="CO670" i="32"/>
  <c r="CN670" i="32"/>
  <c r="CO669" i="32"/>
  <c r="CN669" i="32"/>
  <c r="CO668" i="32"/>
  <c r="CN668" i="32"/>
  <c r="CO667" i="32"/>
  <c r="CN667" i="32"/>
  <c r="CO666" i="32"/>
  <c r="CN666" i="32"/>
  <c r="CO665" i="32"/>
  <c r="CN665" i="32"/>
  <c r="CO664" i="32"/>
  <c r="CN664" i="32"/>
  <c r="CO663" i="32"/>
  <c r="CN663" i="32"/>
  <c r="CO662" i="32"/>
  <c r="CN662" i="32"/>
  <c r="CO661" i="32"/>
  <c r="CN661" i="32"/>
  <c r="CO660" i="32"/>
  <c r="CN660" i="32"/>
  <c r="CO659" i="32"/>
  <c r="CN659" i="32"/>
  <c r="CO658" i="32"/>
  <c r="CN658" i="32"/>
  <c r="CO657" i="32"/>
  <c r="CN657" i="32"/>
  <c r="CO656" i="32"/>
  <c r="CN656" i="32"/>
  <c r="CO655" i="32"/>
  <c r="CN655" i="32"/>
  <c r="CO654" i="32"/>
  <c r="CN654" i="32"/>
  <c r="CO653" i="32"/>
  <c r="CN653" i="32"/>
  <c r="CO652" i="32"/>
  <c r="CN652" i="32"/>
  <c r="CO651" i="32"/>
  <c r="CN651" i="32"/>
  <c r="CO650" i="32"/>
  <c r="CN650" i="32"/>
  <c r="CO649" i="32"/>
  <c r="CN649" i="32"/>
  <c r="CO648" i="32"/>
  <c r="CN648" i="32"/>
  <c r="CO647" i="32"/>
  <c r="CN647" i="32"/>
  <c r="CO646" i="32"/>
  <c r="CN646" i="32"/>
  <c r="CO645" i="32"/>
  <c r="CN645" i="32"/>
  <c r="CO644" i="32"/>
  <c r="CN644" i="32"/>
  <c r="CO643" i="32"/>
  <c r="CN643" i="32"/>
  <c r="CO642" i="32"/>
  <c r="CN642" i="32"/>
  <c r="CO641" i="32"/>
  <c r="CN641" i="32"/>
  <c r="CO640" i="32"/>
  <c r="CN640" i="32"/>
  <c r="CO639" i="32"/>
  <c r="CN639" i="32"/>
  <c r="CO638" i="32"/>
  <c r="CN638" i="32"/>
  <c r="CO637" i="32"/>
  <c r="CN637" i="32"/>
  <c r="CO636" i="32"/>
  <c r="CN636" i="32"/>
  <c r="CO635" i="32"/>
  <c r="CN635" i="32"/>
  <c r="CO634" i="32"/>
  <c r="CN634" i="32"/>
  <c r="CO633" i="32"/>
  <c r="CN633" i="32"/>
  <c r="CO632" i="32"/>
  <c r="CN632" i="32"/>
  <c r="CO631" i="32"/>
  <c r="CN631" i="32"/>
  <c r="CO630" i="32"/>
  <c r="CN630" i="32"/>
  <c r="CO629" i="32"/>
  <c r="CN629" i="32"/>
  <c r="CO628" i="32"/>
  <c r="CN628" i="32"/>
  <c r="CO627" i="32"/>
  <c r="CN627" i="32"/>
  <c r="CO626" i="32"/>
  <c r="CN626" i="32"/>
  <c r="CO625" i="32"/>
  <c r="CN625" i="32"/>
  <c r="CO624" i="32"/>
  <c r="CN624" i="32"/>
  <c r="CO623" i="32"/>
  <c r="CN623" i="32"/>
  <c r="CO622" i="32"/>
  <c r="CN622" i="32"/>
  <c r="CO621" i="32"/>
  <c r="CN621" i="32"/>
  <c r="CO620" i="32"/>
  <c r="CN620" i="32"/>
  <c r="CO619" i="32"/>
  <c r="CN619" i="32"/>
  <c r="CO618" i="32"/>
  <c r="CN618" i="32"/>
  <c r="CO617" i="32"/>
  <c r="CN617" i="32"/>
  <c r="CO616" i="32"/>
  <c r="CN616" i="32"/>
  <c r="CO615" i="32"/>
  <c r="CN615" i="32"/>
  <c r="CO614" i="32"/>
  <c r="CN614" i="32"/>
  <c r="CO613" i="32"/>
  <c r="CN613" i="32"/>
  <c r="CO612" i="32"/>
  <c r="CN612" i="32"/>
  <c r="CO611" i="32"/>
  <c r="CN611" i="32"/>
  <c r="CO610" i="32"/>
  <c r="CN610" i="32"/>
  <c r="CO609" i="32"/>
  <c r="CN609" i="32"/>
  <c r="CO608" i="32"/>
  <c r="CN608" i="32"/>
  <c r="CO607" i="32"/>
  <c r="CN607" i="32"/>
  <c r="CO606" i="32"/>
  <c r="CN606" i="32"/>
  <c r="CO605" i="32"/>
  <c r="CN605" i="32"/>
  <c r="CO604" i="32"/>
  <c r="CN604" i="32"/>
  <c r="CO603" i="32"/>
  <c r="CN603" i="32"/>
  <c r="CO602" i="32"/>
  <c r="CN602" i="32"/>
  <c r="CO601" i="32"/>
  <c r="CN601" i="32"/>
  <c r="CO600" i="32"/>
  <c r="CN600" i="32"/>
  <c r="CO599" i="32"/>
  <c r="CN599" i="32"/>
  <c r="CO598" i="32"/>
  <c r="CN598" i="32"/>
  <c r="CO597" i="32"/>
  <c r="CN597" i="32"/>
  <c r="CO596" i="32"/>
  <c r="CN596" i="32"/>
  <c r="CO595" i="32"/>
  <c r="CN595" i="32"/>
  <c r="CO594" i="32"/>
  <c r="CN594" i="32"/>
  <c r="CO593" i="32"/>
  <c r="CN593" i="32"/>
  <c r="CO592" i="32"/>
  <c r="CN592" i="32"/>
  <c r="CO591" i="32"/>
  <c r="CN591" i="32"/>
  <c r="CO590" i="32"/>
  <c r="CN590" i="32"/>
  <c r="CO589" i="32"/>
  <c r="CN589" i="32"/>
  <c r="CO588" i="32"/>
  <c r="CN588" i="32"/>
  <c r="CO587" i="32"/>
  <c r="CN587" i="32"/>
  <c r="CO586" i="32"/>
  <c r="CN586" i="32"/>
  <c r="CO585" i="32"/>
  <c r="CN585" i="32"/>
  <c r="CO584" i="32"/>
  <c r="CN584" i="32"/>
  <c r="CO583" i="32"/>
  <c r="CN583" i="32"/>
  <c r="CO582" i="32"/>
  <c r="CN582" i="32"/>
  <c r="CO581" i="32"/>
  <c r="CN581" i="32"/>
  <c r="CO580" i="32"/>
  <c r="CN580" i="32"/>
  <c r="CO579" i="32"/>
  <c r="CN579" i="32"/>
  <c r="CO578" i="32"/>
  <c r="CN578" i="32"/>
  <c r="CO577" i="32"/>
  <c r="CN577" i="32"/>
  <c r="CO576" i="32"/>
  <c r="CN576" i="32"/>
  <c r="CO575" i="32"/>
  <c r="CN575" i="32"/>
  <c r="CO574" i="32"/>
  <c r="CN574" i="32"/>
  <c r="CO573" i="32"/>
  <c r="CN573" i="32"/>
  <c r="CO572" i="32"/>
  <c r="CN572" i="32"/>
  <c r="CO571" i="32"/>
  <c r="CN571" i="32"/>
  <c r="CO570" i="32"/>
  <c r="CN570" i="32"/>
  <c r="CO569" i="32"/>
  <c r="CN569" i="32"/>
  <c r="CO568" i="32"/>
  <c r="CN568" i="32"/>
  <c r="CO567" i="32"/>
  <c r="CN567" i="32"/>
  <c r="CO566" i="32"/>
  <c r="CN566" i="32"/>
  <c r="CO565" i="32"/>
  <c r="CN565" i="32"/>
  <c r="CO564" i="32"/>
  <c r="CN564" i="32"/>
  <c r="CO563" i="32"/>
  <c r="CN563" i="32"/>
  <c r="CO562" i="32"/>
  <c r="CN562" i="32"/>
  <c r="CO561" i="32"/>
  <c r="CN561" i="32"/>
  <c r="CO560" i="32"/>
  <c r="CN560" i="32"/>
  <c r="CO559" i="32"/>
  <c r="CN559" i="32"/>
  <c r="CO558" i="32"/>
  <c r="CN558" i="32"/>
  <c r="CO557" i="32"/>
  <c r="CN557" i="32"/>
  <c r="CO556" i="32"/>
  <c r="CN556" i="32"/>
  <c r="CO555" i="32"/>
  <c r="CN555" i="32"/>
  <c r="CO554" i="32"/>
  <c r="CN554" i="32"/>
  <c r="CO553" i="32"/>
  <c r="CN553" i="32"/>
  <c r="CO552" i="32"/>
  <c r="CN552" i="32"/>
  <c r="CO551" i="32"/>
  <c r="CN551" i="32"/>
  <c r="CO550" i="32"/>
  <c r="CN550" i="32"/>
  <c r="CO549" i="32"/>
  <c r="CN549" i="32"/>
  <c r="CO548" i="32"/>
  <c r="CN548" i="32"/>
  <c r="CO547" i="32"/>
  <c r="CN547" i="32"/>
  <c r="CO546" i="32"/>
  <c r="CN546" i="32"/>
  <c r="CO545" i="32"/>
  <c r="CN545" i="32"/>
  <c r="CO544" i="32"/>
  <c r="CN544" i="32"/>
  <c r="CO543" i="32"/>
  <c r="CN543" i="32"/>
  <c r="CO542" i="32"/>
  <c r="CN542" i="32"/>
  <c r="CO541" i="32"/>
  <c r="CN541" i="32"/>
  <c r="CO540" i="32"/>
  <c r="CN540" i="32"/>
  <c r="CO539" i="32"/>
  <c r="CN539" i="32"/>
  <c r="CO538" i="32"/>
  <c r="CN538" i="32"/>
  <c r="CO537" i="32"/>
  <c r="CN537" i="32"/>
  <c r="CO536" i="32"/>
  <c r="CN536" i="32"/>
  <c r="CO535" i="32"/>
  <c r="CN535" i="32"/>
  <c r="CO534" i="32"/>
  <c r="CN534" i="32"/>
  <c r="CO533" i="32"/>
  <c r="CN533" i="32"/>
  <c r="CO532" i="32"/>
  <c r="CN532" i="32"/>
  <c r="CO531" i="32"/>
  <c r="CN531" i="32"/>
  <c r="CO530" i="32"/>
  <c r="CN530" i="32"/>
  <c r="CO529" i="32"/>
  <c r="CN529" i="32"/>
  <c r="CO528" i="32"/>
  <c r="CN528" i="32"/>
  <c r="CO527" i="32"/>
  <c r="CN527" i="32"/>
  <c r="CO526" i="32"/>
  <c r="CN526" i="32"/>
  <c r="CO525" i="32"/>
  <c r="CN525" i="32"/>
  <c r="CO524" i="32"/>
  <c r="CN524" i="32"/>
  <c r="CO523" i="32"/>
  <c r="CN523" i="32"/>
  <c r="CO522" i="32"/>
  <c r="CN522" i="32"/>
  <c r="CO521" i="32"/>
  <c r="CN521" i="32"/>
  <c r="CO520" i="32"/>
  <c r="CN520" i="32"/>
  <c r="CO519" i="32"/>
  <c r="CN519" i="32"/>
  <c r="CO518" i="32"/>
  <c r="CN518" i="32"/>
  <c r="CO517" i="32"/>
  <c r="CN517" i="32"/>
  <c r="CO516" i="32"/>
  <c r="CN516" i="32"/>
  <c r="CO515" i="32"/>
  <c r="CN515" i="32"/>
  <c r="CO514" i="32"/>
  <c r="CN514" i="32"/>
  <c r="CO513" i="32"/>
  <c r="CN513" i="32"/>
  <c r="CO512" i="32"/>
  <c r="CN512" i="32"/>
  <c r="CO511" i="32"/>
  <c r="CN511" i="32"/>
  <c r="CO510" i="32"/>
  <c r="CN510" i="32"/>
  <c r="CO509" i="32"/>
  <c r="CN509" i="32"/>
  <c r="CO508" i="32"/>
  <c r="CN508" i="32"/>
  <c r="CO507" i="32"/>
  <c r="CN507" i="32"/>
  <c r="CO506" i="32"/>
  <c r="CN506" i="32"/>
  <c r="CO505" i="32"/>
  <c r="CN505" i="32"/>
  <c r="CO504" i="32"/>
  <c r="CN504" i="32"/>
  <c r="CO503" i="32"/>
  <c r="CN503" i="32"/>
  <c r="CO502" i="32"/>
  <c r="CN502" i="32"/>
  <c r="CO501" i="32"/>
  <c r="CN501" i="32"/>
  <c r="CO500" i="32"/>
  <c r="CN500" i="32"/>
  <c r="CO499" i="32"/>
  <c r="CN499" i="32"/>
  <c r="CO498" i="32"/>
  <c r="CN498" i="32"/>
  <c r="CO497" i="32"/>
  <c r="CN497" i="32"/>
  <c r="CO496" i="32"/>
  <c r="CN496" i="32"/>
  <c r="CO495" i="32"/>
  <c r="CN495" i="32"/>
  <c r="CO494" i="32"/>
  <c r="CN494" i="32"/>
  <c r="CO493" i="32"/>
  <c r="CN493" i="32"/>
  <c r="CO492" i="32"/>
  <c r="CN492" i="32"/>
  <c r="CO491" i="32"/>
  <c r="CN491" i="32"/>
  <c r="CO490" i="32"/>
  <c r="CN490" i="32"/>
  <c r="CO489" i="32"/>
  <c r="CN489" i="32"/>
  <c r="CO488" i="32"/>
  <c r="CN488" i="32"/>
  <c r="CO487" i="32"/>
  <c r="CN487" i="32"/>
  <c r="CO486" i="32"/>
  <c r="CN486" i="32"/>
  <c r="CO485" i="32"/>
  <c r="CN485" i="32"/>
  <c r="CO484" i="32"/>
  <c r="CN484" i="32"/>
  <c r="CO483" i="32"/>
  <c r="CN483" i="32"/>
  <c r="CO482" i="32"/>
  <c r="CN482" i="32"/>
  <c r="CO481" i="32"/>
  <c r="CN481" i="32"/>
  <c r="CO480" i="32"/>
  <c r="CN480" i="32"/>
  <c r="CO479" i="32"/>
  <c r="CN479" i="32"/>
  <c r="CO478" i="32"/>
  <c r="CN478" i="32"/>
  <c r="CO477" i="32"/>
  <c r="CN477" i="32"/>
  <c r="CO476" i="32"/>
  <c r="CN476" i="32"/>
  <c r="CO475" i="32"/>
  <c r="CN475" i="32"/>
  <c r="CO474" i="32"/>
  <c r="CN474" i="32"/>
  <c r="CO473" i="32"/>
  <c r="CN473" i="32"/>
  <c r="CO472" i="32"/>
  <c r="CN472" i="32"/>
  <c r="CO471" i="32"/>
  <c r="CN471" i="32"/>
  <c r="CO470" i="32"/>
  <c r="CN470" i="32"/>
  <c r="CO469" i="32"/>
  <c r="CN469" i="32"/>
  <c r="CO468" i="32"/>
  <c r="CN468" i="32"/>
  <c r="CO467" i="32"/>
  <c r="CN467" i="32"/>
  <c r="CO466" i="32"/>
  <c r="CN466" i="32"/>
  <c r="CO464" i="32"/>
  <c r="CN464" i="32"/>
  <c r="CO463" i="32"/>
  <c r="CN463" i="32"/>
  <c r="CO462" i="32"/>
  <c r="CN462" i="32"/>
  <c r="CO461" i="32"/>
  <c r="CN461" i="32"/>
  <c r="CO460" i="32"/>
  <c r="CN460" i="32"/>
  <c r="CO459" i="32"/>
  <c r="CN459" i="32"/>
  <c r="CO458" i="32"/>
  <c r="CN458" i="32"/>
  <c r="CO457" i="32"/>
  <c r="CN457" i="32"/>
  <c r="CO456" i="32"/>
  <c r="CN456" i="32"/>
  <c r="CO455" i="32"/>
  <c r="CN455" i="32"/>
  <c r="CO454" i="32"/>
  <c r="CN454" i="32"/>
  <c r="CO453" i="32"/>
  <c r="CN453" i="32"/>
  <c r="CO452" i="32"/>
  <c r="CN452" i="32"/>
  <c r="CO451" i="32"/>
  <c r="CN451" i="32"/>
  <c r="CO450" i="32"/>
  <c r="CN450" i="32"/>
  <c r="CO449" i="32"/>
  <c r="CN449" i="32"/>
  <c r="CO448" i="32"/>
  <c r="CN448" i="32"/>
  <c r="CO447" i="32"/>
  <c r="CN447" i="32"/>
  <c r="CO446" i="32"/>
  <c r="CN446" i="32"/>
  <c r="CO445" i="32"/>
  <c r="CN445" i="32"/>
  <c r="CO444" i="32"/>
  <c r="CN444" i="32"/>
  <c r="CO443" i="32"/>
  <c r="CN443" i="32"/>
  <c r="CO442" i="32"/>
  <c r="CN442" i="32"/>
  <c r="CO441" i="32"/>
  <c r="CN441" i="32"/>
  <c r="CO440" i="32"/>
  <c r="CN440" i="32"/>
  <c r="CO439" i="32"/>
  <c r="CN439" i="32"/>
  <c r="CO438" i="32"/>
  <c r="CN438" i="32"/>
  <c r="CO437" i="32"/>
  <c r="CN437" i="32"/>
  <c r="CO436" i="32"/>
  <c r="CN436" i="32"/>
  <c r="CO435" i="32"/>
  <c r="CN435" i="32"/>
  <c r="CO434" i="32"/>
  <c r="CN434" i="32"/>
  <c r="CO433" i="32"/>
  <c r="CN433" i="32"/>
  <c r="CO432" i="32"/>
  <c r="CN432" i="32"/>
  <c r="CO431" i="32"/>
  <c r="CN431" i="32"/>
  <c r="CO430" i="32"/>
  <c r="CN430" i="32"/>
  <c r="CO429" i="32"/>
  <c r="CN429" i="32"/>
  <c r="CO428" i="32"/>
  <c r="CN428" i="32"/>
  <c r="CO427" i="32"/>
  <c r="CN427" i="32"/>
  <c r="CO426" i="32"/>
  <c r="CN426" i="32"/>
  <c r="CO425" i="32"/>
  <c r="CN425" i="32"/>
  <c r="CO424" i="32"/>
  <c r="CN424" i="32"/>
  <c r="CO423" i="32"/>
  <c r="CN423" i="32"/>
  <c r="CO422" i="32"/>
  <c r="CN422" i="32"/>
  <c r="CO421" i="32"/>
  <c r="CN421" i="32"/>
  <c r="CO420" i="32"/>
  <c r="CN420" i="32"/>
  <c r="CO419" i="32"/>
  <c r="CN419" i="32"/>
  <c r="CO418" i="32"/>
  <c r="CN418" i="32"/>
  <c r="CO417" i="32"/>
  <c r="CN417" i="32"/>
  <c r="CO416" i="32"/>
  <c r="CN416" i="32"/>
  <c r="CO415" i="32"/>
  <c r="CN415" i="32"/>
  <c r="CO414" i="32"/>
  <c r="CN414" i="32"/>
  <c r="CO413" i="32"/>
  <c r="CN413" i="32"/>
  <c r="CO412" i="32"/>
  <c r="CN412" i="32"/>
  <c r="CO411" i="32"/>
  <c r="CN411" i="32"/>
  <c r="CO410" i="32"/>
  <c r="CN410" i="32"/>
  <c r="CO409" i="32"/>
  <c r="CN409" i="32"/>
  <c r="CO408" i="32"/>
  <c r="CN408" i="32"/>
  <c r="CO407" i="32"/>
  <c r="CN407" i="32"/>
  <c r="CO406" i="32"/>
  <c r="CN406" i="32"/>
  <c r="CO405" i="32"/>
  <c r="CN405" i="32"/>
  <c r="CO404" i="32"/>
  <c r="CN404" i="32"/>
  <c r="CO403" i="32"/>
  <c r="CN403" i="32"/>
  <c r="CO402" i="32"/>
  <c r="CN402" i="32"/>
  <c r="CO401" i="32"/>
  <c r="CN401" i="32"/>
  <c r="CO400" i="32"/>
  <c r="CN400" i="32"/>
  <c r="CO399" i="32"/>
  <c r="CN399" i="32"/>
  <c r="CO398" i="32"/>
  <c r="CN398" i="32"/>
  <c r="CO397" i="32"/>
  <c r="CN397" i="32"/>
  <c r="CO396" i="32"/>
  <c r="CN396" i="32"/>
  <c r="CO395" i="32"/>
  <c r="CN395" i="32"/>
  <c r="CO394" i="32"/>
  <c r="CN394" i="32"/>
  <c r="CO393" i="32"/>
  <c r="CN393" i="32"/>
  <c r="CO392" i="32"/>
  <c r="CN392" i="32"/>
  <c r="CO391" i="32"/>
  <c r="CN391" i="32"/>
  <c r="CO390" i="32"/>
  <c r="CN390" i="32"/>
  <c r="CO389" i="32"/>
  <c r="CN389" i="32"/>
  <c r="CO388" i="32"/>
  <c r="CN388" i="32"/>
  <c r="CO387" i="32"/>
  <c r="CN387" i="32"/>
  <c r="CO386" i="32"/>
  <c r="CN386" i="32"/>
  <c r="CO385" i="32"/>
  <c r="CN385" i="32"/>
  <c r="CO384" i="32"/>
  <c r="CN384" i="32"/>
  <c r="CO383" i="32"/>
  <c r="CN383" i="32"/>
  <c r="CO382" i="32"/>
  <c r="CN382" i="32"/>
  <c r="CO381" i="32"/>
  <c r="CN381" i="32"/>
  <c r="CO380" i="32"/>
  <c r="CN380" i="32"/>
  <c r="CO379" i="32"/>
  <c r="CN379" i="32"/>
  <c r="CO378" i="32"/>
  <c r="CN378" i="32"/>
  <c r="CO377" i="32"/>
  <c r="CN377" i="32"/>
  <c r="CO376" i="32"/>
  <c r="CN376" i="32"/>
  <c r="CO375" i="32"/>
  <c r="CN375" i="32"/>
  <c r="CO374" i="32"/>
  <c r="CN374" i="32"/>
  <c r="CO373" i="32"/>
  <c r="CN373" i="32"/>
  <c r="CO372" i="32"/>
  <c r="CN372" i="32"/>
  <c r="CO371" i="32"/>
  <c r="CN371" i="32"/>
  <c r="CO370" i="32"/>
  <c r="CN370" i="32"/>
  <c r="CO369" i="32"/>
  <c r="CN369" i="32"/>
  <c r="CO368" i="32"/>
  <c r="CN368" i="32"/>
  <c r="CO367" i="32"/>
  <c r="CN367" i="32"/>
  <c r="CO366" i="32"/>
  <c r="CN366" i="32"/>
  <c r="CO365" i="32"/>
  <c r="CN365" i="32"/>
  <c r="CO364" i="32"/>
  <c r="CN364" i="32"/>
  <c r="CO363" i="32"/>
  <c r="CN363" i="32"/>
  <c r="CO362" i="32"/>
  <c r="CN362" i="32"/>
  <c r="CO361" i="32"/>
  <c r="CN361" i="32"/>
  <c r="CO360" i="32"/>
  <c r="CN360" i="32"/>
  <c r="CO359" i="32"/>
  <c r="CN359" i="32"/>
  <c r="CO358" i="32"/>
  <c r="CN358" i="32"/>
  <c r="CO357" i="32"/>
  <c r="CN357" i="32"/>
  <c r="CO356" i="32"/>
  <c r="CN356" i="32"/>
  <c r="CO355" i="32"/>
  <c r="CN355" i="32"/>
  <c r="CO354" i="32"/>
  <c r="CN354" i="32"/>
  <c r="CO353" i="32"/>
  <c r="CN353" i="32"/>
  <c r="CO352" i="32"/>
  <c r="CN352" i="32"/>
  <c r="CO351" i="32"/>
  <c r="CN351" i="32"/>
  <c r="CO350" i="32"/>
  <c r="CN350" i="32"/>
  <c r="CO349" i="32"/>
  <c r="CN349" i="32"/>
  <c r="CO348" i="32"/>
  <c r="CN348" i="32"/>
  <c r="CO347" i="32"/>
  <c r="CN347" i="32"/>
  <c r="CO346" i="32"/>
  <c r="CN346" i="32"/>
  <c r="CO345" i="32"/>
  <c r="CN345" i="32"/>
  <c r="CO344" i="32"/>
  <c r="CN344" i="32"/>
  <c r="CO343" i="32"/>
  <c r="CN343" i="32"/>
  <c r="CO342" i="32"/>
  <c r="CN342" i="32"/>
  <c r="CO341" i="32"/>
  <c r="CN341" i="32"/>
  <c r="CO340" i="32"/>
  <c r="CN340" i="32"/>
  <c r="CO339" i="32"/>
  <c r="CN339" i="32"/>
  <c r="CO338" i="32"/>
  <c r="CN338" i="32"/>
  <c r="CO337" i="32"/>
  <c r="CN337" i="32"/>
  <c r="CO336" i="32"/>
  <c r="CN336" i="32"/>
  <c r="CO335" i="32"/>
  <c r="CN335" i="32"/>
  <c r="CO334" i="32"/>
  <c r="CN334" i="32"/>
  <c r="CO333" i="32"/>
  <c r="CN333" i="32"/>
  <c r="CO332" i="32"/>
  <c r="CN332" i="32"/>
  <c r="CO331" i="32"/>
  <c r="CN331" i="32"/>
  <c r="CO330" i="32"/>
  <c r="CN330" i="32"/>
  <c r="CO329" i="32"/>
  <c r="CN329" i="32"/>
  <c r="CO328" i="32"/>
  <c r="CN328" i="32"/>
  <c r="CO327" i="32"/>
  <c r="CN327" i="32"/>
  <c r="CO326" i="32"/>
  <c r="CN326" i="32"/>
  <c r="CO325" i="32"/>
  <c r="CN325" i="32"/>
  <c r="CO324" i="32"/>
  <c r="CN324" i="32"/>
  <c r="CO323" i="32"/>
  <c r="CN323" i="32"/>
  <c r="CO322" i="32"/>
  <c r="CN322" i="32"/>
  <c r="CO321" i="32"/>
  <c r="CN321" i="32"/>
  <c r="CO320" i="32"/>
  <c r="CN320" i="32"/>
  <c r="CO319" i="32"/>
  <c r="CN319" i="32"/>
  <c r="CO318" i="32"/>
  <c r="CN318" i="32"/>
  <c r="CO317" i="32"/>
  <c r="CN317" i="32"/>
  <c r="CO316" i="32"/>
  <c r="CN316" i="32"/>
  <c r="CO315" i="32"/>
  <c r="CN315" i="32"/>
  <c r="CO314" i="32"/>
  <c r="CN314" i="32"/>
  <c r="CO313" i="32"/>
  <c r="CN313" i="32"/>
  <c r="CO312" i="32"/>
  <c r="CN312" i="32"/>
  <c r="CO311" i="32"/>
  <c r="CN311" i="32"/>
  <c r="CO310" i="32"/>
  <c r="CN310" i="32"/>
  <c r="CO309" i="32"/>
  <c r="CN309" i="32"/>
  <c r="CO308" i="32"/>
  <c r="CN308" i="32"/>
  <c r="CO307" i="32"/>
  <c r="CN307" i="32"/>
  <c r="CO306" i="32"/>
  <c r="CN306" i="32"/>
  <c r="CO305" i="32"/>
  <c r="CN305" i="32"/>
  <c r="CO304" i="32"/>
  <c r="CN304" i="32"/>
  <c r="CO303" i="32"/>
  <c r="CN303" i="32"/>
  <c r="CO302" i="32"/>
  <c r="CN302" i="32"/>
  <c r="CO301" i="32"/>
  <c r="CN301" i="32"/>
  <c r="CO300" i="32"/>
  <c r="CN300" i="32"/>
  <c r="CO299" i="32"/>
  <c r="CN299" i="32"/>
  <c r="CO298" i="32"/>
  <c r="CN298" i="32"/>
  <c r="CO297" i="32"/>
  <c r="CN297" i="32"/>
  <c r="CO296" i="32"/>
  <c r="CN296" i="32"/>
  <c r="CO295" i="32"/>
  <c r="CN295" i="32"/>
  <c r="CO294" i="32"/>
  <c r="CN294" i="32"/>
  <c r="CO293" i="32"/>
  <c r="CN293" i="32"/>
  <c r="CO292" i="32"/>
  <c r="CN292" i="32"/>
  <c r="CO291" i="32"/>
  <c r="CN291" i="32"/>
  <c r="CO290" i="32"/>
  <c r="CN290" i="32"/>
  <c r="CO289" i="32"/>
  <c r="CN289" i="32"/>
  <c r="CO288" i="32"/>
  <c r="CN288" i="32"/>
  <c r="CO287" i="32"/>
  <c r="CN287" i="32"/>
  <c r="CO286" i="32"/>
  <c r="CN286" i="32"/>
  <c r="CO285" i="32"/>
  <c r="CN285" i="32"/>
  <c r="CO284" i="32"/>
  <c r="CN284" i="32"/>
  <c r="CO283" i="32"/>
  <c r="CN283" i="32"/>
  <c r="CO282" i="32"/>
  <c r="CN282" i="32"/>
  <c r="CO281" i="32"/>
  <c r="CN281" i="32"/>
  <c r="CO280" i="32"/>
  <c r="CN280" i="32"/>
  <c r="CO279" i="32"/>
  <c r="CN279" i="32"/>
  <c r="CO278" i="32"/>
  <c r="CN278" i="32"/>
  <c r="CO277" i="32"/>
  <c r="CN277" i="32"/>
  <c r="CO276" i="32"/>
  <c r="CN276" i="32"/>
  <c r="CO275" i="32"/>
  <c r="CN275" i="32"/>
  <c r="CO274" i="32"/>
  <c r="CN274" i="32"/>
  <c r="CO273" i="32"/>
  <c r="CN273" i="32"/>
  <c r="CO272" i="32"/>
  <c r="CN272" i="32"/>
  <c r="CO271" i="32"/>
  <c r="CN271" i="32"/>
  <c r="CO270" i="32"/>
  <c r="CN270" i="32"/>
  <c r="CO269" i="32"/>
  <c r="CN269" i="32"/>
  <c r="CO268" i="32"/>
  <c r="CN268" i="32"/>
  <c r="CO267" i="32"/>
  <c r="CN267" i="32"/>
  <c r="CO266" i="32"/>
  <c r="CN266" i="32"/>
  <c r="CO265" i="32"/>
  <c r="CN265" i="32"/>
  <c r="CO264" i="32"/>
  <c r="CN264" i="32"/>
  <c r="CO263" i="32"/>
  <c r="CN263" i="32"/>
  <c r="CO262" i="32"/>
  <c r="CN262" i="32"/>
  <c r="CO261" i="32"/>
  <c r="CN261" i="32"/>
  <c r="CO260" i="32"/>
  <c r="CN260" i="32"/>
  <c r="CO259" i="32"/>
  <c r="CN259" i="32"/>
  <c r="CO258" i="32"/>
  <c r="CN258" i="32"/>
  <c r="CO257" i="32"/>
  <c r="CN257" i="32"/>
  <c r="CO256" i="32"/>
  <c r="CN256" i="32"/>
  <c r="CO255" i="32"/>
  <c r="CN255" i="32"/>
  <c r="CO254" i="32"/>
  <c r="CN254" i="32"/>
  <c r="CO253" i="32"/>
  <c r="CN253" i="32"/>
  <c r="CO252" i="32"/>
  <c r="CN252" i="32"/>
  <c r="CO251" i="32"/>
  <c r="CN251" i="32"/>
  <c r="CO250" i="32"/>
  <c r="CN250" i="32"/>
  <c r="CO249" i="32"/>
  <c r="CN249" i="32"/>
  <c r="CO248" i="32"/>
  <c r="CN248" i="32"/>
  <c r="CO247" i="32"/>
  <c r="CN247" i="32"/>
  <c r="CO246" i="32"/>
  <c r="CN246" i="32"/>
  <c r="CO245" i="32"/>
  <c r="CN245" i="32"/>
  <c r="CO244" i="32"/>
  <c r="CN244" i="32"/>
  <c r="CO243" i="32"/>
  <c r="CN243" i="32"/>
  <c r="CO242" i="32"/>
  <c r="CN242" i="32"/>
  <c r="CO241" i="32"/>
  <c r="CN241" i="32"/>
  <c r="CO240" i="32"/>
  <c r="CN240" i="32"/>
  <c r="CO239" i="32"/>
  <c r="CN239" i="32"/>
  <c r="CO238" i="32"/>
  <c r="CN238" i="32"/>
  <c r="CO237" i="32"/>
  <c r="CN237" i="32"/>
  <c r="CO236" i="32"/>
  <c r="CN236" i="32"/>
  <c r="CO235" i="32"/>
  <c r="CN235" i="32"/>
  <c r="CO234" i="32"/>
  <c r="CN234" i="32"/>
  <c r="CO233" i="32"/>
  <c r="CN233" i="32"/>
  <c r="CO232" i="32"/>
  <c r="CN232" i="32"/>
  <c r="CO231" i="32"/>
  <c r="CN231" i="32"/>
  <c r="CO230" i="32"/>
  <c r="CN230" i="32"/>
  <c r="CO229" i="32"/>
  <c r="CN229" i="32"/>
  <c r="CO228" i="32"/>
  <c r="CN228" i="32"/>
  <c r="CO227" i="32"/>
  <c r="CN227" i="32"/>
  <c r="CO226" i="32"/>
  <c r="CN226" i="32"/>
  <c r="CO225" i="32"/>
  <c r="CN225" i="32"/>
  <c r="CO224" i="32"/>
  <c r="CN224" i="32"/>
  <c r="CO223" i="32"/>
  <c r="CN223" i="32"/>
  <c r="CO222" i="32"/>
  <c r="CN222" i="32"/>
  <c r="CO221" i="32"/>
  <c r="CN221" i="32"/>
  <c r="CO220" i="32"/>
  <c r="CN220" i="32"/>
  <c r="CO219" i="32"/>
  <c r="CN219" i="32"/>
  <c r="CO218" i="32"/>
  <c r="CN218" i="32"/>
  <c r="CO217" i="32"/>
  <c r="CN217" i="32"/>
  <c r="CO216" i="32"/>
  <c r="CN216" i="32"/>
  <c r="CO215" i="32"/>
  <c r="CN215" i="32"/>
  <c r="CO214" i="32"/>
  <c r="CN214" i="32"/>
  <c r="CO213" i="32"/>
  <c r="CN213" i="32"/>
  <c r="CO212" i="32"/>
  <c r="CN212" i="32"/>
  <c r="CO211" i="32"/>
  <c r="CN211" i="32"/>
  <c r="CO210" i="32"/>
  <c r="CN210" i="32"/>
  <c r="CO209" i="32"/>
  <c r="CN209" i="32"/>
  <c r="CO208" i="32"/>
  <c r="CN208" i="32"/>
  <c r="CO207" i="32"/>
  <c r="CN207" i="32"/>
  <c r="CO206" i="32"/>
  <c r="CN206" i="32"/>
  <c r="CO205" i="32"/>
  <c r="CN205" i="32"/>
  <c r="CO204" i="32"/>
  <c r="CN204" i="32"/>
  <c r="CO203" i="32"/>
  <c r="CN203" i="32"/>
  <c r="CO202" i="32"/>
  <c r="CN202" i="32"/>
  <c r="CO201" i="32"/>
  <c r="CN201" i="32"/>
  <c r="CO200" i="32"/>
  <c r="CN200" i="32"/>
  <c r="CO199" i="32"/>
  <c r="CN199" i="32"/>
  <c r="CO198" i="32"/>
  <c r="CN198" i="32"/>
  <c r="CO197" i="32"/>
  <c r="CN197" i="32"/>
  <c r="CO196" i="32"/>
  <c r="CN196" i="32"/>
  <c r="CO195" i="32"/>
  <c r="CN195" i="32"/>
  <c r="CO194" i="32"/>
  <c r="CN194" i="32"/>
  <c r="CO193" i="32"/>
  <c r="CN193" i="32"/>
  <c r="CO192" i="32"/>
  <c r="CN192" i="32"/>
  <c r="CO191" i="32"/>
  <c r="CN191" i="32"/>
  <c r="CO190" i="32"/>
  <c r="CN190" i="32"/>
  <c r="CO189" i="32"/>
  <c r="CN189" i="32"/>
  <c r="CO188" i="32"/>
  <c r="CN188" i="32"/>
  <c r="CO187" i="32"/>
  <c r="CN187" i="32"/>
  <c r="CO186" i="32"/>
  <c r="CN186" i="32"/>
  <c r="CO185" i="32"/>
  <c r="CN185" i="32"/>
  <c r="CO184" i="32"/>
  <c r="CN184" i="32"/>
  <c r="CO183" i="32"/>
  <c r="CN183" i="32"/>
  <c r="CO182" i="32"/>
  <c r="CN182" i="32"/>
  <c r="CO181" i="32"/>
  <c r="CN181" i="32"/>
  <c r="CO180" i="32"/>
  <c r="CN180" i="32"/>
  <c r="CO179" i="32"/>
  <c r="CN179" i="32"/>
  <c r="CO178" i="32"/>
  <c r="CN178" i="32"/>
  <c r="CO177" i="32"/>
  <c r="CN177" i="32"/>
  <c r="CO176" i="32"/>
  <c r="CN176" i="32"/>
  <c r="CO175" i="32"/>
  <c r="CN175" i="32"/>
  <c r="CO174" i="32"/>
  <c r="CN174" i="32"/>
  <c r="CO173" i="32"/>
  <c r="CN173" i="32"/>
  <c r="CO172" i="32"/>
  <c r="CN172" i="32"/>
  <c r="CO171" i="32"/>
  <c r="CN171" i="32"/>
  <c r="CO170" i="32"/>
  <c r="CN170" i="32"/>
  <c r="CO169" i="32"/>
  <c r="CN169" i="32"/>
  <c r="CO168" i="32"/>
  <c r="CN168" i="32"/>
  <c r="CO167" i="32"/>
  <c r="CN167" i="32"/>
  <c r="CO166" i="32"/>
  <c r="CN166" i="32"/>
  <c r="CO165" i="32"/>
  <c r="CN165" i="32"/>
  <c r="CO164" i="32"/>
  <c r="CN164" i="32"/>
  <c r="CO163" i="32"/>
  <c r="CN163" i="32"/>
  <c r="CO162" i="32"/>
  <c r="CN162" i="32"/>
  <c r="CO161" i="32"/>
  <c r="CN161" i="32"/>
  <c r="CO160" i="32"/>
  <c r="CN160" i="32"/>
  <c r="CO159" i="32"/>
  <c r="CN159" i="32"/>
  <c r="CO158" i="32"/>
  <c r="CN158" i="32"/>
  <c r="CO157" i="32"/>
  <c r="CN157" i="32"/>
  <c r="CO156" i="32"/>
  <c r="CN156" i="32"/>
  <c r="CO155" i="32"/>
  <c r="CN155" i="32"/>
  <c r="CO154" i="32"/>
  <c r="CN154" i="32"/>
  <c r="CO153" i="32"/>
  <c r="CN153" i="32"/>
  <c r="CO152" i="32"/>
  <c r="CN152" i="32"/>
  <c r="CO151" i="32"/>
  <c r="CN151" i="32"/>
  <c r="CO150" i="32"/>
  <c r="CN150" i="32"/>
  <c r="CO149" i="32"/>
  <c r="CN149" i="32"/>
  <c r="CO148" i="32"/>
  <c r="CN148" i="32"/>
  <c r="CO147" i="32"/>
  <c r="CN147" i="32"/>
  <c r="CO146" i="32"/>
  <c r="CN146" i="32"/>
  <c r="CO145" i="32"/>
  <c r="CN145" i="32"/>
  <c r="CO144" i="32"/>
  <c r="CN144" i="32"/>
  <c r="CO143" i="32"/>
  <c r="CN143" i="32"/>
  <c r="CO142" i="32"/>
  <c r="CN142" i="32"/>
  <c r="CO141" i="32"/>
  <c r="CN141" i="32"/>
  <c r="CO140" i="32"/>
  <c r="CN140" i="32"/>
  <c r="CO139" i="32"/>
  <c r="CN139" i="32"/>
  <c r="CO138" i="32"/>
  <c r="CN138" i="32"/>
  <c r="CO137" i="32"/>
  <c r="CN137" i="32"/>
  <c r="CO136" i="32"/>
  <c r="CN136" i="32"/>
  <c r="CO135" i="32"/>
  <c r="CN135" i="32"/>
  <c r="CO134" i="32"/>
  <c r="CN134" i="32"/>
  <c r="CO133" i="32"/>
  <c r="CN133" i="32"/>
  <c r="CO132" i="32"/>
  <c r="CN132" i="32"/>
  <c r="CO131" i="32"/>
  <c r="CN131" i="32"/>
  <c r="CO130" i="32"/>
  <c r="CN130" i="32"/>
  <c r="CO129" i="32"/>
  <c r="CN129" i="32"/>
  <c r="CO128" i="32"/>
  <c r="CN128" i="32"/>
  <c r="CO127" i="32"/>
  <c r="CN127" i="32"/>
  <c r="CO126" i="32"/>
  <c r="CN126" i="32"/>
  <c r="CO125" i="32"/>
  <c r="CN125" i="32"/>
  <c r="CO124" i="32"/>
  <c r="CN124" i="32"/>
  <c r="CO123" i="32"/>
  <c r="CN123" i="32"/>
  <c r="CO122" i="32"/>
  <c r="CN122" i="32"/>
  <c r="CO121" i="32"/>
  <c r="CN121" i="32"/>
  <c r="CO120" i="32"/>
  <c r="CN120" i="32"/>
  <c r="CO119" i="32"/>
  <c r="CN119" i="32"/>
  <c r="CO118" i="32"/>
  <c r="CN118" i="32"/>
  <c r="CO117" i="32"/>
  <c r="CN117" i="32"/>
  <c r="CO116" i="32"/>
  <c r="CN116" i="32"/>
  <c r="CO115" i="32"/>
  <c r="CN115" i="32"/>
  <c r="CO114" i="32"/>
  <c r="CN114" i="32"/>
  <c r="CO113" i="32"/>
  <c r="CN113" i="32"/>
  <c r="CO112" i="32"/>
  <c r="CN112" i="32"/>
  <c r="CO111" i="32"/>
  <c r="CN111" i="32"/>
  <c r="CO110" i="32"/>
  <c r="CN110" i="32"/>
  <c r="CO109" i="32"/>
  <c r="CN109" i="32"/>
  <c r="CO108" i="32"/>
  <c r="CN108" i="32"/>
  <c r="CO107" i="32"/>
  <c r="CN107" i="32"/>
  <c r="CO106" i="32"/>
  <c r="CN106" i="32"/>
  <c r="CO105" i="32"/>
  <c r="CN105" i="32"/>
  <c r="CO104" i="32"/>
  <c r="CN104" i="32"/>
  <c r="CO103" i="32"/>
  <c r="CN103" i="32"/>
  <c r="CO102" i="32"/>
  <c r="CN102" i="32"/>
  <c r="CO101" i="32"/>
  <c r="CN101" i="32"/>
  <c r="CO100" i="32"/>
  <c r="CN100" i="32"/>
  <c r="CO99" i="32"/>
  <c r="CN99" i="32"/>
  <c r="CO98" i="32"/>
  <c r="CN98" i="32"/>
  <c r="CO97" i="32"/>
  <c r="CN97" i="32"/>
  <c r="CO96" i="32"/>
  <c r="CN96" i="32"/>
  <c r="CO95" i="32"/>
  <c r="CN95" i="32"/>
  <c r="CO94" i="32"/>
  <c r="CN94" i="32"/>
  <c r="CO93" i="32"/>
  <c r="CN93" i="32"/>
  <c r="CO92" i="32"/>
  <c r="CN92" i="32"/>
  <c r="CO91" i="32"/>
  <c r="CN91" i="32"/>
  <c r="CO90" i="32"/>
  <c r="CN90" i="32"/>
  <c r="CO89" i="32"/>
  <c r="CN89" i="32"/>
  <c r="CO88" i="32"/>
  <c r="CN88" i="32"/>
  <c r="CO87" i="32"/>
  <c r="CN87" i="32"/>
  <c r="CO86" i="32"/>
  <c r="CN86" i="32"/>
  <c r="CO85" i="32"/>
  <c r="CN85" i="32"/>
  <c r="CO84" i="32"/>
  <c r="CN84" i="32"/>
  <c r="CO83" i="32"/>
  <c r="CN83" i="32"/>
  <c r="CO82" i="32"/>
  <c r="CN82" i="32"/>
  <c r="CO81" i="32"/>
  <c r="CN81" i="32"/>
  <c r="CO80" i="32"/>
  <c r="CN80" i="32"/>
  <c r="CO79" i="32"/>
  <c r="CN79" i="32"/>
  <c r="CO78" i="32"/>
  <c r="CN78" i="32"/>
  <c r="CO77" i="32"/>
  <c r="CN77" i="32"/>
  <c r="CO76" i="32"/>
  <c r="CN76" i="32"/>
  <c r="CO75" i="32"/>
  <c r="CN75" i="32"/>
  <c r="CO74" i="32"/>
  <c r="CN74" i="32"/>
  <c r="CO73" i="32"/>
  <c r="CN73" i="32"/>
  <c r="CO72" i="32"/>
  <c r="CN72" i="32"/>
  <c r="CO71" i="32"/>
  <c r="CN71" i="32"/>
  <c r="CO70" i="32"/>
  <c r="CN70" i="32"/>
  <c r="CO69" i="32"/>
  <c r="CN69" i="32"/>
  <c r="CO68" i="32"/>
  <c r="CN68" i="32"/>
  <c r="CO67" i="32"/>
  <c r="CN67" i="32"/>
  <c r="CO66" i="32"/>
  <c r="CN66" i="32"/>
  <c r="CO65" i="32"/>
  <c r="CN65" i="32"/>
  <c r="CO64" i="32"/>
  <c r="CN64" i="32"/>
  <c r="CO63" i="32"/>
  <c r="CN63" i="32"/>
  <c r="CO62" i="32"/>
  <c r="CN62" i="32"/>
  <c r="CO61" i="32"/>
  <c r="CN61" i="32"/>
  <c r="CO60" i="32"/>
  <c r="CN60" i="32"/>
  <c r="CO59" i="32"/>
  <c r="CN59" i="32"/>
  <c r="CO58" i="32"/>
  <c r="CN58" i="32"/>
  <c r="CO57" i="32"/>
  <c r="CN57" i="32"/>
  <c r="CO56" i="32"/>
  <c r="CN56" i="32"/>
  <c r="CO55" i="32"/>
  <c r="CN55" i="32"/>
  <c r="CO54" i="32"/>
  <c r="CN54" i="32"/>
  <c r="CO53" i="32"/>
  <c r="CN53" i="32"/>
  <c r="CO52" i="32"/>
  <c r="CN52" i="32"/>
  <c r="CO51" i="32"/>
  <c r="CN51" i="32"/>
  <c r="CO50" i="32"/>
  <c r="CN50" i="32"/>
  <c r="CO49" i="32"/>
  <c r="CN49" i="32"/>
  <c r="CO48" i="32"/>
  <c r="CN48" i="32"/>
  <c r="CO47" i="32"/>
  <c r="CN47" i="32"/>
  <c r="CO46" i="32"/>
  <c r="CN46" i="32"/>
  <c r="CO45" i="32"/>
  <c r="CN45" i="32"/>
  <c r="CO44" i="32"/>
  <c r="CN44" i="32"/>
  <c r="CO43" i="32"/>
  <c r="CN43" i="32"/>
  <c r="CO42" i="32"/>
  <c r="CN42" i="32"/>
  <c r="CO41" i="32"/>
  <c r="CN41" i="32"/>
  <c r="CO40" i="32"/>
  <c r="CN40" i="32"/>
  <c r="CO39" i="32"/>
  <c r="CN39" i="32"/>
  <c r="CO38" i="32"/>
  <c r="CN38" i="32"/>
  <c r="CO37" i="32"/>
  <c r="CN37" i="32"/>
  <c r="CO36" i="32"/>
  <c r="CN36" i="32"/>
  <c r="CO35" i="32"/>
  <c r="CN35" i="32"/>
  <c r="CO34" i="32"/>
  <c r="CN34" i="32"/>
  <c r="CO33" i="32"/>
  <c r="CN33" i="32"/>
  <c r="CO32" i="32"/>
  <c r="CN32" i="32"/>
  <c r="CO31" i="32"/>
  <c r="CN31" i="32"/>
  <c r="CO30" i="32"/>
  <c r="CN30" i="32"/>
  <c r="CO29" i="32"/>
  <c r="CN29" i="32"/>
  <c r="CO28" i="32"/>
  <c r="CN28" i="32"/>
  <c r="CO27" i="32"/>
  <c r="CN27" i="32"/>
  <c r="CO26" i="32"/>
  <c r="CN26" i="32"/>
  <c r="CO25" i="32"/>
  <c r="CN25" i="32"/>
  <c r="CO24" i="32"/>
  <c r="CN24" i="32"/>
  <c r="CO23" i="32"/>
  <c r="CN23" i="32"/>
  <c r="CO22" i="32"/>
  <c r="CN22" i="32"/>
  <c r="CO21" i="32"/>
  <c r="CN21" i="32"/>
  <c r="CO20" i="32"/>
  <c r="CN20" i="32"/>
  <c r="CO19" i="32"/>
  <c r="CN19" i="32"/>
  <c r="CO18" i="32"/>
  <c r="CN18" i="32"/>
  <c r="CO17" i="32"/>
  <c r="CN17" i="32"/>
  <c r="CO16" i="32"/>
  <c r="CN16" i="32"/>
  <c r="CR728" i="32"/>
  <c r="CQ728" i="32"/>
  <c r="CR727" i="32"/>
  <c r="CQ727" i="32"/>
  <c r="CR726" i="32"/>
  <c r="CQ726" i="32"/>
  <c r="CR725" i="32"/>
  <c r="CQ725" i="32"/>
  <c r="CR724" i="32"/>
  <c r="CQ724" i="32"/>
  <c r="CR723" i="32"/>
  <c r="CQ723" i="32"/>
  <c r="CR722" i="32"/>
  <c r="CQ722" i="32"/>
  <c r="CR721" i="32"/>
  <c r="CQ721" i="32"/>
  <c r="CR720" i="32"/>
  <c r="CQ720" i="32"/>
  <c r="CR719" i="32"/>
  <c r="CQ719" i="32"/>
  <c r="CR718" i="32"/>
  <c r="CQ718" i="32"/>
  <c r="CR717" i="32"/>
  <c r="CQ717" i="32"/>
  <c r="CR716" i="32"/>
  <c r="CQ716" i="32"/>
  <c r="CR715" i="32"/>
  <c r="CQ715" i="32"/>
  <c r="CR714" i="32"/>
  <c r="CQ714" i="32"/>
  <c r="CR713" i="32"/>
  <c r="CQ713" i="32"/>
  <c r="CR712" i="32"/>
  <c r="CQ712" i="32"/>
  <c r="CR711" i="32"/>
  <c r="CQ711" i="32"/>
  <c r="CR710" i="32"/>
  <c r="CQ710" i="32"/>
  <c r="CR709" i="32"/>
  <c r="CQ709" i="32"/>
  <c r="CR708" i="32"/>
  <c r="CQ708" i="32"/>
  <c r="CR707" i="32"/>
  <c r="CQ707" i="32"/>
  <c r="CR704" i="32"/>
  <c r="CQ704" i="32"/>
  <c r="CR703" i="32"/>
  <c r="CQ703" i="32"/>
  <c r="CR702" i="32"/>
  <c r="CQ702" i="32"/>
  <c r="CR701" i="32"/>
  <c r="CQ701" i="32"/>
  <c r="CR700" i="32"/>
  <c r="CQ700" i="32"/>
  <c r="CR699" i="32"/>
  <c r="CQ699" i="32"/>
  <c r="CR698" i="32"/>
  <c r="CQ698" i="32"/>
  <c r="CR697" i="32"/>
  <c r="CQ697" i="32"/>
  <c r="CR696" i="32"/>
  <c r="CQ696" i="32"/>
  <c r="CR695" i="32"/>
  <c r="CQ695" i="32"/>
  <c r="CR694" i="32"/>
  <c r="CQ694" i="32"/>
  <c r="CR693" i="32"/>
  <c r="CQ693" i="32"/>
  <c r="CR692" i="32"/>
  <c r="CQ692" i="32"/>
  <c r="CR691" i="32"/>
  <c r="CQ691" i="32"/>
  <c r="CR690" i="32"/>
  <c r="CQ690" i="32"/>
  <c r="CR689" i="32"/>
  <c r="CQ689" i="32"/>
  <c r="CR688" i="32"/>
  <c r="CQ688" i="32"/>
  <c r="CR687" i="32"/>
  <c r="CQ687" i="32"/>
  <c r="CR686" i="32"/>
  <c r="CQ686" i="32"/>
  <c r="CR685" i="32"/>
  <c r="CQ685" i="32"/>
  <c r="CR684" i="32"/>
  <c r="CQ684" i="32"/>
  <c r="CR683" i="32"/>
  <c r="CQ683" i="32"/>
  <c r="CR682" i="32"/>
  <c r="CQ682" i="32"/>
  <c r="CR681" i="32"/>
  <c r="CQ681" i="32"/>
  <c r="CR680" i="32"/>
  <c r="CQ680" i="32"/>
  <c r="CR679" i="32"/>
  <c r="CQ679" i="32"/>
  <c r="CR678" i="32"/>
  <c r="CQ678" i="32"/>
  <c r="CR677" i="32"/>
  <c r="CQ677" i="32"/>
  <c r="CR676" i="32"/>
  <c r="CQ676" i="32"/>
  <c r="CR675" i="32"/>
  <c r="CQ675" i="32"/>
  <c r="CR674" i="32"/>
  <c r="CQ674" i="32"/>
  <c r="CR673" i="32"/>
  <c r="CQ673" i="32"/>
  <c r="CR672" i="32"/>
  <c r="CQ672" i="32"/>
  <c r="CR671" i="32"/>
  <c r="CQ671" i="32"/>
  <c r="CR670" i="32"/>
  <c r="CQ670" i="32"/>
  <c r="CR669" i="32"/>
  <c r="CQ669" i="32"/>
  <c r="CR668" i="32"/>
  <c r="CQ668" i="32"/>
  <c r="CR667" i="32"/>
  <c r="CQ667" i="32"/>
  <c r="CR666" i="32"/>
  <c r="CQ666" i="32"/>
  <c r="CR665" i="32"/>
  <c r="CQ665" i="32"/>
  <c r="CR664" i="32"/>
  <c r="CQ664" i="32"/>
  <c r="CR663" i="32"/>
  <c r="CQ663" i="32"/>
  <c r="CR662" i="32"/>
  <c r="CQ662" i="32"/>
  <c r="CR661" i="32"/>
  <c r="CQ661" i="32"/>
  <c r="CR660" i="32"/>
  <c r="CQ660" i="32"/>
  <c r="CR659" i="32"/>
  <c r="CQ659" i="32"/>
  <c r="CR658" i="32"/>
  <c r="CQ658" i="32"/>
  <c r="CR657" i="32"/>
  <c r="CQ657" i="32"/>
  <c r="CR656" i="32"/>
  <c r="CQ656" i="32"/>
  <c r="CR655" i="32"/>
  <c r="CQ655" i="32"/>
  <c r="CR654" i="32"/>
  <c r="CQ654" i="32"/>
  <c r="CR653" i="32"/>
  <c r="CQ653" i="32"/>
  <c r="CR652" i="32"/>
  <c r="CQ652" i="32"/>
  <c r="CR651" i="32"/>
  <c r="CQ651" i="32"/>
  <c r="CR650" i="32"/>
  <c r="CQ650" i="32"/>
  <c r="CR649" i="32"/>
  <c r="CQ649" i="32"/>
  <c r="CR648" i="32"/>
  <c r="CQ648" i="32"/>
  <c r="CR647" i="32"/>
  <c r="CQ647" i="32"/>
  <c r="CR646" i="32"/>
  <c r="CQ646" i="32"/>
  <c r="CR645" i="32"/>
  <c r="CQ645" i="32"/>
  <c r="CR644" i="32"/>
  <c r="CQ644" i="32"/>
  <c r="CR643" i="32"/>
  <c r="CQ643" i="32"/>
  <c r="CR642" i="32"/>
  <c r="CQ642" i="32"/>
  <c r="CR641" i="32"/>
  <c r="CQ641" i="32"/>
  <c r="CR640" i="32"/>
  <c r="CQ640" i="32"/>
  <c r="CR639" i="32"/>
  <c r="CQ639" i="32"/>
  <c r="CR638" i="32"/>
  <c r="CQ638" i="32"/>
  <c r="CR637" i="32"/>
  <c r="CQ637" i="32"/>
  <c r="CR636" i="32"/>
  <c r="CQ636" i="32"/>
  <c r="CR635" i="32"/>
  <c r="CQ635" i="32"/>
  <c r="CR634" i="32"/>
  <c r="CQ634" i="32"/>
  <c r="CR633" i="32"/>
  <c r="CQ633" i="32"/>
  <c r="CR632" i="32"/>
  <c r="CQ632" i="32"/>
  <c r="CR631" i="32"/>
  <c r="CQ631" i="32"/>
  <c r="CR630" i="32"/>
  <c r="CQ630" i="32"/>
  <c r="CR629" i="32"/>
  <c r="CQ629" i="32"/>
  <c r="CR628" i="32"/>
  <c r="CQ628" i="32"/>
  <c r="CR627" i="32"/>
  <c r="CQ627" i="32"/>
  <c r="CR626" i="32"/>
  <c r="CQ626" i="32"/>
  <c r="CR625" i="32"/>
  <c r="CQ625" i="32"/>
  <c r="CR624" i="32"/>
  <c r="CQ624" i="32"/>
  <c r="CR623" i="32"/>
  <c r="CQ623" i="32"/>
  <c r="CR622" i="32"/>
  <c r="CQ622" i="32"/>
  <c r="CR621" i="32"/>
  <c r="CQ621" i="32"/>
  <c r="CR620" i="32"/>
  <c r="CQ620" i="32"/>
  <c r="CR619" i="32"/>
  <c r="CQ619" i="32"/>
  <c r="CR618" i="32"/>
  <c r="CQ618" i="32"/>
  <c r="CR617" i="32"/>
  <c r="CQ617" i="32"/>
  <c r="CR616" i="32"/>
  <c r="CQ616" i="32"/>
  <c r="CR615" i="32"/>
  <c r="CQ615" i="32"/>
  <c r="CR614" i="32"/>
  <c r="CQ614" i="32"/>
  <c r="CR613" i="32"/>
  <c r="CQ613" i="32"/>
  <c r="CR612" i="32"/>
  <c r="CQ612" i="32"/>
  <c r="CR611" i="32"/>
  <c r="CQ611" i="32"/>
  <c r="CR610" i="32"/>
  <c r="CQ610" i="32"/>
  <c r="CR609" i="32"/>
  <c r="CQ609" i="32"/>
  <c r="CR608" i="32"/>
  <c r="CQ608" i="32"/>
  <c r="CR607" i="32"/>
  <c r="CQ607" i="32"/>
  <c r="CR606" i="32"/>
  <c r="CQ606" i="32"/>
  <c r="CR605" i="32"/>
  <c r="CQ605" i="32"/>
  <c r="CR604" i="32"/>
  <c r="CQ604" i="32"/>
  <c r="CR603" i="32"/>
  <c r="CQ603" i="32"/>
  <c r="CR602" i="32"/>
  <c r="CQ602" i="32"/>
  <c r="CR601" i="32"/>
  <c r="CQ601" i="32"/>
  <c r="CR600" i="32"/>
  <c r="CQ600" i="32"/>
  <c r="CR599" i="32"/>
  <c r="CQ599" i="32"/>
  <c r="CR598" i="32"/>
  <c r="CQ598" i="32"/>
  <c r="CR597" i="32"/>
  <c r="CQ597" i="32"/>
  <c r="CR596" i="32"/>
  <c r="CQ596" i="32"/>
  <c r="CR595" i="32"/>
  <c r="CQ595" i="32"/>
  <c r="CR594" i="32"/>
  <c r="CQ594" i="32"/>
  <c r="CR593" i="32"/>
  <c r="CQ593" i="32"/>
  <c r="CR592" i="32"/>
  <c r="CQ592" i="32"/>
  <c r="CR591" i="32"/>
  <c r="CQ591" i="32"/>
  <c r="CR590" i="32"/>
  <c r="CQ590" i="32"/>
  <c r="CR589" i="32"/>
  <c r="CQ589" i="32"/>
  <c r="CR588" i="32"/>
  <c r="CQ588" i="32"/>
  <c r="CR587" i="32"/>
  <c r="CQ587" i="32"/>
  <c r="CR586" i="32"/>
  <c r="CQ586" i="32"/>
  <c r="CR585" i="32"/>
  <c r="CQ585" i="32"/>
  <c r="CR584" i="32"/>
  <c r="CQ584" i="32"/>
  <c r="CR583" i="32"/>
  <c r="CQ583" i="32"/>
  <c r="CR582" i="32"/>
  <c r="CQ582" i="32"/>
  <c r="CR581" i="32"/>
  <c r="CQ581" i="32"/>
  <c r="CR580" i="32"/>
  <c r="CQ580" i="32"/>
  <c r="CR579" i="32"/>
  <c r="CQ579" i="32"/>
  <c r="CR578" i="32"/>
  <c r="CQ578" i="32"/>
  <c r="CR577" i="32"/>
  <c r="CQ577" i="32"/>
  <c r="CR576" i="32"/>
  <c r="CQ576" i="32"/>
  <c r="CR575" i="32"/>
  <c r="CQ575" i="32"/>
  <c r="CR574" i="32"/>
  <c r="CQ574" i="32"/>
  <c r="CR573" i="32"/>
  <c r="CQ573" i="32"/>
  <c r="CR572" i="32"/>
  <c r="CQ572" i="32"/>
  <c r="CR571" i="32"/>
  <c r="CQ571" i="32"/>
  <c r="CR570" i="32"/>
  <c r="CQ570" i="32"/>
  <c r="CR569" i="32"/>
  <c r="CQ569" i="32"/>
  <c r="CR568" i="32"/>
  <c r="CQ568" i="32"/>
  <c r="CR567" i="32"/>
  <c r="CQ567" i="32"/>
  <c r="CR566" i="32"/>
  <c r="CQ566" i="32"/>
  <c r="CR565" i="32"/>
  <c r="CQ565" i="32"/>
  <c r="CR564" i="32"/>
  <c r="CQ564" i="32"/>
  <c r="CR563" i="32"/>
  <c r="CQ563" i="32"/>
  <c r="CR562" i="32"/>
  <c r="CQ562" i="32"/>
  <c r="CR561" i="32"/>
  <c r="CQ561" i="32"/>
  <c r="CR560" i="32"/>
  <c r="CQ560" i="32"/>
  <c r="CR559" i="32"/>
  <c r="CQ559" i="32"/>
  <c r="CR558" i="32"/>
  <c r="CQ558" i="32"/>
  <c r="CR557" i="32"/>
  <c r="CQ557" i="32"/>
  <c r="CR556" i="32"/>
  <c r="CQ556" i="32"/>
  <c r="CR555" i="32"/>
  <c r="CQ555" i="32"/>
  <c r="CR554" i="32"/>
  <c r="CQ554" i="32"/>
  <c r="CR553" i="32"/>
  <c r="CQ553" i="32"/>
  <c r="CR552" i="32"/>
  <c r="CQ552" i="32"/>
  <c r="CR551" i="32"/>
  <c r="CQ551" i="32"/>
  <c r="CR550" i="32"/>
  <c r="CQ550" i="32"/>
  <c r="CR549" i="32"/>
  <c r="CQ549" i="32"/>
  <c r="CR548" i="32"/>
  <c r="CQ548" i="32"/>
  <c r="CR547" i="32"/>
  <c r="CQ547" i="32"/>
  <c r="CR546" i="32"/>
  <c r="CQ546" i="32"/>
  <c r="CR545" i="32"/>
  <c r="CQ545" i="32"/>
  <c r="CR544" i="32"/>
  <c r="CQ544" i="32"/>
  <c r="CR543" i="32"/>
  <c r="CQ543" i="32"/>
  <c r="CR542" i="32"/>
  <c r="CQ542" i="32"/>
  <c r="CR541" i="32"/>
  <c r="CQ541" i="32"/>
  <c r="CR540" i="32"/>
  <c r="CQ540" i="32"/>
  <c r="CR539" i="32"/>
  <c r="CQ539" i="32"/>
  <c r="CR538" i="32"/>
  <c r="CQ538" i="32"/>
  <c r="CR537" i="32"/>
  <c r="CQ537" i="32"/>
  <c r="CR536" i="32"/>
  <c r="CQ536" i="32"/>
  <c r="CR535" i="32"/>
  <c r="CQ535" i="32"/>
  <c r="CR534" i="32"/>
  <c r="CQ534" i="32"/>
  <c r="CR533" i="32"/>
  <c r="CQ533" i="32"/>
  <c r="CR532" i="32"/>
  <c r="CQ532" i="32"/>
  <c r="CR531" i="32"/>
  <c r="CQ531" i="32"/>
  <c r="CR530" i="32"/>
  <c r="CQ530" i="32"/>
  <c r="CR529" i="32"/>
  <c r="CQ529" i="32"/>
  <c r="CR528" i="32"/>
  <c r="CQ528" i="32"/>
  <c r="CR527" i="32"/>
  <c r="CQ527" i="32"/>
  <c r="CR526" i="32"/>
  <c r="CQ526" i="32"/>
  <c r="CR525" i="32"/>
  <c r="CQ525" i="32"/>
  <c r="CR524" i="32"/>
  <c r="CQ524" i="32"/>
  <c r="CR523" i="32"/>
  <c r="CQ523" i="32"/>
  <c r="CR522" i="32"/>
  <c r="CQ522" i="32"/>
  <c r="CR521" i="32"/>
  <c r="CQ521" i="32"/>
  <c r="CR520" i="32"/>
  <c r="CQ520" i="32"/>
  <c r="CR519" i="32"/>
  <c r="CQ519" i="32"/>
  <c r="CR518" i="32"/>
  <c r="CQ518" i="32"/>
  <c r="CR517" i="32"/>
  <c r="CQ517" i="32"/>
  <c r="CR516" i="32"/>
  <c r="CQ516" i="32"/>
  <c r="CR515" i="32"/>
  <c r="CQ515" i="32"/>
  <c r="CR514" i="32"/>
  <c r="CQ514" i="32"/>
  <c r="CR513" i="32"/>
  <c r="CQ513" i="32"/>
  <c r="CR512" i="32"/>
  <c r="CQ512" i="32"/>
  <c r="CR511" i="32"/>
  <c r="CQ511" i="32"/>
  <c r="CR510" i="32"/>
  <c r="CQ510" i="32"/>
  <c r="CR509" i="32"/>
  <c r="CQ509" i="32"/>
  <c r="CR508" i="32"/>
  <c r="CQ508" i="32"/>
  <c r="CR507" i="32"/>
  <c r="CQ507" i="32"/>
  <c r="CR506" i="32"/>
  <c r="CQ506" i="32"/>
  <c r="CR505" i="32"/>
  <c r="CQ505" i="32"/>
  <c r="CR504" i="32"/>
  <c r="CQ504" i="32"/>
  <c r="CR503" i="32"/>
  <c r="CQ503" i="32"/>
  <c r="CR502" i="32"/>
  <c r="CQ502" i="32"/>
  <c r="CR501" i="32"/>
  <c r="CQ501" i="32"/>
  <c r="CR500" i="32"/>
  <c r="CQ500" i="32"/>
  <c r="CR499" i="32"/>
  <c r="CQ499" i="32"/>
  <c r="CR498" i="32"/>
  <c r="CQ498" i="32"/>
  <c r="CR497" i="32"/>
  <c r="CQ497" i="32"/>
  <c r="CR496" i="32"/>
  <c r="CQ496" i="32"/>
  <c r="CR495" i="32"/>
  <c r="CQ495" i="32"/>
  <c r="CR494" i="32"/>
  <c r="CQ494" i="32"/>
  <c r="CR493" i="32"/>
  <c r="CQ493" i="32"/>
  <c r="CR492" i="32"/>
  <c r="CQ492" i="32"/>
  <c r="CR491" i="32"/>
  <c r="CQ491" i="32"/>
  <c r="CR490" i="32"/>
  <c r="CQ490" i="32"/>
  <c r="CR489" i="32"/>
  <c r="CQ489" i="32"/>
  <c r="CR488" i="32"/>
  <c r="CQ488" i="32"/>
  <c r="CR487" i="32"/>
  <c r="CQ487" i="32"/>
  <c r="CR486" i="32"/>
  <c r="CQ486" i="32"/>
  <c r="CR485" i="32"/>
  <c r="CQ485" i="32"/>
  <c r="CR484" i="32"/>
  <c r="CQ484" i="32"/>
  <c r="CR483" i="32"/>
  <c r="CQ483" i="32"/>
  <c r="CR482" i="32"/>
  <c r="CQ482" i="32"/>
  <c r="CR481" i="32"/>
  <c r="CQ481" i="32"/>
  <c r="CR480" i="32"/>
  <c r="CQ480" i="32"/>
  <c r="CR479" i="32"/>
  <c r="CQ479" i="32"/>
  <c r="CR478" i="32"/>
  <c r="CQ478" i="32"/>
  <c r="CR477" i="32"/>
  <c r="CQ477" i="32"/>
  <c r="CR476" i="32"/>
  <c r="CQ476" i="32"/>
  <c r="CR475" i="32"/>
  <c r="CQ475" i="32"/>
  <c r="CR474" i="32"/>
  <c r="CQ474" i="32"/>
  <c r="CR473" i="32"/>
  <c r="CQ473" i="32"/>
  <c r="CR472" i="32"/>
  <c r="CQ472" i="32"/>
  <c r="CR471" i="32"/>
  <c r="CQ471" i="32"/>
  <c r="CR470" i="32"/>
  <c r="CQ470" i="32"/>
  <c r="CR469" i="32"/>
  <c r="CQ469" i="32"/>
  <c r="CR468" i="32"/>
  <c r="CQ468" i="32"/>
  <c r="CR467" i="32"/>
  <c r="CQ467" i="32"/>
  <c r="CR466" i="32"/>
  <c r="CQ466" i="32"/>
  <c r="CR464" i="32"/>
  <c r="CQ464" i="32"/>
  <c r="CR463" i="32"/>
  <c r="CQ463" i="32"/>
  <c r="CR462" i="32"/>
  <c r="CQ462" i="32"/>
  <c r="CR461" i="32"/>
  <c r="CQ461" i="32"/>
  <c r="CR460" i="32"/>
  <c r="CQ460" i="32"/>
  <c r="CR459" i="32"/>
  <c r="CQ459" i="32"/>
  <c r="CR458" i="32"/>
  <c r="CQ458" i="32"/>
  <c r="CR457" i="32"/>
  <c r="CQ457" i="32"/>
  <c r="CR456" i="32"/>
  <c r="CQ456" i="32"/>
  <c r="CR455" i="32"/>
  <c r="CQ455" i="32"/>
  <c r="CR454" i="32"/>
  <c r="CQ454" i="32"/>
  <c r="CR453" i="32"/>
  <c r="CQ453" i="32"/>
  <c r="CR452" i="32"/>
  <c r="CQ452" i="32"/>
  <c r="CR451" i="32"/>
  <c r="CQ451" i="32"/>
  <c r="CR450" i="32"/>
  <c r="CQ450" i="32"/>
  <c r="CR449" i="32"/>
  <c r="CQ449" i="32"/>
  <c r="CR448" i="32"/>
  <c r="CQ448" i="32"/>
  <c r="CR447" i="32"/>
  <c r="CQ447" i="32"/>
  <c r="CR446" i="32"/>
  <c r="CQ446" i="32"/>
  <c r="CR445" i="32"/>
  <c r="CQ445" i="32"/>
  <c r="CR444" i="32"/>
  <c r="CQ444" i="32"/>
  <c r="CR443" i="32"/>
  <c r="CQ443" i="32"/>
  <c r="CR442" i="32"/>
  <c r="CQ442" i="32"/>
  <c r="CR441" i="32"/>
  <c r="CQ441" i="32"/>
  <c r="CR440" i="32"/>
  <c r="CQ440" i="32"/>
  <c r="CR439" i="32"/>
  <c r="CQ439" i="32"/>
  <c r="CR438" i="32"/>
  <c r="CQ438" i="32"/>
  <c r="CR437" i="32"/>
  <c r="CQ437" i="32"/>
  <c r="CR436" i="32"/>
  <c r="CQ436" i="32"/>
  <c r="CR435" i="32"/>
  <c r="CQ435" i="32"/>
  <c r="CR434" i="32"/>
  <c r="CQ434" i="32"/>
  <c r="CR433" i="32"/>
  <c r="CQ433" i="32"/>
  <c r="CR432" i="32"/>
  <c r="CQ432" i="32"/>
  <c r="CR431" i="32"/>
  <c r="CQ431" i="32"/>
  <c r="CR430" i="32"/>
  <c r="CQ430" i="32"/>
  <c r="CR429" i="32"/>
  <c r="CQ429" i="32"/>
  <c r="CR428" i="32"/>
  <c r="CQ428" i="32"/>
  <c r="CR427" i="32"/>
  <c r="CQ427" i="32"/>
  <c r="CR426" i="32"/>
  <c r="CQ426" i="32"/>
  <c r="CR425" i="32"/>
  <c r="CQ425" i="32"/>
  <c r="CR424" i="32"/>
  <c r="CQ424" i="32"/>
  <c r="CR423" i="32"/>
  <c r="CQ423" i="32"/>
  <c r="CR422" i="32"/>
  <c r="CQ422" i="32"/>
  <c r="CR421" i="32"/>
  <c r="CQ421" i="32"/>
  <c r="CR420" i="32"/>
  <c r="CQ420" i="32"/>
  <c r="CR419" i="32"/>
  <c r="CQ419" i="32"/>
  <c r="CR418" i="32"/>
  <c r="CQ418" i="32"/>
  <c r="CR417" i="32"/>
  <c r="CQ417" i="32"/>
  <c r="CR416" i="32"/>
  <c r="CQ416" i="32"/>
  <c r="CR415" i="32"/>
  <c r="CQ415" i="32"/>
  <c r="CR414" i="32"/>
  <c r="CQ414" i="32"/>
  <c r="CR413" i="32"/>
  <c r="CQ413" i="32"/>
  <c r="CR412" i="32"/>
  <c r="CQ412" i="32"/>
  <c r="CR411" i="32"/>
  <c r="CQ411" i="32"/>
  <c r="CR410" i="32"/>
  <c r="CQ410" i="32"/>
  <c r="CR409" i="32"/>
  <c r="CQ409" i="32"/>
  <c r="CR408" i="32"/>
  <c r="CQ408" i="32"/>
  <c r="CR407" i="32"/>
  <c r="CQ407" i="32"/>
  <c r="CR406" i="32"/>
  <c r="CQ406" i="32"/>
  <c r="CR405" i="32"/>
  <c r="CQ405" i="32"/>
  <c r="CR404" i="32"/>
  <c r="CQ404" i="32"/>
  <c r="CR403" i="32"/>
  <c r="CQ403" i="32"/>
  <c r="CR402" i="32"/>
  <c r="CQ402" i="32"/>
  <c r="CR401" i="32"/>
  <c r="CQ401" i="32"/>
  <c r="CR400" i="32"/>
  <c r="CQ400" i="32"/>
  <c r="CR399" i="32"/>
  <c r="CQ399" i="32"/>
  <c r="CR398" i="32"/>
  <c r="CQ398" i="32"/>
  <c r="CR397" i="32"/>
  <c r="CQ397" i="32"/>
  <c r="CR396" i="32"/>
  <c r="CQ396" i="32"/>
  <c r="CR395" i="32"/>
  <c r="CQ395" i="32"/>
  <c r="CR394" i="32"/>
  <c r="CQ394" i="32"/>
  <c r="CR393" i="32"/>
  <c r="CQ393" i="32"/>
  <c r="CR392" i="32"/>
  <c r="CQ392" i="32"/>
  <c r="CR391" i="32"/>
  <c r="CQ391" i="32"/>
  <c r="CR390" i="32"/>
  <c r="CQ390" i="32"/>
  <c r="CR389" i="32"/>
  <c r="CQ389" i="32"/>
  <c r="CR388" i="32"/>
  <c r="CQ388" i="32"/>
  <c r="CR387" i="32"/>
  <c r="CQ387" i="32"/>
  <c r="CR386" i="32"/>
  <c r="CQ386" i="32"/>
  <c r="CR385" i="32"/>
  <c r="CQ385" i="32"/>
  <c r="CR384" i="32"/>
  <c r="CQ384" i="32"/>
  <c r="CR383" i="32"/>
  <c r="CQ383" i="32"/>
  <c r="CR382" i="32"/>
  <c r="CQ382" i="32"/>
  <c r="CR381" i="32"/>
  <c r="CQ381" i="32"/>
  <c r="CR380" i="32"/>
  <c r="CQ380" i="32"/>
  <c r="CR379" i="32"/>
  <c r="CQ379" i="32"/>
  <c r="CR378" i="32"/>
  <c r="CQ378" i="32"/>
  <c r="CR377" i="32"/>
  <c r="CQ377" i="32"/>
  <c r="CR376" i="32"/>
  <c r="CQ376" i="32"/>
  <c r="CR375" i="32"/>
  <c r="CQ375" i="32"/>
  <c r="CR374" i="32"/>
  <c r="CQ374" i="32"/>
  <c r="CR373" i="32"/>
  <c r="CQ373" i="32"/>
  <c r="CR372" i="32"/>
  <c r="CQ372" i="32"/>
  <c r="CR371" i="32"/>
  <c r="CQ371" i="32"/>
  <c r="CR370" i="32"/>
  <c r="CQ370" i="32"/>
  <c r="CR369" i="32"/>
  <c r="CQ369" i="32"/>
  <c r="CR368" i="32"/>
  <c r="CQ368" i="32"/>
  <c r="CR367" i="32"/>
  <c r="CQ367" i="32"/>
  <c r="CR366" i="32"/>
  <c r="CQ366" i="32"/>
  <c r="CR365" i="32"/>
  <c r="CQ365" i="32"/>
  <c r="CR364" i="32"/>
  <c r="CQ364" i="32"/>
  <c r="CR363" i="32"/>
  <c r="CQ363" i="32"/>
  <c r="CR362" i="32"/>
  <c r="CQ362" i="32"/>
  <c r="CR361" i="32"/>
  <c r="CQ361" i="32"/>
  <c r="CR360" i="32"/>
  <c r="CQ360" i="32"/>
  <c r="CR359" i="32"/>
  <c r="CQ359" i="32"/>
  <c r="CR358" i="32"/>
  <c r="CQ358" i="32"/>
  <c r="CR357" i="32"/>
  <c r="CQ357" i="32"/>
  <c r="CR356" i="32"/>
  <c r="CQ356" i="32"/>
  <c r="CR355" i="32"/>
  <c r="CQ355" i="32"/>
  <c r="CR354" i="32"/>
  <c r="CQ354" i="32"/>
  <c r="CR353" i="32"/>
  <c r="CQ353" i="32"/>
  <c r="CR352" i="32"/>
  <c r="CQ352" i="32"/>
  <c r="CR351" i="32"/>
  <c r="CQ351" i="32"/>
  <c r="CR350" i="32"/>
  <c r="CQ350" i="32"/>
  <c r="CR349" i="32"/>
  <c r="CQ349" i="32"/>
  <c r="CR348" i="32"/>
  <c r="CQ348" i="32"/>
  <c r="CR347" i="32"/>
  <c r="CQ347" i="32"/>
  <c r="CR346" i="32"/>
  <c r="CQ346" i="32"/>
  <c r="CR345" i="32"/>
  <c r="CQ345" i="32"/>
  <c r="CR344" i="32"/>
  <c r="CQ344" i="32"/>
  <c r="CR343" i="32"/>
  <c r="CQ343" i="32"/>
  <c r="CR342" i="32"/>
  <c r="CQ342" i="32"/>
  <c r="CR341" i="32"/>
  <c r="CQ341" i="32"/>
  <c r="CR340" i="32"/>
  <c r="CQ340" i="32"/>
  <c r="CR339" i="32"/>
  <c r="CQ339" i="32"/>
  <c r="CR338" i="32"/>
  <c r="CQ338" i="32"/>
  <c r="CR337" i="32"/>
  <c r="CQ337" i="32"/>
  <c r="CR336" i="32"/>
  <c r="CQ336" i="32"/>
  <c r="CR335" i="32"/>
  <c r="CQ335" i="32"/>
  <c r="CR334" i="32"/>
  <c r="CQ334" i="32"/>
  <c r="CR333" i="32"/>
  <c r="CQ333" i="32"/>
  <c r="CR332" i="32"/>
  <c r="CQ332" i="32"/>
  <c r="CR331" i="32"/>
  <c r="CQ331" i="32"/>
  <c r="CR330" i="32"/>
  <c r="CQ330" i="32"/>
  <c r="CR329" i="32"/>
  <c r="CQ329" i="32"/>
  <c r="CR328" i="32"/>
  <c r="CQ328" i="32"/>
  <c r="CR327" i="32"/>
  <c r="CQ327" i="32"/>
  <c r="CR326" i="32"/>
  <c r="CQ326" i="32"/>
  <c r="CR325" i="32"/>
  <c r="CQ325" i="32"/>
  <c r="CR324" i="32"/>
  <c r="CQ324" i="32"/>
  <c r="CR323" i="32"/>
  <c r="CQ323" i="32"/>
  <c r="CR322" i="32"/>
  <c r="CQ322" i="32"/>
  <c r="CR321" i="32"/>
  <c r="CQ321" i="32"/>
  <c r="CR320" i="32"/>
  <c r="CQ320" i="32"/>
  <c r="CR319" i="32"/>
  <c r="CQ319" i="32"/>
  <c r="CR318" i="32"/>
  <c r="CQ318" i="32"/>
  <c r="CR317" i="32"/>
  <c r="CQ317" i="32"/>
  <c r="CR316" i="32"/>
  <c r="CQ316" i="32"/>
  <c r="CR315" i="32"/>
  <c r="CQ315" i="32"/>
  <c r="CR314" i="32"/>
  <c r="CQ314" i="32"/>
  <c r="CR313" i="32"/>
  <c r="CQ313" i="32"/>
  <c r="CR312" i="32"/>
  <c r="CQ312" i="32"/>
  <c r="CR311" i="32"/>
  <c r="CQ311" i="32"/>
  <c r="CR310" i="32"/>
  <c r="CQ310" i="32"/>
  <c r="CR309" i="32"/>
  <c r="CQ309" i="32"/>
  <c r="CR308" i="32"/>
  <c r="CQ308" i="32"/>
  <c r="CR307" i="32"/>
  <c r="CQ307" i="32"/>
  <c r="CR306" i="32"/>
  <c r="CQ306" i="32"/>
  <c r="CR305" i="32"/>
  <c r="CQ305" i="32"/>
  <c r="CR304" i="32"/>
  <c r="CQ304" i="32"/>
  <c r="CR303" i="32"/>
  <c r="CQ303" i="32"/>
  <c r="CR302" i="32"/>
  <c r="CQ302" i="32"/>
  <c r="CR301" i="32"/>
  <c r="CQ301" i="32"/>
  <c r="CR300" i="32"/>
  <c r="CQ300" i="32"/>
  <c r="CR299" i="32"/>
  <c r="CQ299" i="32"/>
  <c r="CR298" i="32"/>
  <c r="CQ298" i="32"/>
  <c r="CR297" i="32"/>
  <c r="CQ297" i="32"/>
  <c r="CR296" i="32"/>
  <c r="CQ296" i="32"/>
  <c r="CR295" i="32"/>
  <c r="CQ295" i="32"/>
  <c r="CR294" i="32"/>
  <c r="CQ294" i="32"/>
  <c r="CR293" i="32"/>
  <c r="CQ293" i="32"/>
  <c r="CR292" i="32"/>
  <c r="CQ292" i="32"/>
  <c r="CR291" i="32"/>
  <c r="CQ291" i="32"/>
  <c r="CR290" i="32"/>
  <c r="CQ290" i="32"/>
  <c r="CR289" i="32"/>
  <c r="CQ289" i="32"/>
  <c r="CR288" i="32"/>
  <c r="CQ288" i="32"/>
  <c r="CR287" i="32"/>
  <c r="CQ287" i="32"/>
  <c r="CR286" i="32"/>
  <c r="CQ286" i="32"/>
  <c r="CR285" i="32"/>
  <c r="CQ285" i="32"/>
  <c r="CR284" i="32"/>
  <c r="CQ284" i="32"/>
  <c r="CR283" i="32"/>
  <c r="CQ283" i="32"/>
  <c r="CR282" i="32"/>
  <c r="CQ282" i="32"/>
  <c r="CR281" i="32"/>
  <c r="CQ281" i="32"/>
  <c r="CR280" i="32"/>
  <c r="CQ280" i="32"/>
  <c r="CR279" i="32"/>
  <c r="CQ279" i="32"/>
  <c r="CR278" i="32"/>
  <c r="CQ278" i="32"/>
  <c r="CR277" i="32"/>
  <c r="CQ277" i="32"/>
  <c r="CR276" i="32"/>
  <c r="CQ276" i="32"/>
  <c r="CR275" i="32"/>
  <c r="CQ275" i="32"/>
  <c r="CR274" i="32"/>
  <c r="CQ274" i="32"/>
  <c r="CR273" i="32"/>
  <c r="CQ273" i="32"/>
  <c r="CR272" i="32"/>
  <c r="CQ272" i="32"/>
  <c r="CR271" i="32"/>
  <c r="CQ271" i="32"/>
  <c r="CR270" i="32"/>
  <c r="CQ270" i="32"/>
  <c r="CR269" i="32"/>
  <c r="CQ269" i="32"/>
  <c r="CR268" i="32"/>
  <c r="CQ268" i="32"/>
  <c r="CR267" i="32"/>
  <c r="CQ267" i="32"/>
  <c r="CR266" i="32"/>
  <c r="CQ266" i="32"/>
  <c r="CR265" i="32"/>
  <c r="CQ265" i="32"/>
  <c r="CR264" i="32"/>
  <c r="CQ264" i="32"/>
  <c r="CR263" i="32"/>
  <c r="CQ263" i="32"/>
  <c r="CR262" i="32"/>
  <c r="CQ262" i="32"/>
  <c r="CR261" i="32"/>
  <c r="CQ261" i="32"/>
  <c r="CR260" i="32"/>
  <c r="CQ260" i="32"/>
  <c r="CR259" i="32"/>
  <c r="CQ259" i="32"/>
  <c r="CR258" i="32"/>
  <c r="CQ258" i="32"/>
  <c r="CR257" i="32"/>
  <c r="CQ257" i="32"/>
  <c r="CR256" i="32"/>
  <c r="CQ256" i="32"/>
  <c r="CR255" i="32"/>
  <c r="CQ255" i="32"/>
  <c r="CR254" i="32"/>
  <c r="CQ254" i="32"/>
  <c r="CR253" i="32"/>
  <c r="CQ253" i="32"/>
  <c r="CR252" i="32"/>
  <c r="CQ252" i="32"/>
  <c r="CR251" i="32"/>
  <c r="CQ251" i="32"/>
  <c r="CR250" i="32"/>
  <c r="CQ250" i="32"/>
  <c r="CR249" i="32"/>
  <c r="CQ249" i="32"/>
  <c r="CR248" i="32"/>
  <c r="CQ248" i="32"/>
  <c r="CR247" i="32"/>
  <c r="CQ247" i="32"/>
  <c r="CR246" i="32"/>
  <c r="CQ246" i="32"/>
  <c r="CR245" i="32"/>
  <c r="CQ245" i="32"/>
  <c r="CR244" i="32"/>
  <c r="CQ244" i="32"/>
  <c r="CR243" i="32"/>
  <c r="CQ243" i="32"/>
  <c r="CR242" i="32"/>
  <c r="CQ242" i="32"/>
  <c r="CR241" i="32"/>
  <c r="CQ241" i="32"/>
  <c r="CR240" i="32"/>
  <c r="CQ240" i="32"/>
  <c r="CR239" i="32"/>
  <c r="CQ239" i="32"/>
  <c r="CR238" i="32"/>
  <c r="CQ238" i="32"/>
  <c r="CR237" i="32"/>
  <c r="CQ237" i="32"/>
  <c r="CR236" i="32"/>
  <c r="CQ236" i="32"/>
  <c r="CR235" i="32"/>
  <c r="CQ235" i="32"/>
  <c r="CR234" i="32"/>
  <c r="CQ234" i="32"/>
  <c r="CR233" i="32"/>
  <c r="CQ233" i="32"/>
  <c r="CR232" i="32"/>
  <c r="CQ232" i="32"/>
  <c r="CR231" i="32"/>
  <c r="CQ231" i="32"/>
  <c r="CR230" i="32"/>
  <c r="CQ230" i="32"/>
  <c r="CR229" i="32"/>
  <c r="CQ229" i="32"/>
  <c r="CR228" i="32"/>
  <c r="CQ228" i="32"/>
  <c r="CR227" i="32"/>
  <c r="CQ227" i="32"/>
  <c r="CR226" i="32"/>
  <c r="CQ226" i="32"/>
  <c r="CR225" i="32"/>
  <c r="CQ225" i="32"/>
  <c r="CR224" i="32"/>
  <c r="CQ224" i="32"/>
  <c r="CR223" i="32"/>
  <c r="CQ223" i="32"/>
  <c r="CR222" i="32"/>
  <c r="CQ222" i="32"/>
  <c r="CR221" i="32"/>
  <c r="CQ221" i="32"/>
  <c r="CR220" i="32"/>
  <c r="CQ220" i="32"/>
  <c r="CR219" i="32"/>
  <c r="CQ219" i="32"/>
  <c r="CR218" i="32"/>
  <c r="CQ218" i="32"/>
  <c r="CR217" i="32"/>
  <c r="CQ217" i="32"/>
  <c r="CR216" i="32"/>
  <c r="CQ216" i="32"/>
  <c r="CR215" i="32"/>
  <c r="CQ215" i="32"/>
  <c r="CR214" i="32"/>
  <c r="CQ214" i="32"/>
  <c r="CR213" i="32"/>
  <c r="CQ213" i="32"/>
  <c r="CR212" i="32"/>
  <c r="CQ212" i="32"/>
  <c r="CR211" i="32"/>
  <c r="CQ211" i="32"/>
  <c r="CR210" i="32"/>
  <c r="CQ210" i="32"/>
  <c r="CR209" i="32"/>
  <c r="CQ209" i="32"/>
  <c r="CR208" i="32"/>
  <c r="CQ208" i="32"/>
  <c r="CR207" i="32"/>
  <c r="CQ207" i="32"/>
  <c r="CR206" i="32"/>
  <c r="CQ206" i="32"/>
  <c r="CR205" i="32"/>
  <c r="CQ205" i="32"/>
  <c r="CR204" i="32"/>
  <c r="CQ204" i="32"/>
  <c r="CR203" i="32"/>
  <c r="CQ203" i="32"/>
  <c r="CR202" i="32"/>
  <c r="CQ202" i="32"/>
  <c r="CR201" i="32"/>
  <c r="CQ201" i="32"/>
  <c r="CR200" i="32"/>
  <c r="CQ200" i="32"/>
  <c r="CR199" i="32"/>
  <c r="CQ199" i="32"/>
  <c r="CR198" i="32"/>
  <c r="CQ198" i="32"/>
  <c r="CR197" i="32"/>
  <c r="CQ197" i="32"/>
  <c r="CR196" i="32"/>
  <c r="CQ196" i="32"/>
  <c r="CR195" i="32"/>
  <c r="CQ195" i="32"/>
  <c r="CR194" i="32"/>
  <c r="CQ194" i="32"/>
  <c r="CR193" i="32"/>
  <c r="CQ193" i="32"/>
  <c r="CR192" i="32"/>
  <c r="CQ192" i="32"/>
  <c r="CR191" i="32"/>
  <c r="CQ191" i="32"/>
  <c r="CR190" i="32"/>
  <c r="CQ190" i="32"/>
  <c r="CR189" i="32"/>
  <c r="CQ189" i="32"/>
  <c r="CR188" i="32"/>
  <c r="CQ188" i="32"/>
  <c r="CR187" i="32"/>
  <c r="CQ187" i="32"/>
  <c r="CR186" i="32"/>
  <c r="CQ186" i="32"/>
  <c r="CR185" i="32"/>
  <c r="CQ185" i="32"/>
  <c r="CR184" i="32"/>
  <c r="CQ184" i="32"/>
  <c r="CR183" i="32"/>
  <c r="CQ183" i="32"/>
  <c r="CR182" i="32"/>
  <c r="CQ182" i="32"/>
  <c r="CR181" i="32"/>
  <c r="CQ181" i="32"/>
  <c r="CR180" i="32"/>
  <c r="CQ180" i="32"/>
  <c r="CR179" i="32"/>
  <c r="CQ179" i="32"/>
  <c r="CR178" i="32"/>
  <c r="CQ178" i="32"/>
  <c r="CR177" i="32"/>
  <c r="CQ177" i="32"/>
  <c r="CR176" i="32"/>
  <c r="CQ176" i="32"/>
  <c r="CR175" i="32"/>
  <c r="CQ175" i="32"/>
  <c r="CR174" i="32"/>
  <c r="CQ174" i="32"/>
  <c r="CR173" i="32"/>
  <c r="CQ173" i="32"/>
  <c r="CR172" i="32"/>
  <c r="CQ172" i="32"/>
  <c r="CR171" i="32"/>
  <c r="CQ171" i="32"/>
  <c r="CR170" i="32"/>
  <c r="CQ170" i="32"/>
  <c r="CR169" i="32"/>
  <c r="CQ169" i="32"/>
  <c r="CR168" i="32"/>
  <c r="CQ168" i="32"/>
  <c r="CR167" i="32"/>
  <c r="CQ167" i="32"/>
  <c r="CR166" i="32"/>
  <c r="CQ166" i="32"/>
  <c r="CR165" i="32"/>
  <c r="CQ165" i="32"/>
  <c r="CR164" i="32"/>
  <c r="CQ164" i="32"/>
  <c r="CR163" i="32"/>
  <c r="CQ163" i="32"/>
  <c r="CR162" i="32"/>
  <c r="CQ162" i="32"/>
  <c r="CR161" i="32"/>
  <c r="CQ161" i="32"/>
  <c r="CR160" i="32"/>
  <c r="CQ160" i="32"/>
  <c r="CR159" i="32"/>
  <c r="CQ159" i="32"/>
  <c r="CR158" i="32"/>
  <c r="CQ158" i="32"/>
  <c r="CR157" i="32"/>
  <c r="CQ157" i="32"/>
  <c r="CR156" i="32"/>
  <c r="CQ156" i="32"/>
  <c r="CR155" i="32"/>
  <c r="CQ155" i="32"/>
  <c r="CR154" i="32"/>
  <c r="CQ154" i="32"/>
  <c r="CR153" i="32"/>
  <c r="CQ153" i="32"/>
  <c r="CR152" i="32"/>
  <c r="CQ152" i="32"/>
  <c r="CR151" i="32"/>
  <c r="CQ151" i="32"/>
  <c r="CR150" i="32"/>
  <c r="CQ150" i="32"/>
  <c r="CR149" i="32"/>
  <c r="CQ149" i="32"/>
  <c r="CR148" i="32"/>
  <c r="CQ148" i="32"/>
  <c r="CR147" i="32"/>
  <c r="CQ147" i="32"/>
  <c r="CR146" i="32"/>
  <c r="CQ146" i="32"/>
  <c r="CR145" i="32"/>
  <c r="CQ145" i="32"/>
  <c r="CR144" i="32"/>
  <c r="CQ144" i="32"/>
  <c r="CR143" i="32"/>
  <c r="CQ143" i="32"/>
  <c r="CR142" i="32"/>
  <c r="CQ142" i="32"/>
  <c r="CR141" i="32"/>
  <c r="CQ141" i="32"/>
  <c r="CR140" i="32"/>
  <c r="CQ140" i="32"/>
  <c r="CR139" i="32"/>
  <c r="CQ139" i="32"/>
  <c r="CR138" i="32"/>
  <c r="CQ138" i="32"/>
  <c r="CR137" i="32"/>
  <c r="CQ137" i="32"/>
  <c r="CR136" i="32"/>
  <c r="CQ136" i="32"/>
  <c r="CR135" i="32"/>
  <c r="CQ135" i="32"/>
  <c r="CR134" i="32"/>
  <c r="CQ134" i="32"/>
  <c r="CR133" i="32"/>
  <c r="CQ133" i="32"/>
  <c r="CR132" i="32"/>
  <c r="CQ132" i="32"/>
  <c r="CR131" i="32"/>
  <c r="CQ131" i="32"/>
  <c r="CR130" i="32"/>
  <c r="CQ130" i="32"/>
  <c r="CR129" i="32"/>
  <c r="CQ129" i="32"/>
  <c r="CR128" i="32"/>
  <c r="CQ128" i="32"/>
  <c r="CR127" i="32"/>
  <c r="CQ127" i="32"/>
  <c r="CR126" i="32"/>
  <c r="CQ126" i="32"/>
  <c r="CR125" i="32"/>
  <c r="CQ125" i="32"/>
  <c r="CR124" i="32"/>
  <c r="CQ124" i="32"/>
  <c r="CR123" i="32"/>
  <c r="CQ123" i="32"/>
  <c r="CR122" i="32"/>
  <c r="CQ122" i="32"/>
  <c r="CR121" i="32"/>
  <c r="CQ121" i="32"/>
  <c r="CR120" i="32"/>
  <c r="CQ120" i="32"/>
  <c r="CR119" i="32"/>
  <c r="CQ119" i="32"/>
  <c r="CR118" i="32"/>
  <c r="CQ118" i="32"/>
  <c r="CR117" i="32"/>
  <c r="CQ117" i="32"/>
  <c r="CR116" i="32"/>
  <c r="CQ116" i="32"/>
  <c r="CR115" i="32"/>
  <c r="CQ115" i="32"/>
  <c r="CR114" i="32"/>
  <c r="CQ114" i="32"/>
  <c r="CR113" i="32"/>
  <c r="CQ113" i="32"/>
  <c r="CR112" i="32"/>
  <c r="CQ112" i="32"/>
  <c r="CR111" i="32"/>
  <c r="CQ111" i="32"/>
  <c r="CR110" i="32"/>
  <c r="CQ110" i="32"/>
  <c r="CR109" i="32"/>
  <c r="CQ109" i="32"/>
  <c r="CR108" i="32"/>
  <c r="CQ108" i="32"/>
  <c r="CR107" i="32"/>
  <c r="CQ107" i="32"/>
  <c r="CR106" i="32"/>
  <c r="CQ106" i="32"/>
  <c r="CR105" i="32"/>
  <c r="CQ105" i="32"/>
  <c r="CR104" i="32"/>
  <c r="CQ104" i="32"/>
  <c r="CR103" i="32"/>
  <c r="CQ103" i="32"/>
  <c r="CR102" i="32"/>
  <c r="CQ102" i="32"/>
  <c r="CR101" i="32"/>
  <c r="CQ101" i="32"/>
  <c r="CR100" i="32"/>
  <c r="CQ100" i="32"/>
  <c r="CR99" i="32"/>
  <c r="CQ99" i="32"/>
  <c r="CR98" i="32"/>
  <c r="CQ98" i="32"/>
  <c r="CR97" i="32"/>
  <c r="CQ97" i="32"/>
  <c r="CR96" i="32"/>
  <c r="CQ96" i="32"/>
  <c r="CR95" i="32"/>
  <c r="CQ95" i="32"/>
  <c r="CR94" i="32"/>
  <c r="CQ94" i="32"/>
  <c r="CR93" i="32"/>
  <c r="CQ93" i="32"/>
  <c r="CR92" i="32"/>
  <c r="CQ92" i="32"/>
  <c r="CR91" i="32"/>
  <c r="CQ91" i="32"/>
  <c r="CR90" i="32"/>
  <c r="CQ90" i="32"/>
  <c r="CR89" i="32"/>
  <c r="CQ89" i="32"/>
  <c r="CR88" i="32"/>
  <c r="CQ88" i="32"/>
  <c r="CR87" i="32"/>
  <c r="CQ87" i="32"/>
  <c r="CR86" i="32"/>
  <c r="CQ86" i="32"/>
  <c r="CR85" i="32"/>
  <c r="CQ85" i="32"/>
  <c r="CR84" i="32"/>
  <c r="CQ84" i="32"/>
  <c r="CR83" i="32"/>
  <c r="CQ83" i="32"/>
  <c r="CR82" i="32"/>
  <c r="CQ82" i="32"/>
  <c r="CR81" i="32"/>
  <c r="CQ81" i="32"/>
  <c r="CR80" i="32"/>
  <c r="CQ80" i="32"/>
  <c r="CR79" i="32"/>
  <c r="CQ79" i="32"/>
  <c r="CR78" i="32"/>
  <c r="CQ78" i="32"/>
  <c r="CR77" i="32"/>
  <c r="CQ77" i="32"/>
  <c r="CR76" i="32"/>
  <c r="CQ76" i="32"/>
  <c r="CR75" i="32"/>
  <c r="CQ75" i="32"/>
  <c r="CR74" i="32"/>
  <c r="CQ74" i="32"/>
  <c r="CR73" i="32"/>
  <c r="CQ73" i="32"/>
  <c r="CR72" i="32"/>
  <c r="CQ72" i="32"/>
  <c r="CR71" i="32"/>
  <c r="CQ71" i="32"/>
  <c r="CR70" i="32"/>
  <c r="CQ70" i="32"/>
  <c r="CR69" i="32"/>
  <c r="CQ69" i="32"/>
  <c r="CR68" i="32"/>
  <c r="CQ68" i="32"/>
  <c r="CR67" i="32"/>
  <c r="CQ67" i="32"/>
  <c r="CR66" i="32"/>
  <c r="CQ66" i="32"/>
  <c r="CR65" i="32"/>
  <c r="CQ65" i="32"/>
  <c r="CR64" i="32"/>
  <c r="CQ64" i="32"/>
  <c r="CR63" i="32"/>
  <c r="CQ63" i="32"/>
  <c r="CR62" i="32"/>
  <c r="CQ62" i="32"/>
  <c r="CR61" i="32"/>
  <c r="CQ61" i="32"/>
  <c r="CR60" i="32"/>
  <c r="CQ60" i="32"/>
  <c r="CR59" i="32"/>
  <c r="CQ59" i="32"/>
  <c r="CR58" i="32"/>
  <c r="CQ58" i="32"/>
  <c r="CR57" i="32"/>
  <c r="CQ57" i="32"/>
  <c r="CR56" i="32"/>
  <c r="CQ56" i="32"/>
  <c r="CR55" i="32"/>
  <c r="CQ55" i="32"/>
  <c r="CR54" i="32"/>
  <c r="CQ54" i="32"/>
  <c r="CR53" i="32"/>
  <c r="CQ53" i="32"/>
  <c r="CR52" i="32"/>
  <c r="CQ52" i="32"/>
  <c r="CR51" i="32"/>
  <c r="CQ51" i="32"/>
  <c r="CR50" i="32"/>
  <c r="CQ50" i="32"/>
  <c r="CR49" i="32"/>
  <c r="CQ49" i="32"/>
  <c r="CR48" i="32"/>
  <c r="CQ48" i="32"/>
  <c r="CR47" i="32"/>
  <c r="CQ47" i="32"/>
  <c r="CR46" i="32"/>
  <c r="CQ46" i="32"/>
  <c r="CR45" i="32"/>
  <c r="CQ45" i="32"/>
  <c r="CR44" i="32"/>
  <c r="CQ44" i="32"/>
  <c r="CR43" i="32"/>
  <c r="CQ43" i="32"/>
  <c r="CR42" i="32"/>
  <c r="CQ42" i="32"/>
  <c r="CR41" i="32"/>
  <c r="CQ41" i="32"/>
  <c r="CR40" i="32"/>
  <c r="CQ40" i="32"/>
  <c r="CR39" i="32"/>
  <c r="CQ39" i="32"/>
  <c r="CR38" i="32"/>
  <c r="CQ38" i="32"/>
  <c r="CR37" i="32"/>
  <c r="CQ37" i="32"/>
  <c r="CR36" i="32"/>
  <c r="CQ36" i="32"/>
  <c r="CR35" i="32"/>
  <c r="CQ35" i="32"/>
  <c r="CR34" i="32"/>
  <c r="CQ34" i="32"/>
  <c r="CR33" i="32"/>
  <c r="CQ33" i="32"/>
  <c r="CR32" i="32"/>
  <c r="CQ32" i="32"/>
  <c r="CR31" i="32"/>
  <c r="CQ31" i="32"/>
  <c r="CR30" i="32"/>
  <c r="CQ30" i="32"/>
  <c r="CR29" i="32"/>
  <c r="CQ29" i="32"/>
  <c r="CR28" i="32"/>
  <c r="CQ28" i="32"/>
  <c r="CR27" i="32"/>
  <c r="CQ27" i="32"/>
  <c r="CR26" i="32"/>
  <c r="CQ26" i="32"/>
  <c r="CR25" i="32"/>
  <c r="CQ25" i="32"/>
  <c r="CR24" i="32"/>
  <c r="CQ24" i="32"/>
  <c r="CR23" i="32"/>
  <c r="CQ23" i="32"/>
  <c r="CR22" i="32"/>
  <c r="CQ22" i="32"/>
  <c r="CR21" i="32"/>
  <c r="CQ21" i="32"/>
  <c r="CR20" i="32"/>
  <c r="CQ20" i="32"/>
  <c r="CR19" i="32"/>
  <c r="CQ19" i="32"/>
  <c r="CR18" i="32"/>
  <c r="CQ18" i="32"/>
  <c r="CR17" i="32"/>
  <c r="CQ17" i="32"/>
  <c r="CR16" i="32"/>
  <c r="CQ16" i="32"/>
  <c r="CU728" i="32"/>
  <c r="CT728" i="32"/>
  <c r="CU727" i="32"/>
  <c r="CT727" i="32"/>
  <c r="CU726" i="32"/>
  <c r="CT726" i="32"/>
  <c r="CU725" i="32"/>
  <c r="CT725" i="32"/>
  <c r="CU724" i="32"/>
  <c r="CT724" i="32"/>
  <c r="CU723" i="32"/>
  <c r="CT723" i="32"/>
  <c r="CU722" i="32"/>
  <c r="CT722" i="32"/>
  <c r="CU721" i="32"/>
  <c r="CT721" i="32"/>
  <c r="CU720" i="32"/>
  <c r="CT720" i="32"/>
  <c r="CU719" i="32"/>
  <c r="CT719" i="32"/>
  <c r="CU718" i="32"/>
  <c r="CT718" i="32"/>
  <c r="CU717" i="32"/>
  <c r="CT717" i="32"/>
  <c r="CU716" i="32"/>
  <c r="CT716" i="32"/>
  <c r="CU715" i="32"/>
  <c r="CT715" i="32"/>
  <c r="CU714" i="32"/>
  <c r="CT714" i="32"/>
  <c r="CU713" i="32"/>
  <c r="CT713" i="32"/>
  <c r="CU712" i="32"/>
  <c r="CT712" i="32"/>
  <c r="CU711" i="32"/>
  <c r="CT711" i="32"/>
  <c r="CU710" i="32"/>
  <c r="CT710" i="32"/>
  <c r="CU709" i="32"/>
  <c r="CT709" i="32"/>
  <c r="CU708" i="32"/>
  <c r="CT708" i="32"/>
  <c r="CU707" i="32"/>
  <c r="CT707" i="32"/>
  <c r="CU704" i="32"/>
  <c r="CT704" i="32"/>
  <c r="CU703" i="32"/>
  <c r="CT703" i="32"/>
  <c r="CU702" i="32"/>
  <c r="CT702" i="32"/>
  <c r="CU701" i="32"/>
  <c r="CT701" i="32"/>
  <c r="CU700" i="32"/>
  <c r="CT700" i="32"/>
  <c r="CU699" i="32"/>
  <c r="CT699" i="32"/>
  <c r="CU698" i="32"/>
  <c r="CT698" i="32"/>
  <c r="CU697" i="32"/>
  <c r="CT697" i="32"/>
  <c r="CU696" i="32"/>
  <c r="CT696" i="32"/>
  <c r="CU695" i="32"/>
  <c r="CT695" i="32"/>
  <c r="CU694" i="32"/>
  <c r="CT694" i="32"/>
  <c r="CU693" i="32"/>
  <c r="CT693" i="32"/>
  <c r="CU692" i="32"/>
  <c r="CT692" i="32"/>
  <c r="CU691" i="32"/>
  <c r="CT691" i="32"/>
  <c r="CU690" i="32"/>
  <c r="CT690" i="32"/>
  <c r="CU689" i="32"/>
  <c r="CT689" i="32"/>
  <c r="CU688" i="32"/>
  <c r="CT688" i="32"/>
  <c r="CU687" i="32"/>
  <c r="CT687" i="32"/>
  <c r="CU686" i="32"/>
  <c r="CT686" i="32"/>
  <c r="CU685" i="32"/>
  <c r="CT685" i="32"/>
  <c r="CU684" i="32"/>
  <c r="CT684" i="32"/>
  <c r="CU683" i="32"/>
  <c r="CT683" i="32"/>
  <c r="CU682" i="32"/>
  <c r="CT682" i="32"/>
  <c r="CU681" i="32"/>
  <c r="CT681" i="32"/>
  <c r="CU680" i="32"/>
  <c r="CT680" i="32"/>
  <c r="CU679" i="32"/>
  <c r="CT679" i="32"/>
  <c r="CU678" i="32"/>
  <c r="CT678" i="32"/>
  <c r="CU677" i="32"/>
  <c r="CT677" i="32"/>
  <c r="CU676" i="32"/>
  <c r="CT676" i="32"/>
  <c r="CU675" i="32"/>
  <c r="CT675" i="32"/>
  <c r="CU674" i="32"/>
  <c r="CT674" i="32"/>
  <c r="CU673" i="32"/>
  <c r="CT673" i="32"/>
  <c r="CU672" i="32"/>
  <c r="CT672" i="32"/>
  <c r="CU671" i="32"/>
  <c r="CT671" i="32"/>
  <c r="CU670" i="32"/>
  <c r="CT670" i="32"/>
  <c r="CU669" i="32"/>
  <c r="CT669" i="32"/>
  <c r="CU668" i="32"/>
  <c r="CT668" i="32"/>
  <c r="CU667" i="32"/>
  <c r="CT667" i="32"/>
  <c r="CU666" i="32"/>
  <c r="CT666" i="32"/>
  <c r="CU665" i="32"/>
  <c r="CT665" i="32"/>
  <c r="CU664" i="32"/>
  <c r="CT664" i="32"/>
  <c r="CU663" i="32"/>
  <c r="CT663" i="32"/>
  <c r="CU662" i="32"/>
  <c r="CT662" i="32"/>
  <c r="CU661" i="32"/>
  <c r="CT661" i="32"/>
  <c r="CU660" i="32"/>
  <c r="CT660" i="32"/>
  <c r="CU659" i="32"/>
  <c r="CT659" i="32"/>
  <c r="CU658" i="32"/>
  <c r="CT658" i="32"/>
  <c r="CU657" i="32"/>
  <c r="CT657" i="32"/>
  <c r="CU656" i="32"/>
  <c r="CT656" i="32"/>
  <c r="CU655" i="32"/>
  <c r="CT655" i="32"/>
  <c r="CU654" i="32"/>
  <c r="CT654" i="32"/>
  <c r="CU653" i="32"/>
  <c r="CT653" i="32"/>
  <c r="CU652" i="32"/>
  <c r="CT652" i="32"/>
  <c r="CU651" i="32"/>
  <c r="CT651" i="32"/>
  <c r="CU650" i="32"/>
  <c r="CT650" i="32"/>
  <c r="CU649" i="32"/>
  <c r="CT649" i="32"/>
  <c r="CU648" i="32"/>
  <c r="CT648" i="32"/>
  <c r="CU647" i="32"/>
  <c r="CT647" i="32"/>
  <c r="CU646" i="32"/>
  <c r="CT646" i="32"/>
  <c r="CU645" i="32"/>
  <c r="CT645" i="32"/>
  <c r="CU644" i="32"/>
  <c r="CT644" i="32"/>
  <c r="CU643" i="32"/>
  <c r="CT643" i="32"/>
  <c r="CU642" i="32"/>
  <c r="CT642" i="32"/>
  <c r="CU641" i="32"/>
  <c r="CT641" i="32"/>
  <c r="CU640" i="32"/>
  <c r="CT640" i="32"/>
  <c r="CU639" i="32"/>
  <c r="CT639" i="32"/>
  <c r="CU638" i="32"/>
  <c r="CT638" i="32"/>
  <c r="CU637" i="32"/>
  <c r="CT637" i="32"/>
  <c r="CU636" i="32"/>
  <c r="CT636" i="32"/>
  <c r="CU635" i="32"/>
  <c r="CT635" i="32"/>
  <c r="CU634" i="32"/>
  <c r="CT634" i="32"/>
  <c r="CU633" i="32"/>
  <c r="CT633" i="32"/>
  <c r="CU632" i="32"/>
  <c r="CT632" i="32"/>
  <c r="CU631" i="32"/>
  <c r="CT631" i="32"/>
  <c r="CU630" i="32"/>
  <c r="CT630" i="32"/>
  <c r="CU629" i="32"/>
  <c r="CT629" i="32"/>
  <c r="CU628" i="32"/>
  <c r="CT628" i="32"/>
  <c r="CU627" i="32"/>
  <c r="CT627" i="32"/>
  <c r="CU626" i="32"/>
  <c r="CT626" i="32"/>
  <c r="CU625" i="32"/>
  <c r="CT625" i="32"/>
  <c r="CU624" i="32"/>
  <c r="CT624" i="32"/>
  <c r="CU623" i="32"/>
  <c r="CT623" i="32"/>
  <c r="CU622" i="32"/>
  <c r="CT622" i="32"/>
  <c r="CU621" i="32"/>
  <c r="CT621" i="32"/>
  <c r="CU620" i="32"/>
  <c r="CT620" i="32"/>
  <c r="CU619" i="32"/>
  <c r="CT619" i="32"/>
  <c r="CU618" i="32"/>
  <c r="CT618" i="32"/>
  <c r="CU617" i="32"/>
  <c r="CT617" i="32"/>
  <c r="CU616" i="32"/>
  <c r="CT616" i="32"/>
  <c r="CU615" i="32"/>
  <c r="CT615" i="32"/>
  <c r="CU614" i="32"/>
  <c r="CT614" i="32"/>
  <c r="CU613" i="32"/>
  <c r="CT613" i="32"/>
  <c r="CU612" i="32"/>
  <c r="CT612" i="32"/>
  <c r="CU611" i="32"/>
  <c r="CT611" i="32"/>
  <c r="CU610" i="32"/>
  <c r="CT610" i="32"/>
  <c r="CU609" i="32"/>
  <c r="CT609" i="32"/>
  <c r="CU608" i="32"/>
  <c r="CT608" i="32"/>
  <c r="CU607" i="32"/>
  <c r="CT607" i="32"/>
  <c r="CU606" i="32"/>
  <c r="CT606" i="32"/>
  <c r="CU605" i="32"/>
  <c r="CT605" i="32"/>
  <c r="CU604" i="32"/>
  <c r="CT604" i="32"/>
  <c r="CU603" i="32"/>
  <c r="CT603" i="32"/>
  <c r="CU602" i="32"/>
  <c r="CT602" i="32"/>
  <c r="CU601" i="32"/>
  <c r="CT601" i="32"/>
  <c r="CU600" i="32"/>
  <c r="CT600" i="32"/>
  <c r="CU599" i="32"/>
  <c r="CT599" i="32"/>
  <c r="CU598" i="32"/>
  <c r="CT598" i="32"/>
  <c r="CU597" i="32"/>
  <c r="CT597" i="32"/>
  <c r="CU596" i="32"/>
  <c r="CT596" i="32"/>
  <c r="CU595" i="32"/>
  <c r="CT595" i="32"/>
  <c r="CU594" i="32"/>
  <c r="CT594" i="32"/>
  <c r="CU593" i="32"/>
  <c r="CT593" i="32"/>
  <c r="CU592" i="32"/>
  <c r="CT592" i="32"/>
  <c r="CU591" i="32"/>
  <c r="CT591" i="32"/>
  <c r="CU590" i="32"/>
  <c r="CT590" i="32"/>
  <c r="CU589" i="32"/>
  <c r="CT589" i="32"/>
  <c r="CU588" i="32"/>
  <c r="CT588" i="32"/>
  <c r="CU587" i="32"/>
  <c r="CT587" i="32"/>
  <c r="CU586" i="32"/>
  <c r="CT586" i="32"/>
  <c r="CU585" i="32"/>
  <c r="CT585" i="32"/>
  <c r="CU584" i="32"/>
  <c r="CT584" i="32"/>
  <c r="CU583" i="32"/>
  <c r="CT583" i="32"/>
  <c r="CU582" i="32"/>
  <c r="CT582" i="32"/>
  <c r="CU581" i="32"/>
  <c r="CT581" i="32"/>
  <c r="CU580" i="32"/>
  <c r="CT580" i="32"/>
  <c r="CU579" i="32"/>
  <c r="CT579" i="32"/>
  <c r="CU578" i="32"/>
  <c r="CT578" i="32"/>
  <c r="CU577" i="32"/>
  <c r="CT577" i="32"/>
  <c r="CU576" i="32"/>
  <c r="CT576" i="32"/>
  <c r="CU575" i="32"/>
  <c r="CT575" i="32"/>
  <c r="CU574" i="32"/>
  <c r="CT574" i="32"/>
  <c r="CU573" i="32"/>
  <c r="CT573" i="32"/>
  <c r="CU572" i="32"/>
  <c r="CT572" i="32"/>
  <c r="CU571" i="32"/>
  <c r="CT571" i="32"/>
  <c r="CU570" i="32"/>
  <c r="CT570" i="32"/>
  <c r="CU569" i="32"/>
  <c r="CT569" i="32"/>
  <c r="CU568" i="32"/>
  <c r="CT568" i="32"/>
  <c r="CU567" i="32"/>
  <c r="CT567" i="32"/>
  <c r="CU566" i="32"/>
  <c r="CT566" i="32"/>
  <c r="CU565" i="32"/>
  <c r="CT565" i="32"/>
  <c r="CU564" i="32"/>
  <c r="CT564" i="32"/>
  <c r="CU563" i="32"/>
  <c r="CT563" i="32"/>
  <c r="CU562" i="32"/>
  <c r="CT562" i="32"/>
  <c r="CU561" i="32"/>
  <c r="CT561" i="32"/>
  <c r="CU560" i="32"/>
  <c r="CT560" i="32"/>
  <c r="CU559" i="32"/>
  <c r="CT559" i="32"/>
  <c r="CU558" i="32"/>
  <c r="CT558" i="32"/>
  <c r="CU557" i="32"/>
  <c r="CT557" i="32"/>
  <c r="CU556" i="32"/>
  <c r="CT556" i="32"/>
  <c r="CU555" i="32"/>
  <c r="CT555" i="32"/>
  <c r="CU554" i="32"/>
  <c r="CT554" i="32"/>
  <c r="CU553" i="32"/>
  <c r="CT553" i="32"/>
  <c r="CU552" i="32"/>
  <c r="CT552" i="32"/>
  <c r="CU551" i="32"/>
  <c r="CT551" i="32"/>
  <c r="CU550" i="32"/>
  <c r="CT550" i="32"/>
  <c r="CU549" i="32"/>
  <c r="CT549" i="32"/>
  <c r="CU548" i="32"/>
  <c r="CT548" i="32"/>
  <c r="CU547" i="32"/>
  <c r="CT547" i="32"/>
  <c r="CU546" i="32"/>
  <c r="CT546" i="32"/>
  <c r="CU545" i="32"/>
  <c r="CT545" i="32"/>
  <c r="CU544" i="32"/>
  <c r="CT544" i="32"/>
  <c r="CU543" i="32"/>
  <c r="CT543" i="32"/>
  <c r="CU542" i="32"/>
  <c r="CT542" i="32"/>
  <c r="CU541" i="32"/>
  <c r="CT541" i="32"/>
  <c r="CU540" i="32"/>
  <c r="CT540" i="32"/>
  <c r="CU539" i="32"/>
  <c r="CT539" i="32"/>
  <c r="CU538" i="32"/>
  <c r="CT538" i="32"/>
  <c r="CU537" i="32"/>
  <c r="CT537" i="32"/>
  <c r="CU536" i="32"/>
  <c r="CT536" i="32"/>
  <c r="CU535" i="32"/>
  <c r="CT535" i="32"/>
  <c r="CU534" i="32"/>
  <c r="CT534" i="32"/>
  <c r="CU533" i="32"/>
  <c r="CT533" i="32"/>
  <c r="CU532" i="32"/>
  <c r="CT532" i="32"/>
  <c r="CU531" i="32"/>
  <c r="CT531" i="32"/>
  <c r="CU530" i="32"/>
  <c r="CT530" i="32"/>
  <c r="CU529" i="32"/>
  <c r="CT529" i="32"/>
  <c r="CU528" i="32"/>
  <c r="CT528" i="32"/>
  <c r="CU527" i="32"/>
  <c r="CT527" i="32"/>
  <c r="CU526" i="32"/>
  <c r="CT526" i="32"/>
  <c r="CU525" i="32"/>
  <c r="CT525" i="32"/>
  <c r="CU524" i="32"/>
  <c r="CT524" i="32"/>
  <c r="CU523" i="32"/>
  <c r="CT523" i="32"/>
  <c r="CU522" i="32"/>
  <c r="CT522" i="32"/>
  <c r="CU521" i="32"/>
  <c r="CT521" i="32"/>
  <c r="CU520" i="32"/>
  <c r="CT520" i="32"/>
  <c r="CU519" i="32"/>
  <c r="CT519" i="32"/>
  <c r="CU518" i="32"/>
  <c r="CT518" i="32"/>
  <c r="CU517" i="32"/>
  <c r="CT517" i="32"/>
  <c r="CU516" i="32"/>
  <c r="CT516" i="32"/>
  <c r="CU515" i="32"/>
  <c r="CT515" i="32"/>
  <c r="CU514" i="32"/>
  <c r="CT514" i="32"/>
  <c r="CU513" i="32"/>
  <c r="CT513" i="32"/>
  <c r="CU512" i="32"/>
  <c r="CT512" i="32"/>
  <c r="CU511" i="32"/>
  <c r="CT511" i="32"/>
  <c r="CU510" i="32"/>
  <c r="CT510" i="32"/>
  <c r="CU509" i="32"/>
  <c r="CT509" i="32"/>
  <c r="CU508" i="32"/>
  <c r="CT508" i="32"/>
  <c r="CU507" i="32"/>
  <c r="CT507" i="32"/>
  <c r="CU506" i="32"/>
  <c r="CT506" i="32"/>
  <c r="CU505" i="32"/>
  <c r="CT505" i="32"/>
  <c r="CU504" i="32"/>
  <c r="CT504" i="32"/>
  <c r="CU503" i="32"/>
  <c r="CT503" i="32"/>
  <c r="CU502" i="32"/>
  <c r="CT502" i="32"/>
  <c r="CU501" i="32"/>
  <c r="CT501" i="32"/>
  <c r="CU500" i="32"/>
  <c r="CT500" i="32"/>
  <c r="CU499" i="32"/>
  <c r="CT499" i="32"/>
  <c r="CU498" i="32"/>
  <c r="CT498" i="32"/>
  <c r="CU497" i="32"/>
  <c r="CT497" i="32"/>
  <c r="CU496" i="32"/>
  <c r="CT496" i="32"/>
  <c r="CU495" i="32"/>
  <c r="CT495" i="32"/>
  <c r="CU494" i="32"/>
  <c r="CT494" i="32"/>
  <c r="CU493" i="32"/>
  <c r="CT493" i="32"/>
  <c r="CU492" i="32"/>
  <c r="CT492" i="32"/>
  <c r="CU491" i="32"/>
  <c r="CT491" i="32"/>
  <c r="CU490" i="32"/>
  <c r="CT490" i="32"/>
  <c r="CU489" i="32"/>
  <c r="CT489" i="32"/>
  <c r="CU488" i="32"/>
  <c r="CT488" i="32"/>
  <c r="CU487" i="32"/>
  <c r="CT487" i="32"/>
  <c r="CU486" i="32"/>
  <c r="CT486" i="32"/>
  <c r="CU485" i="32"/>
  <c r="CT485" i="32"/>
  <c r="CU484" i="32"/>
  <c r="CT484" i="32"/>
  <c r="CU483" i="32"/>
  <c r="CT483" i="32"/>
  <c r="CU482" i="32"/>
  <c r="CT482" i="32"/>
  <c r="CU481" i="32"/>
  <c r="CT481" i="32"/>
  <c r="CU480" i="32"/>
  <c r="CT480" i="32"/>
  <c r="CU479" i="32"/>
  <c r="CT479" i="32"/>
  <c r="CU478" i="32"/>
  <c r="CT478" i="32"/>
  <c r="CU477" i="32"/>
  <c r="CT477" i="32"/>
  <c r="CU476" i="32"/>
  <c r="CT476" i="32"/>
  <c r="CU475" i="32"/>
  <c r="CT475" i="32"/>
  <c r="CU474" i="32"/>
  <c r="CT474" i="32"/>
  <c r="CU473" i="32"/>
  <c r="CT473" i="32"/>
  <c r="CU472" i="32"/>
  <c r="CT472" i="32"/>
  <c r="CU471" i="32"/>
  <c r="CT471" i="32"/>
  <c r="CU470" i="32"/>
  <c r="CT470" i="32"/>
  <c r="CU469" i="32"/>
  <c r="CT469" i="32"/>
  <c r="CU468" i="32"/>
  <c r="CT468" i="32"/>
  <c r="CU467" i="32"/>
  <c r="CT467" i="32"/>
  <c r="CU466" i="32"/>
  <c r="CT466" i="32"/>
  <c r="CU464" i="32"/>
  <c r="CT464" i="32"/>
  <c r="CU463" i="32"/>
  <c r="CT463" i="32"/>
  <c r="CU462" i="32"/>
  <c r="CT462" i="32"/>
  <c r="CU461" i="32"/>
  <c r="CT461" i="32"/>
  <c r="CU460" i="32"/>
  <c r="CT460" i="32"/>
  <c r="CU459" i="32"/>
  <c r="CT459" i="32"/>
  <c r="CU458" i="32"/>
  <c r="CT458" i="32"/>
  <c r="CU457" i="32"/>
  <c r="CT457" i="32"/>
  <c r="CU456" i="32"/>
  <c r="CT456" i="32"/>
  <c r="CU455" i="32"/>
  <c r="CT455" i="32"/>
  <c r="CU454" i="32"/>
  <c r="CT454" i="32"/>
  <c r="CU453" i="32"/>
  <c r="CT453" i="32"/>
  <c r="CU452" i="32"/>
  <c r="CT452" i="32"/>
  <c r="CU451" i="32"/>
  <c r="CT451" i="32"/>
  <c r="CU450" i="32"/>
  <c r="CT450" i="32"/>
  <c r="CU449" i="32"/>
  <c r="CT449" i="32"/>
  <c r="CU448" i="32"/>
  <c r="CT448" i="32"/>
  <c r="CU447" i="32"/>
  <c r="CT447" i="32"/>
  <c r="CU446" i="32"/>
  <c r="CT446" i="32"/>
  <c r="CU445" i="32"/>
  <c r="CT445" i="32"/>
  <c r="CU444" i="32"/>
  <c r="CT444" i="32"/>
  <c r="CU443" i="32"/>
  <c r="CT443" i="32"/>
  <c r="CU442" i="32"/>
  <c r="CT442" i="32"/>
  <c r="CU441" i="32"/>
  <c r="CT441" i="32"/>
  <c r="CU440" i="32"/>
  <c r="CT440" i="32"/>
  <c r="CU439" i="32"/>
  <c r="CT439" i="32"/>
  <c r="CU438" i="32"/>
  <c r="CT438" i="32"/>
  <c r="CU437" i="32"/>
  <c r="CT437" i="32"/>
  <c r="CU436" i="32"/>
  <c r="CT436" i="32"/>
  <c r="CU435" i="32"/>
  <c r="CT435" i="32"/>
  <c r="CU434" i="32"/>
  <c r="CT434" i="32"/>
  <c r="CU433" i="32"/>
  <c r="CT433" i="32"/>
  <c r="CU432" i="32"/>
  <c r="CT432" i="32"/>
  <c r="CU431" i="32"/>
  <c r="CT431" i="32"/>
  <c r="CU430" i="32"/>
  <c r="CT430" i="32"/>
  <c r="CU429" i="32"/>
  <c r="CT429" i="32"/>
  <c r="CU428" i="32"/>
  <c r="CT428" i="32"/>
  <c r="CU427" i="32"/>
  <c r="CT427" i="32"/>
  <c r="CU426" i="32"/>
  <c r="CT426" i="32"/>
  <c r="CU425" i="32"/>
  <c r="CT425" i="32"/>
  <c r="CU424" i="32"/>
  <c r="CT424" i="32"/>
  <c r="CU423" i="32"/>
  <c r="CT423" i="32"/>
  <c r="CU422" i="32"/>
  <c r="CT422" i="32"/>
  <c r="CU421" i="32"/>
  <c r="CT421" i="32"/>
  <c r="CU420" i="32"/>
  <c r="CT420" i="32"/>
  <c r="CU419" i="32"/>
  <c r="CT419" i="32"/>
  <c r="CU418" i="32"/>
  <c r="CT418" i="32"/>
  <c r="CU417" i="32"/>
  <c r="CT417" i="32"/>
  <c r="CU416" i="32"/>
  <c r="CT416" i="32"/>
  <c r="CU415" i="32"/>
  <c r="CT415" i="32"/>
  <c r="CU414" i="32"/>
  <c r="CT414" i="32"/>
  <c r="CU413" i="32"/>
  <c r="CT413" i="32"/>
  <c r="CU412" i="32"/>
  <c r="CT412" i="32"/>
  <c r="CU411" i="32"/>
  <c r="CT411" i="32"/>
  <c r="CU410" i="32"/>
  <c r="CT410" i="32"/>
  <c r="CU409" i="32"/>
  <c r="CT409" i="32"/>
  <c r="CU408" i="32"/>
  <c r="CT408" i="32"/>
  <c r="CU407" i="32"/>
  <c r="CT407" i="32"/>
  <c r="CU406" i="32"/>
  <c r="CT406" i="32"/>
  <c r="CU405" i="32"/>
  <c r="CT405" i="32"/>
  <c r="CU404" i="32"/>
  <c r="CT404" i="32"/>
  <c r="CU403" i="32"/>
  <c r="CT403" i="32"/>
  <c r="CU402" i="32"/>
  <c r="CT402" i="32"/>
  <c r="CU401" i="32"/>
  <c r="CT401" i="32"/>
  <c r="CU400" i="32"/>
  <c r="CT400" i="32"/>
  <c r="CU399" i="32"/>
  <c r="CT399" i="32"/>
  <c r="CU398" i="32"/>
  <c r="CT398" i="32"/>
  <c r="CU397" i="32"/>
  <c r="CT397" i="32"/>
  <c r="CU396" i="32"/>
  <c r="CT396" i="32"/>
  <c r="CU395" i="32"/>
  <c r="CT395" i="32"/>
  <c r="CU394" i="32"/>
  <c r="CT394" i="32"/>
  <c r="CU393" i="32"/>
  <c r="CT393" i="32"/>
  <c r="CU392" i="32"/>
  <c r="CT392" i="32"/>
  <c r="CU391" i="32"/>
  <c r="CT391" i="32"/>
  <c r="CU390" i="32"/>
  <c r="CT390" i="32"/>
  <c r="CU389" i="32"/>
  <c r="CT389" i="32"/>
  <c r="CU388" i="32"/>
  <c r="CT388" i="32"/>
  <c r="CU387" i="32"/>
  <c r="CT387" i="32"/>
  <c r="CU386" i="32"/>
  <c r="CT386" i="32"/>
  <c r="CU385" i="32"/>
  <c r="CT385" i="32"/>
  <c r="CU384" i="32"/>
  <c r="CT384" i="32"/>
  <c r="CU383" i="32"/>
  <c r="CT383" i="32"/>
  <c r="CU382" i="32"/>
  <c r="CT382" i="32"/>
  <c r="CU381" i="32"/>
  <c r="CT381" i="32"/>
  <c r="CU380" i="32"/>
  <c r="CT380" i="32"/>
  <c r="CU379" i="32"/>
  <c r="CT379" i="32"/>
  <c r="CU378" i="32"/>
  <c r="CT378" i="32"/>
  <c r="CU377" i="32"/>
  <c r="CT377" i="32"/>
  <c r="CU376" i="32"/>
  <c r="CT376" i="32"/>
  <c r="CU375" i="32"/>
  <c r="CT375" i="32"/>
  <c r="CU374" i="32"/>
  <c r="CT374" i="32"/>
  <c r="CU373" i="32"/>
  <c r="CT373" i="32"/>
  <c r="CU372" i="32"/>
  <c r="CT372" i="32"/>
  <c r="CU371" i="32"/>
  <c r="CT371" i="32"/>
  <c r="CU370" i="32"/>
  <c r="CT370" i="32"/>
  <c r="CU369" i="32"/>
  <c r="CT369" i="32"/>
  <c r="CU368" i="32"/>
  <c r="CT368" i="32"/>
  <c r="CU367" i="32"/>
  <c r="CT367" i="32"/>
  <c r="CU366" i="32"/>
  <c r="CT366" i="32"/>
  <c r="CU365" i="32"/>
  <c r="CT365" i="32"/>
  <c r="CU364" i="32"/>
  <c r="CT364" i="32"/>
  <c r="CU363" i="32"/>
  <c r="CT363" i="32"/>
  <c r="CU362" i="32"/>
  <c r="CT362" i="32"/>
  <c r="CU361" i="32"/>
  <c r="CT361" i="32"/>
  <c r="CU360" i="32"/>
  <c r="CT360" i="32"/>
  <c r="CU359" i="32"/>
  <c r="CT359" i="32"/>
  <c r="CU358" i="32"/>
  <c r="CT358" i="32"/>
  <c r="CU357" i="32"/>
  <c r="CT357" i="32"/>
  <c r="CU356" i="32"/>
  <c r="CT356" i="32"/>
  <c r="CU355" i="32"/>
  <c r="CT355" i="32"/>
  <c r="CU354" i="32"/>
  <c r="CT354" i="32"/>
  <c r="CU353" i="32"/>
  <c r="CT353" i="32"/>
  <c r="CU352" i="32"/>
  <c r="CT352" i="32"/>
  <c r="CU351" i="32"/>
  <c r="CT351" i="32"/>
  <c r="CU350" i="32"/>
  <c r="CT350" i="32"/>
  <c r="CU349" i="32"/>
  <c r="CT349" i="32"/>
  <c r="CU348" i="32"/>
  <c r="CT348" i="32"/>
  <c r="CU347" i="32"/>
  <c r="CT347" i="32"/>
  <c r="CU346" i="32"/>
  <c r="CT346" i="32"/>
  <c r="CU345" i="32"/>
  <c r="CT345" i="32"/>
  <c r="CU344" i="32"/>
  <c r="CT344" i="32"/>
  <c r="CU343" i="32"/>
  <c r="CT343" i="32"/>
  <c r="CU342" i="32"/>
  <c r="CT342" i="32"/>
  <c r="CU341" i="32"/>
  <c r="CT341" i="32"/>
  <c r="CU340" i="32"/>
  <c r="CT340" i="32"/>
  <c r="CU339" i="32"/>
  <c r="CT339" i="32"/>
  <c r="CU338" i="32"/>
  <c r="CT338" i="32"/>
  <c r="CU337" i="32"/>
  <c r="CT337" i="32"/>
  <c r="CU336" i="32"/>
  <c r="CT336" i="32"/>
  <c r="CU335" i="32"/>
  <c r="CT335" i="32"/>
  <c r="CU334" i="32"/>
  <c r="CT334" i="32"/>
  <c r="CU333" i="32"/>
  <c r="CT333" i="32"/>
  <c r="CU332" i="32"/>
  <c r="CT332" i="32"/>
  <c r="CU331" i="32"/>
  <c r="CT331" i="32"/>
  <c r="CU330" i="32"/>
  <c r="CT330" i="32"/>
  <c r="CU329" i="32"/>
  <c r="CT329" i="32"/>
  <c r="CU328" i="32"/>
  <c r="CT328" i="32"/>
  <c r="CU327" i="32"/>
  <c r="CT327" i="32"/>
  <c r="CU326" i="32"/>
  <c r="CT326" i="32"/>
  <c r="CU325" i="32"/>
  <c r="CT325" i="32"/>
  <c r="CU324" i="32"/>
  <c r="CT324" i="32"/>
  <c r="CU323" i="32"/>
  <c r="CT323" i="32"/>
  <c r="CU322" i="32"/>
  <c r="CT322" i="32"/>
  <c r="CU321" i="32"/>
  <c r="CT321" i="32"/>
  <c r="CU320" i="32"/>
  <c r="CT320" i="32"/>
  <c r="CU319" i="32"/>
  <c r="CT319" i="32"/>
  <c r="CU318" i="32"/>
  <c r="CT318" i="32"/>
  <c r="CU317" i="32"/>
  <c r="CT317" i="32"/>
  <c r="CU316" i="32"/>
  <c r="CT316" i="32"/>
  <c r="CU315" i="32"/>
  <c r="CT315" i="32"/>
  <c r="CU314" i="32"/>
  <c r="CT314" i="32"/>
  <c r="CU313" i="32"/>
  <c r="CT313" i="32"/>
  <c r="CU312" i="32"/>
  <c r="CT312" i="32"/>
  <c r="CU311" i="32"/>
  <c r="CT311" i="32"/>
  <c r="CU310" i="32"/>
  <c r="CT310" i="32"/>
  <c r="CU309" i="32"/>
  <c r="CT309" i="32"/>
  <c r="CU308" i="32"/>
  <c r="CT308" i="32"/>
  <c r="CU307" i="32"/>
  <c r="CT307" i="32"/>
  <c r="CU306" i="32"/>
  <c r="CT306" i="32"/>
  <c r="CU305" i="32"/>
  <c r="CT305" i="32"/>
  <c r="CU304" i="32"/>
  <c r="CT304" i="32"/>
  <c r="CU303" i="32"/>
  <c r="CT303" i="32"/>
  <c r="CU302" i="32"/>
  <c r="CT302" i="32"/>
  <c r="CU301" i="32"/>
  <c r="CT301" i="32"/>
  <c r="CU300" i="32"/>
  <c r="CT300" i="32"/>
  <c r="CU299" i="32"/>
  <c r="CT299" i="32"/>
  <c r="CU298" i="32"/>
  <c r="CT298" i="32"/>
  <c r="CU297" i="32"/>
  <c r="CT297" i="32"/>
  <c r="CU296" i="32"/>
  <c r="CT296" i="32"/>
  <c r="CU295" i="32"/>
  <c r="CT295" i="32"/>
  <c r="CU294" i="32"/>
  <c r="CT294" i="32"/>
  <c r="CU293" i="32"/>
  <c r="CT293" i="32"/>
  <c r="CU292" i="32"/>
  <c r="CT292" i="32"/>
  <c r="CU291" i="32"/>
  <c r="CT291" i="32"/>
  <c r="CU290" i="32"/>
  <c r="CT290" i="32"/>
  <c r="CU289" i="32"/>
  <c r="CT289" i="32"/>
  <c r="CU288" i="32"/>
  <c r="CT288" i="32"/>
  <c r="CU287" i="32"/>
  <c r="CT287" i="32"/>
  <c r="CU286" i="32"/>
  <c r="CT286" i="32"/>
  <c r="CU285" i="32"/>
  <c r="CT285" i="32"/>
  <c r="CU284" i="32"/>
  <c r="CT284" i="32"/>
  <c r="CU283" i="32"/>
  <c r="CT283" i="32"/>
  <c r="CU282" i="32"/>
  <c r="CT282" i="32"/>
  <c r="CU281" i="32"/>
  <c r="CT281" i="32"/>
  <c r="CU280" i="32"/>
  <c r="CT280" i="32"/>
  <c r="CU279" i="32"/>
  <c r="CT279" i="32"/>
  <c r="CU278" i="32"/>
  <c r="CT278" i="32"/>
  <c r="CU277" i="32"/>
  <c r="CT277" i="32"/>
  <c r="CU276" i="32"/>
  <c r="CT276" i="32"/>
  <c r="CU275" i="32"/>
  <c r="CT275" i="32"/>
  <c r="CU274" i="32"/>
  <c r="CT274" i="32"/>
  <c r="CU273" i="32"/>
  <c r="CT273" i="32"/>
  <c r="CU272" i="32"/>
  <c r="CT272" i="32"/>
  <c r="CU271" i="32"/>
  <c r="CT271" i="32"/>
  <c r="CU270" i="32"/>
  <c r="CT270" i="32"/>
  <c r="CU269" i="32"/>
  <c r="CT269" i="32"/>
  <c r="CU268" i="32"/>
  <c r="CT268" i="32"/>
  <c r="CU267" i="32"/>
  <c r="CT267" i="32"/>
  <c r="CU266" i="32"/>
  <c r="CT266" i="32"/>
  <c r="CU265" i="32"/>
  <c r="CT265" i="32"/>
  <c r="CU264" i="32"/>
  <c r="CT264" i="32"/>
  <c r="CU263" i="32"/>
  <c r="CT263" i="32"/>
  <c r="CU262" i="32"/>
  <c r="CT262" i="32"/>
  <c r="CU261" i="32"/>
  <c r="CT261" i="32"/>
  <c r="CU260" i="32"/>
  <c r="CT260" i="32"/>
  <c r="CU259" i="32"/>
  <c r="CT259" i="32"/>
  <c r="CU258" i="32"/>
  <c r="CT258" i="32"/>
  <c r="CU257" i="32"/>
  <c r="CT257" i="32"/>
  <c r="CU256" i="32"/>
  <c r="CT256" i="32"/>
  <c r="CU255" i="32"/>
  <c r="CT255" i="32"/>
  <c r="CU254" i="32"/>
  <c r="CT254" i="32"/>
  <c r="CU253" i="32"/>
  <c r="CT253" i="32"/>
  <c r="CU252" i="32"/>
  <c r="CT252" i="32"/>
  <c r="CU251" i="32"/>
  <c r="CT251" i="32"/>
  <c r="CU250" i="32"/>
  <c r="CT250" i="32"/>
  <c r="CU249" i="32"/>
  <c r="CT249" i="32"/>
  <c r="CU248" i="32"/>
  <c r="CT248" i="32"/>
  <c r="CU247" i="32"/>
  <c r="CT247" i="32"/>
  <c r="CU246" i="32"/>
  <c r="CT246" i="32"/>
  <c r="CU245" i="32"/>
  <c r="CT245" i="32"/>
  <c r="CU244" i="32"/>
  <c r="CT244" i="32"/>
  <c r="CU243" i="32"/>
  <c r="CT243" i="32"/>
  <c r="CU242" i="32"/>
  <c r="CT242" i="32"/>
  <c r="CU241" i="32"/>
  <c r="CT241" i="32"/>
  <c r="CU240" i="32"/>
  <c r="CT240" i="32"/>
  <c r="CU239" i="32"/>
  <c r="CT239" i="32"/>
  <c r="CU238" i="32"/>
  <c r="CT238" i="32"/>
  <c r="CU237" i="32"/>
  <c r="CT237" i="32"/>
  <c r="CU236" i="32"/>
  <c r="CT236" i="32"/>
  <c r="CU235" i="32"/>
  <c r="CT235" i="32"/>
  <c r="CU234" i="32"/>
  <c r="CT234" i="32"/>
  <c r="CU233" i="32"/>
  <c r="CT233" i="32"/>
  <c r="CU232" i="32"/>
  <c r="CT232" i="32"/>
  <c r="CU231" i="32"/>
  <c r="CT231" i="32"/>
  <c r="CU230" i="32"/>
  <c r="CT230" i="32"/>
  <c r="CU229" i="32"/>
  <c r="CT229" i="32"/>
  <c r="CU228" i="32"/>
  <c r="CT228" i="32"/>
  <c r="CU227" i="32"/>
  <c r="CT227" i="32"/>
  <c r="CU226" i="32"/>
  <c r="CT226" i="32"/>
  <c r="CU225" i="32"/>
  <c r="CT225" i="32"/>
  <c r="CU224" i="32"/>
  <c r="CT224" i="32"/>
  <c r="CU223" i="32"/>
  <c r="CT223" i="32"/>
  <c r="CU222" i="32"/>
  <c r="CT222" i="32"/>
  <c r="CU221" i="32"/>
  <c r="CT221" i="32"/>
  <c r="CU220" i="32"/>
  <c r="CT220" i="32"/>
  <c r="CU219" i="32"/>
  <c r="CT219" i="32"/>
  <c r="CU218" i="32"/>
  <c r="CT218" i="32"/>
  <c r="CU217" i="32"/>
  <c r="CT217" i="32"/>
  <c r="CU216" i="32"/>
  <c r="CT216" i="32"/>
  <c r="CU215" i="32"/>
  <c r="CT215" i="32"/>
  <c r="CU214" i="32"/>
  <c r="CT214" i="32"/>
  <c r="CU213" i="32"/>
  <c r="CT213" i="32"/>
  <c r="CU212" i="32"/>
  <c r="CT212" i="32"/>
  <c r="CU211" i="32"/>
  <c r="CT211" i="32"/>
  <c r="CU210" i="32"/>
  <c r="CT210" i="32"/>
  <c r="CU209" i="32"/>
  <c r="CT209" i="32"/>
  <c r="CU208" i="32"/>
  <c r="CT208" i="32"/>
  <c r="CU207" i="32"/>
  <c r="CT207" i="32"/>
  <c r="CU206" i="32"/>
  <c r="CT206" i="32"/>
  <c r="CU205" i="32"/>
  <c r="CT205" i="32"/>
  <c r="CU204" i="32"/>
  <c r="CT204" i="32"/>
  <c r="CU203" i="32"/>
  <c r="CT203" i="32"/>
  <c r="CU202" i="32"/>
  <c r="CT202" i="32"/>
  <c r="CU201" i="32"/>
  <c r="CT201" i="32"/>
  <c r="CU200" i="32"/>
  <c r="CT200" i="32"/>
  <c r="CU199" i="32"/>
  <c r="CT199" i="32"/>
  <c r="CU198" i="32"/>
  <c r="CT198" i="32"/>
  <c r="CU197" i="32"/>
  <c r="CT197" i="32"/>
  <c r="CU196" i="32"/>
  <c r="CT196" i="32"/>
  <c r="CU195" i="32"/>
  <c r="CT195" i="32"/>
  <c r="CU194" i="32"/>
  <c r="CT194" i="32"/>
  <c r="CU193" i="32"/>
  <c r="CT193" i="32"/>
  <c r="CU192" i="32"/>
  <c r="CT192" i="32"/>
  <c r="CU191" i="32"/>
  <c r="CT191" i="32"/>
  <c r="CU190" i="32"/>
  <c r="CT190" i="32"/>
  <c r="CU189" i="32"/>
  <c r="CT189" i="32"/>
  <c r="CU188" i="32"/>
  <c r="CT188" i="32"/>
  <c r="CU187" i="32"/>
  <c r="CT187" i="32"/>
  <c r="CU186" i="32"/>
  <c r="CT186" i="32"/>
  <c r="CU185" i="32"/>
  <c r="CT185" i="32"/>
  <c r="CU184" i="32"/>
  <c r="CT184" i="32"/>
  <c r="CU183" i="32"/>
  <c r="CT183" i="32"/>
  <c r="CU182" i="32"/>
  <c r="CT182" i="32"/>
  <c r="CU181" i="32"/>
  <c r="CT181" i="32"/>
  <c r="CU180" i="32"/>
  <c r="CT180" i="32"/>
  <c r="CU179" i="32"/>
  <c r="CT179" i="32"/>
  <c r="CU178" i="32"/>
  <c r="CT178" i="32"/>
  <c r="CU177" i="32"/>
  <c r="CT177" i="32"/>
  <c r="CU176" i="32"/>
  <c r="CT176" i="32"/>
  <c r="CU175" i="32"/>
  <c r="CT175" i="32"/>
  <c r="CU174" i="32"/>
  <c r="CT174" i="32"/>
  <c r="CU173" i="32"/>
  <c r="CT173" i="32"/>
  <c r="CU172" i="32"/>
  <c r="CT172" i="32"/>
  <c r="CU171" i="32"/>
  <c r="CT171" i="32"/>
  <c r="CU170" i="32"/>
  <c r="CT170" i="32"/>
  <c r="CU169" i="32"/>
  <c r="CT169" i="32"/>
  <c r="CU168" i="32"/>
  <c r="CT168" i="32"/>
  <c r="CU167" i="32"/>
  <c r="CT167" i="32"/>
  <c r="CU166" i="32"/>
  <c r="CT166" i="32"/>
  <c r="CU165" i="32"/>
  <c r="CT165" i="32"/>
  <c r="CU164" i="32"/>
  <c r="CT164" i="32"/>
  <c r="CU163" i="32"/>
  <c r="CT163" i="32"/>
  <c r="CU162" i="32"/>
  <c r="CT162" i="32"/>
  <c r="CU161" i="32"/>
  <c r="CT161" i="32"/>
  <c r="CU160" i="32"/>
  <c r="CT160" i="32"/>
  <c r="CU159" i="32"/>
  <c r="CT159" i="32"/>
  <c r="CU158" i="32"/>
  <c r="CT158" i="32"/>
  <c r="CU157" i="32"/>
  <c r="CT157" i="32"/>
  <c r="CU156" i="32"/>
  <c r="CT156" i="32"/>
  <c r="CU155" i="32"/>
  <c r="CT155" i="32"/>
  <c r="CU154" i="32"/>
  <c r="CT154" i="32"/>
  <c r="CU153" i="32"/>
  <c r="CT153" i="32"/>
  <c r="CU152" i="32"/>
  <c r="CT152" i="32"/>
  <c r="CU151" i="32"/>
  <c r="CT151" i="32"/>
  <c r="CU150" i="32"/>
  <c r="CT150" i="32"/>
  <c r="CU149" i="32"/>
  <c r="CT149" i="32"/>
  <c r="CU148" i="32"/>
  <c r="CT148" i="32"/>
  <c r="CU147" i="32"/>
  <c r="CT147" i="32"/>
  <c r="CU146" i="32"/>
  <c r="CT146" i="32"/>
  <c r="CU145" i="32"/>
  <c r="CT145" i="32"/>
  <c r="CU144" i="32"/>
  <c r="CT144" i="32"/>
  <c r="CU143" i="32"/>
  <c r="CT143" i="32"/>
  <c r="CU142" i="32"/>
  <c r="CT142" i="32"/>
  <c r="CU141" i="32"/>
  <c r="CT141" i="32"/>
  <c r="CU140" i="32"/>
  <c r="CT140" i="32"/>
  <c r="CU139" i="32"/>
  <c r="CT139" i="32"/>
  <c r="CU138" i="32"/>
  <c r="CT138" i="32"/>
  <c r="CU137" i="32"/>
  <c r="CT137" i="32"/>
  <c r="CU136" i="32"/>
  <c r="CT136" i="32"/>
  <c r="CU135" i="32"/>
  <c r="CT135" i="32"/>
  <c r="CU134" i="32"/>
  <c r="CT134" i="32"/>
  <c r="CU133" i="32"/>
  <c r="CT133" i="32"/>
  <c r="CU132" i="32"/>
  <c r="CT132" i="32"/>
  <c r="CU131" i="32"/>
  <c r="CT131" i="32"/>
  <c r="CU130" i="32"/>
  <c r="CT130" i="32"/>
  <c r="CU129" i="32"/>
  <c r="CT129" i="32"/>
  <c r="CU128" i="32"/>
  <c r="CT128" i="32"/>
  <c r="CU127" i="32"/>
  <c r="CT127" i="32"/>
  <c r="CU126" i="32"/>
  <c r="CT126" i="32"/>
  <c r="CU125" i="32"/>
  <c r="CT125" i="32"/>
  <c r="CU124" i="32"/>
  <c r="CT124" i="32"/>
  <c r="CU123" i="32"/>
  <c r="CT123" i="32"/>
  <c r="CU122" i="32"/>
  <c r="CT122" i="32"/>
  <c r="CU121" i="32"/>
  <c r="CT121" i="32"/>
  <c r="CU120" i="32"/>
  <c r="CT120" i="32"/>
  <c r="CU119" i="32"/>
  <c r="CT119" i="32"/>
  <c r="CU118" i="32"/>
  <c r="CT118" i="32"/>
  <c r="CU117" i="32"/>
  <c r="CT117" i="32"/>
  <c r="CU116" i="32"/>
  <c r="CT116" i="32"/>
  <c r="CU115" i="32"/>
  <c r="CT115" i="32"/>
  <c r="CU114" i="32"/>
  <c r="CT114" i="32"/>
  <c r="CU113" i="32"/>
  <c r="CT113" i="32"/>
  <c r="CU112" i="32"/>
  <c r="CT112" i="32"/>
  <c r="CU111" i="32"/>
  <c r="CT111" i="32"/>
  <c r="CU110" i="32"/>
  <c r="CT110" i="32"/>
  <c r="CU109" i="32"/>
  <c r="CT109" i="32"/>
  <c r="CU108" i="32"/>
  <c r="CT108" i="32"/>
  <c r="CU107" i="32"/>
  <c r="CT107" i="32"/>
  <c r="CU106" i="32"/>
  <c r="CT106" i="32"/>
  <c r="CU105" i="32"/>
  <c r="CT105" i="32"/>
  <c r="CU104" i="32"/>
  <c r="CT104" i="32"/>
  <c r="CU103" i="32"/>
  <c r="CT103" i="32"/>
  <c r="CU102" i="32"/>
  <c r="CT102" i="32"/>
  <c r="CU101" i="32"/>
  <c r="CT101" i="32"/>
  <c r="CU100" i="32"/>
  <c r="CT100" i="32"/>
  <c r="CU99" i="32"/>
  <c r="CT99" i="32"/>
  <c r="CU98" i="32"/>
  <c r="CT98" i="32"/>
  <c r="CU97" i="32"/>
  <c r="CT97" i="32"/>
  <c r="CU96" i="32"/>
  <c r="CT96" i="32"/>
  <c r="CU95" i="32"/>
  <c r="CT95" i="32"/>
  <c r="CU94" i="32"/>
  <c r="CT94" i="32"/>
  <c r="CU93" i="32"/>
  <c r="CT93" i="32"/>
  <c r="CU92" i="32"/>
  <c r="CT92" i="32"/>
  <c r="CU91" i="32"/>
  <c r="CT91" i="32"/>
  <c r="CU90" i="32"/>
  <c r="CT90" i="32"/>
  <c r="CU89" i="32"/>
  <c r="CT89" i="32"/>
  <c r="CU88" i="32"/>
  <c r="CT88" i="32"/>
  <c r="CU87" i="32"/>
  <c r="CT87" i="32"/>
  <c r="CU86" i="32"/>
  <c r="CT86" i="32"/>
  <c r="CU85" i="32"/>
  <c r="CT85" i="32"/>
  <c r="CU84" i="32"/>
  <c r="CT84" i="32"/>
  <c r="CU83" i="32"/>
  <c r="CT83" i="32"/>
  <c r="CU82" i="32"/>
  <c r="CT82" i="32"/>
  <c r="CU81" i="32"/>
  <c r="CT81" i="32"/>
  <c r="CU80" i="32"/>
  <c r="CT80" i="32"/>
  <c r="CU79" i="32"/>
  <c r="CT79" i="32"/>
  <c r="CU78" i="32"/>
  <c r="CT78" i="32"/>
  <c r="CU77" i="32"/>
  <c r="CT77" i="32"/>
  <c r="CU76" i="32"/>
  <c r="CT76" i="32"/>
  <c r="CU75" i="32"/>
  <c r="CT75" i="32"/>
  <c r="CU74" i="32"/>
  <c r="CT74" i="32"/>
  <c r="CU73" i="32"/>
  <c r="CT73" i="32"/>
  <c r="CU72" i="32"/>
  <c r="CT72" i="32"/>
  <c r="CU71" i="32"/>
  <c r="CT71" i="32"/>
  <c r="CU70" i="32"/>
  <c r="CT70" i="32"/>
  <c r="CU69" i="32"/>
  <c r="CT69" i="32"/>
  <c r="CU68" i="32"/>
  <c r="CT68" i="32"/>
  <c r="CU67" i="32"/>
  <c r="CT67" i="32"/>
  <c r="CU66" i="32"/>
  <c r="CT66" i="32"/>
  <c r="CU65" i="32"/>
  <c r="CT65" i="32"/>
  <c r="CU64" i="32"/>
  <c r="CT64" i="32"/>
  <c r="CU63" i="32"/>
  <c r="CT63" i="32"/>
  <c r="CU62" i="32"/>
  <c r="CT62" i="32"/>
  <c r="CU61" i="32"/>
  <c r="CT61" i="32"/>
  <c r="CU60" i="32"/>
  <c r="CT60" i="32"/>
  <c r="CU59" i="32"/>
  <c r="CT59" i="32"/>
  <c r="CU58" i="32"/>
  <c r="CT58" i="32"/>
  <c r="CU57" i="32"/>
  <c r="CT57" i="32"/>
  <c r="CU56" i="32"/>
  <c r="CT56" i="32"/>
  <c r="CU55" i="32"/>
  <c r="CT55" i="32"/>
  <c r="CU54" i="32"/>
  <c r="CT54" i="32"/>
  <c r="CU53" i="32"/>
  <c r="CT53" i="32"/>
  <c r="CU52" i="32"/>
  <c r="CT52" i="32"/>
  <c r="CU51" i="32"/>
  <c r="CT51" i="32"/>
  <c r="CU50" i="32"/>
  <c r="CT50" i="32"/>
  <c r="CU49" i="32"/>
  <c r="CT49" i="32"/>
  <c r="CU48" i="32"/>
  <c r="CT48" i="32"/>
  <c r="CU47" i="32"/>
  <c r="CT47" i="32"/>
  <c r="CU46" i="32"/>
  <c r="CT46" i="32"/>
  <c r="CU45" i="32"/>
  <c r="CT45" i="32"/>
  <c r="CU44" i="32"/>
  <c r="CT44" i="32"/>
  <c r="CU43" i="32"/>
  <c r="CT43" i="32"/>
  <c r="CU42" i="32"/>
  <c r="CT42" i="32"/>
  <c r="CU41" i="32"/>
  <c r="CT41" i="32"/>
  <c r="CU40" i="32"/>
  <c r="CT40" i="32"/>
  <c r="CU39" i="32"/>
  <c r="CT39" i="32"/>
  <c r="CU38" i="32"/>
  <c r="CT38" i="32"/>
  <c r="CU37" i="32"/>
  <c r="CT37" i="32"/>
  <c r="CU36" i="32"/>
  <c r="CT36" i="32"/>
  <c r="CU35" i="32"/>
  <c r="CT35" i="32"/>
  <c r="CU34" i="32"/>
  <c r="CT34" i="32"/>
  <c r="CU33" i="32"/>
  <c r="CT33" i="32"/>
  <c r="CU32" i="32"/>
  <c r="CT32" i="32"/>
  <c r="CU31" i="32"/>
  <c r="CT31" i="32"/>
  <c r="CU30" i="32"/>
  <c r="CT30" i="32"/>
  <c r="CU29" i="32"/>
  <c r="CT29" i="32"/>
  <c r="CU28" i="32"/>
  <c r="CT28" i="32"/>
  <c r="CU27" i="32"/>
  <c r="CT27" i="32"/>
  <c r="CU26" i="32"/>
  <c r="CT26" i="32"/>
  <c r="CU25" i="32"/>
  <c r="CT25" i="32"/>
  <c r="CU24" i="32"/>
  <c r="CT24" i="32"/>
  <c r="CU23" i="32"/>
  <c r="CT23" i="32"/>
  <c r="CU22" i="32"/>
  <c r="CT22" i="32"/>
  <c r="CU21" i="32"/>
  <c r="CT21" i="32"/>
  <c r="CU20" i="32"/>
  <c r="CT20" i="32"/>
  <c r="CU19" i="32"/>
  <c r="CT19" i="32"/>
  <c r="CU18" i="32"/>
  <c r="CT18" i="32"/>
  <c r="CU17" i="32"/>
  <c r="CT17" i="32"/>
  <c r="CU16" i="32"/>
  <c r="CT16" i="32"/>
  <c r="CX728" i="32"/>
  <c r="CW728" i="32"/>
  <c r="CX727" i="32"/>
  <c r="CW727" i="32"/>
  <c r="CX726" i="32"/>
  <c r="CW726" i="32"/>
  <c r="CX725" i="32"/>
  <c r="CW725" i="32"/>
  <c r="CX724" i="32"/>
  <c r="CW724" i="32"/>
  <c r="CX723" i="32"/>
  <c r="CW723" i="32"/>
  <c r="CX722" i="32"/>
  <c r="CW722" i="32"/>
  <c r="CX721" i="32"/>
  <c r="CW721" i="32"/>
  <c r="CX720" i="32"/>
  <c r="CW720" i="32"/>
  <c r="CX719" i="32"/>
  <c r="CW719" i="32"/>
  <c r="CX718" i="32"/>
  <c r="CW718" i="32"/>
  <c r="CX717" i="32"/>
  <c r="CW717" i="32"/>
  <c r="CX716" i="32"/>
  <c r="CW716" i="32"/>
  <c r="CX715" i="32"/>
  <c r="CW715" i="32"/>
  <c r="CX714" i="32"/>
  <c r="CW714" i="32"/>
  <c r="CX713" i="32"/>
  <c r="CW713" i="32"/>
  <c r="CX712" i="32"/>
  <c r="CW712" i="32"/>
  <c r="CX711" i="32"/>
  <c r="CW711" i="32"/>
  <c r="CX710" i="32"/>
  <c r="CW710" i="32"/>
  <c r="CX709" i="32"/>
  <c r="CW709" i="32"/>
  <c r="CX708" i="32"/>
  <c r="CW708" i="32"/>
  <c r="CX707" i="32"/>
  <c r="CW707" i="32"/>
  <c r="CX704" i="32"/>
  <c r="CW704" i="32"/>
  <c r="CX703" i="32"/>
  <c r="CW703" i="32"/>
  <c r="CX702" i="32"/>
  <c r="CW702" i="32"/>
  <c r="CX701" i="32"/>
  <c r="CW701" i="32"/>
  <c r="CX700" i="32"/>
  <c r="CW700" i="32"/>
  <c r="CX699" i="32"/>
  <c r="CW699" i="32"/>
  <c r="CX698" i="32"/>
  <c r="CW698" i="32"/>
  <c r="CX697" i="32"/>
  <c r="CW697" i="32"/>
  <c r="CX696" i="32"/>
  <c r="CW696" i="32"/>
  <c r="CX695" i="32"/>
  <c r="CW695" i="32"/>
  <c r="CX694" i="32"/>
  <c r="CW694" i="32"/>
  <c r="CX693" i="32"/>
  <c r="CW693" i="32"/>
  <c r="CX692" i="32"/>
  <c r="CW692" i="32"/>
  <c r="CX691" i="32"/>
  <c r="CW691" i="32"/>
  <c r="CX690" i="32"/>
  <c r="CW690" i="32"/>
  <c r="CX689" i="32"/>
  <c r="CW689" i="32"/>
  <c r="CX688" i="32"/>
  <c r="CW688" i="32"/>
  <c r="CX687" i="32"/>
  <c r="CW687" i="32"/>
  <c r="CX686" i="32"/>
  <c r="CW686" i="32"/>
  <c r="CX685" i="32"/>
  <c r="CW685" i="32"/>
  <c r="CX684" i="32"/>
  <c r="CW684" i="32"/>
  <c r="CX683" i="32"/>
  <c r="CW683" i="32"/>
  <c r="CX682" i="32"/>
  <c r="CW682" i="32"/>
  <c r="CX681" i="32"/>
  <c r="CW681" i="32"/>
  <c r="CX680" i="32"/>
  <c r="CW680" i="32"/>
  <c r="CX679" i="32"/>
  <c r="CW679" i="32"/>
  <c r="CX678" i="32"/>
  <c r="CW678" i="32"/>
  <c r="CX677" i="32"/>
  <c r="CW677" i="32"/>
  <c r="CX676" i="32"/>
  <c r="CW676" i="32"/>
  <c r="CX675" i="32"/>
  <c r="CW675" i="32"/>
  <c r="CX674" i="32"/>
  <c r="CW674" i="32"/>
  <c r="CX673" i="32"/>
  <c r="CW673" i="32"/>
  <c r="CX672" i="32"/>
  <c r="CW672" i="32"/>
  <c r="CX671" i="32"/>
  <c r="CW671" i="32"/>
  <c r="CX670" i="32"/>
  <c r="CW670" i="32"/>
  <c r="CX669" i="32"/>
  <c r="CW669" i="32"/>
  <c r="CX668" i="32"/>
  <c r="CW668" i="32"/>
  <c r="CX667" i="32"/>
  <c r="CW667" i="32"/>
  <c r="CX666" i="32"/>
  <c r="CW666" i="32"/>
  <c r="CX665" i="32"/>
  <c r="CW665" i="32"/>
  <c r="CX664" i="32"/>
  <c r="CW664" i="32"/>
  <c r="CX663" i="32"/>
  <c r="CW663" i="32"/>
  <c r="CX662" i="32"/>
  <c r="CW662" i="32"/>
  <c r="CX661" i="32"/>
  <c r="CW661" i="32"/>
  <c r="CX660" i="32"/>
  <c r="CW660" i="32"/>
  <c r="CX659" i="32"/>
  <c r="CW659" i="32"/>
  <c r="CX658" i="32"/>
  <c r="CW658" i="32"/>
  <c r="CX657" i="32"/>
  <c r="CW657" i="32"/>
  <c r="CX656" i="32"/>
  <c r="CW656" i="32"/>
  <c r="CX655" i="32"/>
  <c r="CW655" i="32"/>
  <c r="CX654" i="32"/>
  <c r="CW654" i="32"/>
  <c r="CX653" i="32"/>
  <c r="CW653" i="32"/>
  <c r="CX652" i="32"/>
  <c r="CW652" i="32"/>
  <c r="CX651" i="32"/>
  <c r="CW651" i="32"/>
  <c r="CX650" i="32"/>
  <c r="CW650" i="32"/>
  <c r="CX649" i="32"/>
  <c r="CW649" i="32"/>
  <c r="CX648" i="32"/>
  <c r="CW648" i="32"/>
  <c r="CX647" i="32"/>
  <c r="CW647" i="32"/>
  <c r="CX646" i="32"/>
  <c r="CW646" i="32"/>
  <c r="CX645" i="32"/>
  <c r="CW645" i="32"/>
  <c r="CX644" i="32"/>
  <c r="CW644" i="32"/>
  <c r="CX643" i="32"/>
  <c r="CW643" i="32"/>
  <c r="CX642" i="32"/>
  <c r="CW642" i="32"/>
  <c r="CX641" i="32"/>
  <c r="CW641" i="32"/>
  <c r="CX640" i="32"/>
  <c r="CW640" i="32"/>
  <c r="CX639" i="32"/>
  <c r="CW639" i="32"/>
  <c r="CX638" i="32"/>
  <c r="CW638" i="32"/>
  <c r="CX637" i="32"/>
  <c r="CW637" i="32"/>
  <c r="CX636" i="32"/>
  <c r="CW636" i="32"/>
  <c r="CX635" i="32"/>
  <c r="CW635" i="32"/>
  <c r="CX634" i="32"/>
  <c r="CW634" i="32"/>
  <c r="CX633" i="32"/>
  <c r="CW633" i="32"/>
  <c r="CX632" i="32"/>
  <c r="CW632" i="32"/>
  <c r="CX631" i="32"/>
  <c r="CW631" i="32"/>
  <c r="CX630" i="32"/>
  <c r="CW630" i="32"/>
  <c r="CX629" i="32"/>
  <c r="CW629" i="32"/>
  <c r="CX628" i="32"/>
  <c r="CW628" i="32"/>
  <c r="CX627" i="32"/>
  <c r="CW627" i="32"/>
  <c r="CX626" i="32"/>
  <c r="CW626" i="32"/>
  <c r="CX625" i="32"/>
  <c r="CW625" i="32"/>
  <c r="CX624" i="32"/>
  <c r="CW624" i="32"/>
  <c r="CX623" i="32"/>
  <c r="CW623" i="32"/>
  <c r="CX622" i="32"/>
  <c r="CW622" i="32"/>
  <c r="CX621" i="32"/>
  <c r="CW621" i="32"/>
  <c r="CX620" i="32"/>
  <c r="CW620" i="32"/>
  <c r="CX619" i="32"/>
  <c r="CW619" i="32"/>
  <c r="CX618" i="32"/>
  <c r="CW618" i="32"/>
  <c r="CX617" i="32"/>
  <c r="CW617" i="32"/>
  <c r="CX616" i="32"/>
  <c r="CW616" i="32"/>
  <c r="CX615" i="32"/>
  <c r="CW615" i="32"/>
  <c r="CX614" i="32"/>
  <c r="CW614" i="32"/>
  <c r="CX613" i="32"/>
  <c r="CW613" i="32"/>
  <c r="CX612" i="32"/>
  <c r="CW612" i="32"/>
  <c r="CX611" i="32"/>
  <c r="CW611" i="32"/>
  <c r="CX610" i="32"/>
  <c r="CW610" i="32"/>
  <c r="CX609" i="32"/>
  <c r="CW609" i="32"/>
  <c r="CX608" i="32"/>
  <c r="CW608" i="32"/>
  <c r="CX607" i="32"/>
  <c r="CW607" i="32"/>
  <c r="CX606" i="32"/>
  <c r="CW606" i="32"/>
  <c r="CX605" i="32"/>
  <c r="CW605" i="32"/>
  <c r="CX604" i="32"/>
  <c r="CW604" i="32"/>
  <c r="CX603" i="32"/>
  <c r="CW603" i="32"/>
  <c r="CX602" i="32"/>
  <c r="CW602" i="32"/>
  <c r="CX601" i="32"/>
  <c r="CW601" i="32"/>
  <c r="CX600" i="32"/>
  <c r="CW600" i="32"/>
  <c r="CX599" i="32"/>
  <c r="CW599" i="32"/>
  <c r="CX598" i="32"/>
  <c r="CW598" i="32"/>
  <c r="CX597" i="32"/>
  <c r="CW597" i="32"/>
  <c r="CX596" i="32"/>
  <c r="CW596" i="32"/>
  <c r="CX595" i="32"/>
  <c r="CW595" i="32"/>
  <c r="CX594" i="32"/>
  <c r="CW594" i="32"/>
  <c r="CX593" i="32"/>
  <c r="CW593" i="32"/>
  <c r="CX592" i="32"/>
  <c r="CW592" i="32"/>
  <c r="CX591" i="32"/>
  <c r="CW591" i="32"/>
  <c r="CX590" i="32"/>
  <c r="CW590" i="32"/>
  <c r="CX589" i="32"/>
  <c r="CW589" i="32"/>
  <c r="CX588" i="32"/>
  <c r="CW588" i="32"/>
  <c r="CX587" i="32"/>
  <c r="CW587" i="32"/>
  <c r="CX586" i="32"/>
  <c r="CW586" i="32"/>
  <c r="CX585" i="32"/>
  <c r="CW585" i="32"/>
  <c r="CX584" i="32"/>
  <c r="CW584" i="32"/>
  <c r="CX583" i="32"/>
  <c r="CW583" i="32"/>
  <c r="CX582" i="32"/>
  <c r="CW582" i="32"/>
  <c r="CX581" i="32"/>
  <c r="CW581" i="32"/>
  <c r="CX580" i="32"/>
  <c r="CW580" i="32"/>
  <c r="CX579" i="32"/>
  <c r="CW579" i="32"/>
  <c r="CX578" i="32"/>
  <c r="CW578" i="32"/>
  <c r="CX577" i="32"/>
  <c r="CW577" i="32"/>
  <c r="CX576" i="32"/>
  <c r="CW576" i="32"/>
  <c r="CX575" i="32"/>
  <c r="CW575" i="32"/>
  <c r="CX574" i="32"/>
  <c r="CW574" i="32"/>
  <c r="CX573" i="32"/>
  <c r="CW573" i="32"/>
  <c r="CX572" i="32"/>
  <c r="CW572" i="32"/>
  <c r="CX571" i="32"/>
  <c r="CW571" i="32"/>
  <c r="CX570" i="32"/>
  <c r="CW570" i="32"/>
  <c r="CX569" i="32"/>
  <c r="CW569" i="32"/>
  <c r="CX568" i="32"/>
  <c r="CW568" i="32"/>
  <c r="CX567" i="32"/>
  <c r="CW567" i="32"/>
  <c r="CX566" i="32"/>
  <c r="CW566" i="32"/>
  <c r="CX565" i="32"/>
  <c r="CW565" i="32"/>
  <c r="CX564" i="32"/>
  <c r="CW564" i="32"/>
  <c r="CX563" i="32"/>
  <c r="CW563" i="32"/>
  <c r="CX562" i="32"/>
  <c r="CW562" i="32"/>
  <c r="CX561" i="32"/>
  <c r="CW561" i="32"/>
  <c r="CX560" i="32"/>
  <c r="CW560" i="32"/>
  <c r="CX559" i="32"/>
  <c r="CW559" i="32"/>
  <c r="CX558" i="32"/>
  <c r="CW558" i="32"/>
  <c r="CX557" i="32"/>
  <c r="CW557" i="32"/>
  <c r="CX556" i="32"/>
  <c r="CW556" i="32"/>
  <c r="CX555" i="32"/>
  <c r="CW555" i="32"/>
  <c r="CX554" i="32"/>
  <c r="CW554" i="32"/>
  <c r="CX553" i="32"/>
  <c r="CW553" i="32"/>
  <c r="CX552" i="32"/>
  <c r="CW552" i="32"/>
  <c r="CX551" i="32"/>
  <c r="CW551" i="32"/>
  <c r="CX550" i="32"/>
  <c r="CW550" i="32"/>
  <c r="CX549" i="32"/>
  <c r="CW549" i="32"/>
  <c r="CX548" i="32"/>
  <c r="CW548" i="32"/>
  <c r="CX547" i="32"/>
  <c r="CW547" i="32"/>
  <c r="CX546" i="32"/>
  <c r="CW546" i="32"/>
  <c r="CX545" i="32"/>
  <c r="CW545" i="32"/>
  <c r="CX544" i="32"/>
  <c r="CW544" i="32"/>
  <c r="CX543" i="32"/>
  <c r="CW543" i="32"/>
  <c r="CX542" i="32"/>
  <c r="CW542" i="32"/>
  <c r="CX541" i="32"/>
  <c r="CW541" i="32"/>
  <c r="CX540" i="32"/>
  <c r="CW540" i="32"/>
  <c r="CX539" i="32"/>
  <c r="CW539" i="32"/>
  <c r="CX538" i="32"/>
  <c r="CW538" i="32"/>
  <c r="CX537" i="32"/>
  <c r="CW537" i="32"/>
  <c r="CX536" i="32"/>
  <c r="CW536" i="32"/>
  <c r="CX535" i="32"/>
  <c r="CW535" i="32"/>
  <c r="CX534" i="32"/>
  <c r="CW534" i="32"/>
  <c r="CX533" i="32"/>
  <c r="CW533" i="32"/>
  <c r="CX532" i="32"/>
  <c r="CW532" i="32"/>
  <c r="CX531" i="32"/>
  <c r="CW531" i="32"/>
  <c r="CX530" i="32"/>
  <c r="CW530" i="32"/>
  <c r="CX529" i="32"/>
  <c r="CW529" i="32"/>
  <c r="CX528" i="32"/>
  <c r="CW528" i="32"/>
  <c r="CX527" i="32"/>
  <c r="CW527" i="32"/>
  <c r="CX526" i="32"/>
  <c r="CW526" i="32"/>
  <c r="CX525" i="32"/>
  <c r="CW525" i="32"/>
  <c r="CX524" i="32"/>
  <c r="CW524" i="32"/>
  <c r="CX523" i="32"/>
  <c r="CW523" i="32"/>
  <c r="CX522" i="32"/>
  <c r="CW522" i="32"/>
  <c r="CX521" i="32"/>
  <c r="CW521" i="32"/>
  <c r="CX520" i="32"/>
  <c r="CW520" i="32"/>
  <c r="CX519" i="32"/>
  <c r="CW519" i="32"/>
  <c r="CX518" i="32"/>
  <c r="CW518" i="32"/>
  <c r="CX517" i="32"/>
  <c r="CW517" i="32"/>
  <c r="CX516" i="32"/>
  <c r="CW516" i="32"/>
  <c r="CX515" i="32"/>
  <c r="CW515" i="32"/>
  <c r="CX514" i="32"/>
  <c r="CW514" i="32"/>
  <c r="CX513" i="32"/>
  <c r="CW513" i="32"/>
  <c r="CX512" i="32"/>
  <c r="CW512" i="32"/>
  <c r="CX511" i="32"/>
  <c r="CW511" i="32"/>
  <c r="CX510" i="32"/>
  <c r="CW510" i="32"/>
  <c r="CX509" i="32"/>
  <c r="CW509" i="32"/>
  <c r="CX508" i="32"/>
  <c r="CW508" i="32"/>
  <c r="CX507" i="32"/>
  <c r="CW507" i="32"/>
  <c r="CX506" i="32"/>
  <c r="CW506" i="32"/>
  <c r="CX505" i="32"/>
  <c r="CW505" i="32"/>
  <c r="CX504" i="32"/>
  <c r="CW504" i="32"/>
  <c r="CX503" i="32"/>
  <c r="CW503" i="32"/>
  <c r="CX502" i="32"/>
  <c r="CW502" i="32"/>
  <c r="CX501" i="32"/>
  <c r="CW501" i="32"/>
  <c r="CX500" i="32"/>
  <c r="CW500" i="32"/>
  <c r="CX499" i="32"/>
  <c r="CW499" i="32"/>
  <c r="CX498" i="32"/>
  <c r="CW498" i="32"/>
  <c r="CX497" i="32"/>
  <c r="CW497" i="32"/>
  <c r="CX496" i="32"/>
  <c r="CW496" i="32"/>
  <c r="CX495" i="32"/>
  <c r="CW495" i="32"/>
  <c r="CX494" i="32"/>
  <c r="CW494" i="32"/>
  <c r="CX493" i="32"/>
  <c r="CW493" i="32"/>
  <c r="CX492" i="32"/>
  <c r="CW492" i="32"/>
  <c r="CX491" i="32"/>
  <c r="CW491" i="32"/>
  <c r="CX490" i="32"/>
  <c r="CW490" i="32"/>
  <c r="CX489" i="32"/>
  <c r="CW489" i="32"/>
  <c r="CX488" i="32"/>
  <c r="CW488" i="32"/>
  <c r="CX487" i="32"/>
  <c r="CW487" i="32"/>
  <c r="CX486" i="32"/>
  <c r="CW486" i="32"/>
  <c r="CX485" i="32"/>
  <c r="CW485" i="32"/>
  <c r="CX484" i="32"/>
  <c r="CW484" i="32"/>
  <c r="CX483" i="32"/>
  <c r="CW483" i="32"/>
  <c r="CX482" i="32"/>
  <c r="CW482" i="32"/>
  <c r="CX481" i="32"/>
  <c r="CW481" i="32"/>
  <c r="CX480" i="32"/>
  <c r="CW480" i="32"/>
  <c r="CX479" i="32"/>
  <c r="CW479" i="32"/>
  <c r="CX478" i="32"/>
  <c r="CW478" i="32"/>
  <c r="CX477" i="32"/>
  <c r="CW477" i="32"/>
  <c r="CX476" i="32"/>
  <c r="CW476" i="32"/>
  <c r="CX475" i="32"/>
  <c r="CW475" i="32"/>
  <c r="CX474" i="32"/>
  <c r="CW474" i="32"/>
  <c r="CX473" i="32"/>
  <c r="CW473" i="32"/>
  <c r="CX472" i="32"/>
  <c r="CW472" i="32"/>
  <c r="CX471" i="32"/>
  <c r="CW471" i="32"/>
  <c r="CX470" i="32"/>
  <c r="CW470" i="32"/>
  <c r="CX469" i="32"/>
  <c r="CW469" i="32"/>
  <c r="CX468" i="32"/>
  <c r="CW468" i="32"/>
  <c r="CX467" i="32"/>
  <c r="CW467" i="32"/>
  <c r="CX466" i="32"/>
  <c r="CW466" i="32"/>
  <c r="CX464" i="32"/>
  <c r="CW464" i="32"/>
  <c r="CX463" i="32"/>
  <c r="CW463" i="32"/>
  <c r="CX462" i="32"/>
  <c r="CW462" i="32"/>
  <c r="CX461" i="32"/>
  <c r="CW461" i="32"/>
  <c r="CX460" i="32"/>
  <c r="CW460" i="32"/>
  <c r="CX459" i="32"/>
  <c r="CW459" i="32"/>
  <c r="CX458" i="32"/>
  <c r="CW458" i="32"/>
  <c r="CX457" i="32"/>
  <c r="CW457" i="32"/>
  <c r="CX456" i="32"/>
  <c r="CW456" i="32"/>
  <c r="CX455" i="32"/>
  <c r="CW455" i="32"/>
  <c r="CX454" i="32"/>
  <c r="CW454" i="32"/>
  <c r="CX453" i="32"/>
  <c r="CW453" i="32"/>
  <c r="CX452" i="32"/>
  <c r="CW452" i="32"/>
  <c r="CX451" i="32"/>
  <c r="CW451" i="32"/>
  <c r="CX450" i="32"/>
  <c r="CW450" i="32"/>
  <c r="CX449" i="32"/>
  <c r="CW449" i="32"/>
  <c r="CX448" i="32"/>
  <c r="CW448" i="32"/>
  <c r="CX447" i="32"/>
  <c r="CW447" i="32"/>
  <c r="CX446" i="32"/>
  <c r="CW446" i="32"/>
  <c r="CX445" i="32"/>
  <c r="CW445" i="32"/>
  <c r="CX444" i="32"/>
  <c r="CW444" i="32"/>
  <c r="CX443" i="32"/>
  <c r="CW443" i="32"/>
  <c r="CX442" i="32"/>
  <c r="CW442" i="32"/>
  <c r="CX441" i="32"/>
  <c r="CW441" i="32"/>
  <c r="CX440" i="32"/>
  <c r="CW440" i="32"/>
  <c r="CX439" i="32"/>
  <c r="CW439" i="32"/>
  <c r="CX438" i="32"/>
  <c r="CW438" i="32"/>
  <c r="CX437" i="32"/>
  <c r="CW437" i="32"/>
  <c r="CX436" i="32"/>
  <c r="CW436" i="32"/>
  <c r="CX435" i="32"/>
  <c r="CW435" i="32"/>
  <c r="CX434" i="32"/>
  <c r="CW434" i="32"/>
  <c r="CX433" i="32"/>
  <c r="CW433" i="32"/>
  <c r="CX432" i="32"/>
  <c r="CW432" i="32"/>
  <c r="CX431" i="32"/>
  <c r="CW431" i="32"/>
  <c r="CX430" i="32"/>
  <c r="CW430" i="32"/>
  <c r="CX429" i="32"/>
  <c r="CW429" i="32"/>
  <c r="CX428" i="32"/>
  <c r="CW428" i="32"/>
  <c r="CX427" i="32"/>
  <c r="CW427" i="32"/>
  <c r="CX426" i="32"/>
  <c r="CW426" i="32"/>
  <c r="CX425" i="32"/>
  <c r="CW425" i="32"/>
  <c r="CX424" i="32"/>
  <c r="CW424" i="32"/>
  <c r="CX423" i="32"/>
  <c r="CW423" i="32"/>
  <c r="CX422" i="32"/>
  <c r="CW422" i="32"/>
  <c r="CX421" i="32"/>
  <c r="CW421" i="32"/>
  <c r="CX420" i="32"/>
  <c r="CW420" i="32"/>
  <c r="CX419" i="32"/>
  <c r="CW419" i="32"/>
  <c r="CX418" i="32"/>
  <c r="CW418" i="32"/>
  <c r="CX417" i="32"/>
  <c r="CW417" i="32"/>
  <c r="CX416" i="32"/>
  <c r="CW416" i="32"/>
  <c r="CX415" i="32"/>
  <c r="CW415" i="32"/>
  <c r="CX414" i="32"/>
  <c r="CW414" i="32"/>
  <c r="CX413" i="32"/>
  <c r="CW413" i="32"/>
  <c r="CX412" i="32"/>
  <c r="CW412" i="32"/>
  <c r="CX411" i="32"/>
  <c r="CW411" i="32"/>
  <c r="CX410" i="32"/>
  <c r="CW410" i="32"/>
  <c r="CX409" i="32"/>
  <c r="CW409" i="32"/>
  <c r="CX408" i="32"/>
  <c r="CW408" i="32"/>
  <c r="CX407" i="32"/>
  <c r="CW407" i="32"/>
  <c r="CX406" i="32"/>
  <c r="CW406" i="32"/>
  <c r="CX405" i="32"/>
  <c r="CW405" i="32"/>
  <c r="CX404" i="32"/>
  <c r="CW404" i="32"/>
  <c r="CX403" i="32"/>
  <c r="CW403" i="32"/>
  <c r="CX402" i="32"/>
  <c r="CW402" i="32"/>
  <c r="CX401" i="32"/>
  <c r="CW401" i="32"/>
  <c r="CX400" i="32"/>
  <c r="CW400" i="32"/>
  <c r="CX399" i="32"/>
  <c r="CW399" i="32"/>
  <c r="CX398" i="32"/>
  <c r="CW398" i="32"/>
  <c r="CX397" i="32"/>
  <c r="CW397" i="32"/>
  <c r="CX396" i="32"/>
  <c r="CW396" i="32"/>
  <c r="CX395" i="32"/>
  <c r="CW395" i="32"/>
  <c r="CX394" i="32"/>
  <c r="CW394" i="32"/>
  <c r="CX393" i="32"/>
  <c r="CW393" i="32"/>
  <c r="CX392" i="32"/>
  <c r="CW392" i="32"/>
  <c r="CX391" i="32"/>
  <c r="CW391" i="32"/>
  <c r="CX390" i="32"/>
  <c r="CW390" i="32"/>
  <c r="CX389" i="32"/>
  <c r="CW389" i="32"/>
  <c r="CX388" i="32"/>
  <c r="CW388" i="32"/>
  <c r="CX387" i="32"/>
  <c r="CW387" i="32"/>
  <c r="CX386" i="32"/>
  <c r="CW386" i="32"/>
  <c r="CX385" i="32"/>
  <c r="CW385" i="32"/>
  <c r="CX384" i="32"/>
  <c r="CW384" i="32"/>
  <c r="CX383" i="32"/>
  <c r="CW383" i="32"/>
  <c r="CX382" i="32"/>
  <c r="CW382" i="32"/>
  <c r="CX381" i="32"/>
  <c r="CW381" i="32"/>
  <c r="CX380" i="32"/>
  <c r="CW380" i="32"/>
  <c r="CX379" i="32"/>
  <c r="CW379" i="32"/>
  <c r="CX378" i="32"/>
  <c r="CW378" i="32"/>
  <c r="CX377" i="32"/>
  <c r="CW377" i="32"/>
  <c r="CX376" i="32"/>
  <c r="CW376" i="32"/>
  <c r="CX375" i="32"/>
  <c r="CW375" i="32"/>
  <c r="CX374" i="32"/>
  <c r="CW374" i="32"/>
  <c r="CX373" i="32"/>
  <c r="CW373" i="32"/>
  <c r="CX372" i="32"/>
  <c r="CW372" i="32"/>
  <c r="CX371" i="32"/>
  <c r="CW371" i="32"/>
  <c r="CX370" i="32"/>
  <c r="CW370" i="32"/>
  <c r="CX369" i="32"/>
  <c r="CW369" i="32"/>
  <c r="CX368" i="32"/>
  <c r="CW368" i="32"/>
  <c r="CX367" i="32"/>
  <c r="CW367" i="32"/>
  <c r="CX366" i="32"/>
  <c r="CW366" i="32"/>
  <c r="CX365" i="32"/>
  <c r="CW365" i="32"/>
  <c r="CX364" i="32"/>
  <c r="CW364" i="32"/>
  <c r="CX363" i="32"/>
  <c r="CW363" i="32"/>
  <c r="CX362" i="32"/>
  <c r="CW362" i="32"/>
  <c r="CX361" i="32"/>
  <c r="CW361" i="32"/>
  <c r="CX360" i="32"/>
  <c r="CW360" i="32"/>
  <c r="CX359" i="32"/>
  <c r="CW359" i="32"/>
  <c r="CX358" i="32"/>
  <c r="CW358" i="32"/>
  <c r="CX357" i="32"/>
  <c r="CW357" i="32"/>
  <c r="CX356" i="32"/>
  <c r="CW356" i="32"/>
  <c r="CX355" i="32"/>
  <c r="CW355" i="32"/>
  <c r="CX354" i="32"/>
  <c r="CW354" i="32"/>
  <c r="CX353" i="32"/>
  <c r="CW353" i="32"/>
  <c r="CX352" i="32"/>
  <c r="CW352" i="32"/>
  <c r="CX351" i="32"/>
  <c r="CW351" i="32"/>
  <c r="CX350" i="32"/>
  <c r="CW350" i="32"/>
  <c r="CX349" i="32"/>
  <c r="CW349" i="32"/>
  <c r="CX348" i="32"/>
  <c r="CW348" i="32"/>
  <c r="CX347" i="32"/>
  <c r="CW347" i="32"/>
  <c r="CX346" i="32"/>
  <c r="CW346" i="32"/>
  <c r="CX345" i="32"/>
  <c r="CW345" i="32"/>
  <c r="CX344" i="32"/>
  <c r="CW344" i="32"/>
  <c r="CX343" i="32"/>
  <c r="CW343" i="32"/>
  <c r="CX342" i="32"/>
  <c r="CW342" i="32"/>
  <c r="CX341" i="32"/>
  <c r="CW341" i="32"/>
  <c r="CX340" i="32"/>
  <c r="CW340" i="32"/>
  <c r="CX339" i="32"/>
  <c r="CW339" i="32"/>
  <c r="CX338" i="32"/>
  <c r="CW338" i="32"/>
  <c r="CX337" i="32"/>
  <c r="CW337" i="32"/>
  <c r="CX336" i="32"/>
  <c r="CW336" i="32"/>
  <c r="CX335" i="32"/>
  <c r="CW335" i="32"/>
  <c r="CX334" i="32"/>
  <c r="CW334" i="32"/>
  <c r="CX333" i="32"/>
  <c r="CW333" i="32"/>
  <c r="CX332" i="32"/>
  <c r="CW332" i="32"/>
  <c r="CX331" i="32"/>
  <c r="CW331" i="32"/>
  <c r="CX330" i="32"/>
  <c r="CW330" i="32"/>
  <c r="CX329" i="32"/>
  <c r="CW329" i="32"/>
  <c r="CX328" i="32"/>
  <c r="CW328" i="32"/>
  <c r="CX327" i="32"/>
  <c r="CW327" i="32"/>
  <c r="CX326" i="32"/>
  <c r="CW326" i="32"/>
  <c r="CX325" i="32"/>
  <c r="CW325" i="32"/>
  <c r="CX324" i="32"/>
  <c r="CW324" i="32"/>
  <c r="CX323" i="32"/>
  <c r="CW323" i="32"/>
  <c r="CX322" i="32"/>
  <c r="CW322" i="32"/>
  <c r="CX321" i="32"/>
  <c r="CW321" i="32"/>
  <c r="CX320" i="32"/>
  <c r="CW320" i="32"/>
  <c r="CX319" i="32"/>
  <c r="CW319" i="32"/>
  <c r="CX318" i="32"/>
  <c r="CW318" i="32"/>
  <c r="CX317" i="32"/>
  <c r="CW317" i="32"/>
  <c r="CX316" i="32"/>
  <c r="CW316" i="32"/>
  <c r="CX315" i="32"/>
  <c r="CW315" i="32"/>
  <c r="CX314" i="32"/>
  <c r="CW314" i="32"/>
  <c r="CX313" i="32"/>
  <c r="CW313" i="32"/>
  <c r="CX312" i="32"/>
  <c r="CW312" i="32"/>
  <c r="CX311" i="32"/>
  <c r="CW311" i="32"/>
  <c r="CX310" i="32"/>
  <c r="CW310" i="32"/>
  <c r="CX309" i="32"/>
  <c r="CW309" i="32"/>
  <c r="CX308" i="32"/>
  <c r="CW308" i="32"/>
  <c r="CX307" i="32"/>
  <c r="CW307" i="32"/>
  <c r="CX306" i="32"/>
  <c r="CW306" i="32"/>
  <c r="CX305" i="32"/>
  <c r="CW305" i="32"/>
  <c r="CX304" i="32"/>
  <c r="CW304" i="32"/>
  <c r="CX303" i="32"/>
  <c r="CW303" i="32"/>
  <c r="CX302" i="32"/>
  <c r="CW302" i="32"/>
  <c r="CX301" i="32"/>
  <c r="CW301" i="32"/>
  <c r="CX300" i="32"/>
  <c r="CW300" i="32"/>
  <c r="CX299" i="32"/>
  <c r="CW299" i="32"/>
  <c r="CX298" i="32"/>
  <c r="CW298" i="32"/>
  <c r="CX297" i="32"/>
  <c r="CW297" i="32"/>
  <c r="CX296" i="32"/>
  <c r="CW296" i="32"/>
  <c r="CX295" i="32"/>
  <c r="CW295" i="32"/>
  <c r="CX294" i="32"/>
  <c r="CW294" i="32"/>
  <c r="CX293" i="32"/>
  <c r="CW293" i="32"/>
  <c r="CX292" i="32"/>
  <c r="CW292" i="32"/>
  <c r="CX291" i="32"/>
  <c r="CW291" i="32"/>
  <c r="CX290" i="32"/>
  <c r="CW290" i="32"/>
  <c r="CX289" i="32"/>
  <c r="CW289" i="32"/>
  <c r="CX288" i="32"/>
  <c r="CW288" i="32"/>
  <c r="CX287" i="32"/>
  <c r="CW287" i="32"/>
  <c r="CX286" i="32"/>
  <c r="CW286" i="32"/>
  <c r="CX285" i="32"/>
  <c r="CW285" i="32"/>
  <c r="CX284" i="32"/>
  <c r="CW284" i="32"/>
  <c r="CX283" i="32"/>
  <c r="CW283" i="32"/>
  <c r="CX282" i="32"/>
  <c r="CW282" i="32"/>
  <c r="CX281" i="32"/>
  <c r="CW281" i="32"/>
  <c r="CX280" i="32"/>
  <c r="CW280" i="32"/>
  <c r="CX279" i="32"/>
  <c r="CW279" i="32"/>
  <c r="CX278" i="32"/>
  <c r="CW278" i="32"/>
  <c r="CX277" i="32"/>
  <c r="CW277" i="32"/>
  <c r="CX276" i="32"/>
  <c r="CW276" i="32"/>
  <c r="CX275" i="32"/>
  <c r="CW275" i="32"/>
  <c r="CX274" i="32"/>
  <c r="CW274" i="32"/>
  <c r="CX273" i="32"/>
  <c r="CW273" i="32"/>
  <c r="CX272" i="32"/>
  <c r="CW272" i="32"/>
  <c r="CX271" i="32"/>
  <c r="CW271" i="32"/>
  <c r="CX270" i="32"/>
  <c r="CW270" i="32"/>
  <c r="CX269" i="32"/>
  <c r="CW269" i="32"/>
  <c r="CX268" i="32"/>
  <c r="CW268" i="32"/>
  <c r="CX267" i="32"/>
  <c r="CW267" i="32"/>
  <c r="CX266" i="32"/>
  <c r="CW266" i="32"/>
  <c r="CX265" i="32"/>
  <c r="CW265" i="32"/>
  <c r="CX264" i="32"/>
  <c r="CW264" i="32"/>
  <c r="CX263" i="32"/>
  <c r="CW263" i="32"/>
  <c r="CX262" i="32"/>
  <c r="CW262" i="32"/>
  <c r="CX261" i="32"/>
  <c r="CW261" i="32"/>
  <c r="CX260" i="32"/>
  <c r="CW260" i="32"/>
  <c r="CX259" i="32"/>
  <c r="CW259" i="32"/>
  <c r="CX258" i="32"/>
  <c r="CW258" i="32"/>
  <c r="CX257" i="32"/>
  <c r="CW257" i="32"/>
  <c r="CX256" i="32"/>
  <c r="CW256" i="32"/>
  <c r="CX255" i="32"/>
  <c r="CW255" i="32"/>
  <c r="CX254" i="32"/>
  <c r="CW254" i="32"/>
  <c r="CX253" i="32"/>
  <c r="CW253" i="32"/>
  <c r="CX252" i="32"/>
  <c r="CW252" i="32"/>
  <c r="CX251" i="32"/>
  <c r="CW251" i="32"/>
  <c r="CX250" i="32"/>
  <c r="CW250" i="32"/>
  <c r="CX249" i="32"/>
  <c r="CW249" i="32"/>
  <c r="CX248" i="32"/>
  <c r="CW248" i="32"/>
  <c r="CX247" i="32"/>
  <c r="CW247" i="32"/>
  <c r="CX246" i="32"/>
  <c r="CW246" i="32"/>
  <c r="CX245" i="32"/>
  <c r="CW245" i="32"/>
  <c r="CX244" i="32"/>
  <c r="CW244" i="32"/>
  <c r="CX243" i="32"/>
  <c r="CW243" i="32"/>
  <c r="CX242" i="32"/>
  <c r="CW242" i="32"/>
  <c r="CX241" i="32"/>
  <c r="CW241" i="32"/>
  <c r="CX240" i="32"/>
  <c r="CW240" i="32"/>
  <c r="CX239" i="32"/>
  <c r="CW239" i="32"/>
  <c r="CX238" i="32"/>
  <c r="CW238" i="32"/>
  <c r="CX237" i="32"/>
  <c r="CW237" i="32"/>
  <c r="CX236" i="32"/>
  <c r="CW236" i="32"/>
  <c r="CX235" i="32"/>
  <c r="CW235" i="32"/>
  <c r="CX234" i="32"/>
  <c r="CW234" i="32"/>
  <c r="CX233" i="32"/>
  <c r="CW233" i="32"/>
  <c r="CX232" i="32"/>
  <c r="CW232" i="32"/>
  <c r="CX231" i="32"/>
  <c r="CW231" i="32"/>
  <c r="CX230" i="32"/>
  <c r="CW230" i="32"/>
  <c r="CX229" i="32"/>
  <c r="CW229" i="32"/>
  <c r="CX228" i="32"/>
  <c r="CW228" i="32"/>
  <c r="CX227" i="32"/>
  <c r="CW227" i="32"/>
  <c r="CX226" i="32"/>
  <c r="CW226" i="32"/>
  <c r="CX225" i="32"/>
  <c r="CW225" i="32"/>
  <c r="CX224" i="32"/>
  <c r="CW224" i="32"/>
  <c r="CX223" i="32"/>
  <c r="CW223" i="32"/>
  <c r="CX222" i="32"/>
  <c r="CW222" i="32"/>
  <c r="CX221" i="32"/>
  <c r="CW221" i="32"/>
  <c r="CX220" i="32"/>
  <c r="CW220" i="32"/>
  <c r="CX219" i="32"/>
  <c r="CW219" i="32"/>
  <c r="CX218" i="32"/>
  <c r="CW218" i="32"/>
  <c r="CX217" i="32"/>
  <c r="CW217" i="32"/>
  <c r="CX216" i="32"/>
  <c r="CW216" i="32"/>
  <c r="CX215" i="32"/>
  <c r="CW215" i="32"/>
  <c r="CX214" i="32"/>
  <c r="CW214" i="32"/>
  <c r="CX213" i="32"/>
  <c r="CW213" i="32"/>
  <c r="CX212" i="32"/>
  <c r="CW212" i="32"/>
  <c r="CX211" i="32"/>
  <c r="CW211" i="32"/>
  <c r="CX210" i="32"/>
  <c r="CW210" i="32"/>
  <c r="CX209" i="32"/>
  <c r="CW209" i="32"/>
  <c r="CX208" i="32"/>
  <c r="CW208" i="32"/>
  <c r="CX207" i="32"/>
  <c r="CW207" i="32"/>
  <c r="CX206" i="32"/>
  <c r="CW206" i="32"/>
  <c r="CX205" i="32"/>
  <c r="CW205" i="32"/>
  <c r="CX204" i="32"/>
  <c r="CW204" i="32"/>
  <c r="CX203" i="32"/>
  <c r="CW203" i="32"/>
  <c r="CX202" i="32"/>
  <c r="CW202" i="32"/>
  <c r="CX201" i="32"/>
  <c r="CW201" i="32"/>
  <c r="CX200" i="32"/>
  <c r="CW200" i="32"/>
  <c r="CX199" i="32"/>
  <c r="CW199" i="32"/>
  <c r="CX198" i="32"/>
  <c r="CW198" i="32"/>
  <c r="CX197" i="32"/>
  <c r="CW197" i="32"/>
  <c r="CX196" i="32"/>
  <c r="CW196" i="32"/>
  <c r="CX195" i="32"/>
  <c r="CW195" i="32"/>
  <c r="CX194" i="32"/>
  <c r="CW194" i="32"/>
  <c r="CX193" i="32"/>
  <c r="CW193" i="32"/>
  <c r="CX192" i="32"/>
  <c r="CW192" i="32"/>
  <c r="CX191" i="32"/>
  <c r="CW191" i="32"/>
  <c r="CX190" i="32"/>
  <c r="CW190" i="32"/>
  <c r="CX189" i="32"/>
  <c r="CW189" i="32"/>
  <c r="CX188" i="32"/>
  <c r="CW188" i="32"/>
  <c r="CX187" i="32"/>
  <c r="CW187" i="32"/>
  <c r="CX186" i="32"/>
  <c r="CW186" i="32"/>
  <c r="CX185" i="32"/>
  <c r="CW185" i="32"/>
  <c r="CX184" i="32"/>
  <c r="CW184" i="32"/>
  <c r="CX183" i="32"/>
  <c r="CW183" i="32"/>
  <c r="CX182" i="32"/>
  <c r="CW182" i="32"/>
  <c r="CX181" i="32"/>
  <c r="CW181" i="32"/>
  <c r="CX180" i="32"/>
  <c r="CW180" i="32"/>
  <c r="CX179" i="32"/>
  <c r="CW179" i="32"/>
  <c r="CX178" i="32"/>
  <c r="CW178" i="32"/>
  <c r="CX177" i="32"/>
  <c r="CW177" i="32"/>
  <c r="CX176" i="32"/>
  <c r="CW176" i="32"/>
  <c r="CX175" i="32"/>
  <c r="CW175" i="32"/>
  <c r="CX174" i="32"/>
  <c r="CW174" i="32"/>
  <c r="CX173" i="32"/>
  <c r="CW173" i="32"/>
  <c r="CX172" i="32"/>
  <c r="CW172" i="32"/>
  <c r="CX171" i="32"/>
  <c r="CW171" i="32"/>
  <c r="CX170" i="32"/>
  <c r="CW170" i="32"/>
  <c r="CX169" i="32"/>
  <c r="CW169" i="32"/>
  <c r="CX168" i="32"/>
  <c r="CW168" i="32"/>
  <c r="CX167" i="32"/>
  <c r="CW167" i="32"/>
  <c r="CX166" i="32"/>
  <c r="CW166" i="32"/>
  <c r="CX165" i="32"/>
  <c r="CW165" i="32"/>
  <c r="CX164" i="32"/>
  <c r="CW164" i="32"/>
  <c r="CX163" i="32"/>
  <c r="CW163" i="32"/>
  <c r="CX162" i="32"/>
  <c r="CW162" i="32"/>
  <c r="CX161" i="32"/>
  <c r="CW161" i="32"/>
  <c r="CX160" i="32"/>
  <c r="CW160" i="32"/>
  <c r="CX159" i="32"/>
  <c r="CW159" i="32"/>
  <c r="CX158" i="32"/>
  <c r="CW158" i="32"/>
  <c r="CX157" i="32"/>
  <c r="CW157" i="32"/>
  <c r="CX156" i="32"/>
  <c r="CW156" i="32"/>
  <c r="CX155" i="32"/>
  <c r="CW155" i="32"/>
  <c r="CX154" i="32"/>
  <c r="CW154" i="32"/>
  <c r="CX153" i="32"/>
  <c r="CW153" i="32"/>
  <c r="CX152" i="32"/>
  <c r="CW152" i="32"/>
  <c r="CX151" i="32"/>
  <c r="CW151" i="32"/>
  <c r="CX150" i="32"/>
  <c r="CW150" i="32"/>
  <c r="CX149" i="32"/>
  <c r="CW149" i="32"/>
  <c r="CX148" i="32"/>
  <c r="CW148" i="32"/>
  <c r="CX147" i="32"/>
  <c r="CW147" i="32"/>
  <c r="CX146" i="32"/>
  <c r="CW146" i="32"/>
  <c r="CX145" i="32"/>
  <c r="CW145" i="32"/>
  <c r="CX144" i="32"/>
  <c r="CW144" i="32"/>
  <c r="CX143" i="32"/>
  <c r="CW143" i="32"/>
  <c r="CX142" i="32"/>
  <c r="CW142" i="32"/>
  <c r="CX141" i="32"/>
  <c r="CW141" i="32"/>
  <c r="CX140" i="32"/>
  <c r="CW140" i="32"/>
  <c r="CX139" i="32"/>
  <c r="CW139" i="32"/>
  <c r="CX138" i="32"/>
  <c r="CW138" i="32"/>
  <c r="CX137" i="32"/>
  <c r="CW137" i="32"/>
  <c r="CX136" i="32"/>
  <c r="CW136" i="32"/>
  <c r="CX135" i="32"/>
  <c r="CW135" i="32"/>
  <c r="CX134" i="32"/>
  <c r="CW134" i="32"/>
  <c r="CX133" i="32"/>
  <c r="CW133" i="32"/>
  <c r="CX132" i="32"/>
  <c r="CW132" i="32"/>
  <c r="CX131" i="32"/>
  <c r="CW131" i="32"/>
  <c r="CX130" i="32"/>
  <c r="CW130" i="32"/>
  <c r="CX129" i="32"/>
  <c r="CW129" i="32"/>
  <c r="CX128" i="32"/>
  <c r="CW128" i="32"/>
  <c r="CX127" i="32"/>
  <c r="CW127" i="32"/>
  <c r="CX126" i="32"/>
  <c r="CW126" i="32"/>
  <c r="CX125" i="32"/>
  <c r="CW125" i="32"/>
  <c r="CX124" i="32"/>
  <c r="CW124" i="32"/>
  <c r="CX123" i="32"/>
  <c r="CW123" i="32"/>
  <c r="CX122" i="32"/>
  <c r="CW122" i="32"/>
  <c r="CX121" i="32"/>
  <c r="CW121" i="32"/>
  <c r="CX120" i="32"/>
  <c r="CW120" i="32"/>
  <c r="CX119" i="32"/>
  <c r="CW119" i="32"/>
  <c r="CX118" i="32"/>
  <c r="CW118" i="32"/>
  <c r="CX117" i="32"/>
  <c r="CW117" i="32"/>
  <c r="CX116" i="32"/>
  <c r="CW116" i="32"/>
  <c r="CX115" i="32"/>
  <c r="CW115" i="32"/>
  <c r="CX114" i="32"/>
  <c r="CW114" i="32"/>
  <c r="CX113" i="32"/>
  <c r="CW113" i="32"/>
  <c r="CX112" i="32"/>
  <c r="CW112" i="32"/>
  <c r="CX111" i="32"/>
  <c r="CW111" i="32"/>
  <c r="CX110" i="32"/>
  <c r="CW110" i="32"/>
  <c r="CX109" i="32"/>
  <c r="CW109" i="32"/>
  <c r="CX108" i="32"/>
  <c r="CW108" i="32"/>
  <c r="CX107" i="32"/>
  <c r="CW107" i="32"/>
  <c r="CX106" i="32"/>
  <c r="CW106" i="32"/>
  <c r="CX105" i="32"/>
  <c r="CW105" i="32"/>
  <c r="CX104" i="32"/>
  <c r="CW104" i="32"/>
  <c r="CX103" i="32"/>
  <c r="CW103" i="32"/>
  <c r="CX102" i="32"/>
  <c r="CW102" i="32"/>
  <c r="CX101" i="32"/>
  <c r="CW101" i="32"/>
  <c r="CX100" i="32"/>
  <c r="CW100" i="32"/>
  <c r="CX99" i="32"/>
  <c r="CW99" i="32"/>
  <c r="CX98" i="32"/>
  <c r="CW98" i="32"/>
  <c r="CX97" i="32"/>
  <c r="CW97" i="32"/>
  <c r="CX96" i="32"/>
  <c r="CW96" i="32"/>
  <c r="CX95" i="32"/>
  <c r="CW95" i="32"/>
  <c r="CX94" i="32"/>
  <c r="CW94" i="32"/>
  <c r="CX93" i="32"/>
  <c r="CW93" i="32"/>
  <c r="CX92" i="32"/>
  <c r="CW92" i="32"/>
  <c r="CX91" i="32"/>
  <c r="CW91" i="32"/>
  <c r="CX90" i="32"/>
  <c r="CW90" i="32"/>
  <c r="CX89" i="32"/>
  <c r="CW89" i="32"/>
  <c r="CX88" i="32"/>
  <c r="CW88" i="32"/>
  <c r="CX87" i="32"/>
  <c r="CW87" i="32"/>
  <c r="CX86" i="32"/>
  <c r="CW86" i="32"/>
  <c r="CX85" i="32"/>
  <c r="CW85" i="32"/>
  <c r="CX84" i="32"/>
  <c r="CW84" i="32"/>
  <c r="CX83" i="32"/>
  <c r="CW83" i="32"/>
  <c r="CX82" i="32"/>
  <c r="CW82" i="32"/>
  <c r="CX81" i="32"/>
  <c r="CW81" i="32"/>
  <c r="CX80" i="32"/>
  <c r="CW80" i="32"/>
  <c r="CX79" i="32"/>
  <c r="CW79" i="32"/>
  <c r="CX78" i="32"/>
  <c r="CW78" i="32"/>
  <c r="CX77" i="32"/>
  <c r="CW77" i="32"/>
  <c r="CX76" i="32"/>
  <c r="CW76" i="32"/>
  <c r="CX75" i="32"/>
  <c r="CW75" i="32"/>
  <c r="CX74" i="32"/>
  <c r="CW74" i="32"/>
  <c r="CX73" i="32"/>
  <c r="CW73" i="32"/>
  <c r="CX72" i="32"/>
  <c r="CW72" i="32"/>
  <c r="CX71" i="32"/>
  <c r="CW71" i="32"/>
  <c r="CX70" i="32"/>
  <c r="CW70" i="32"/>
  <c r="CX69" i="32"/>
  <c r="CW69" i="32"/>
  <c r="CX68" i="32"/>
  <c r="CW68" i="32"/>
  <c r="CX67" i="32"/>
  <c r="CW67" i="32"/>
  <c r="CX66" i="32"/>
  <c r="CW66" i="32"/>
  <c r="CX65" i="32"/>
  <c r="CW65" i="32"/>
  <c r="CX64" i="32"/>
  <c r="CW64" i="32"/>
  <c r="CX63" i="32"/>
  <c r="CW63" i="32"/>
  <c r="CX62" i="32"/>
  <c r="CW62" i="32"/>
  <c r="CX61" i="32"/>
  <c r="CW61" i="32"/>
  <c r="CX60" i="32"/>
  <c r="CW60" i="32"/>
  <c r="CX59" i="32"/>
  <c r="CW59" i="32"/>
  <c r="CX58" i="32"/>
  <c r="CW58" i="32"/>
  <c r="CX57" i="32"/>
  <c r="CW57" i="32"/>
  <c r="CX56" i="32"/>
  <c r="CW56" i="32"/>
  <c r="CX55" i="32"/>
  <c r="CW55" i="32"/>
  <c r="CX54" i="32"/>
  <c r="CW54" i="32"/>
  <c r="CX53" i="32"/>
  <c r="CW53" i="32"/>
  <c r="CX52" i="32"/>
  <c r="CW52" i="32"/>
  <c r="CX51" i="32"/>
  <c r="CW51" i="32"/>
  <c r="CX50" i="32"/>
  <c r="CW50" i="32"/>
  <c r="CX49" i="32"/>
  <c r="CW49" i="32"/>
  <c r="CX48" i="32"/>
  <c r="CW48" i="32"/>
  <c r="CX47" i="32"/>
  <c r="CW47" i="32"/>
  <c r="CX46" i="32"/>
  <c r="CW46" i="32"/>
  <c r="CX45" i="32"/>
  <c r="CW45" i="32"/>
  <c r="CX44" i="32"/>
  <c r="CW44" i="32"/>
  <c r="CX43" i="32"/>
  <c r="CW43" i="32"/>
  <c r="CX42" i="32"/>
  <c r="CW42" i="32"/>
  <c r="CX41" i="32"/>
  <c r="CW41" i="32"/>
  <c r="CX40" i="32"/>
  <c r="CW40" i="32"/>
  <c r="CX39" i="32"/>
  <c r="CW39" i="32"/>
  <c r="CX38" i="32"/>
  <c r="CW38" i="32"/>
  <c r="CX37" i="32"/>
  <c r="CW37" i="32"/>
  <c r="CX36" i="32"/>
  <c r="CW36" i="32"/>
  <c r="CX35" i="32"/>
  <c r="CW35" i="32"/>
  <c r="CX34" i="32"/>
  <c r="CW34" i="32"/>
  <c r="CX33" i="32"/>
  <c r="CW33" i="32"/>
  <c r="CX32" i="32"/>
  <c r="CW32" i="32"/>
  <c r="CX31" i="32"/>
  <c r="CW31" i="32"/>
  <c r="CX30" i="32"/>
  <c r="CW30" i="32"/>
  <c r="CX29" i="32"/>
  <c r="CW29" i="32"/>
  <c r="CX28" i="32"/>
  <c r="CW28" i="32"/>
  <c r="CX27" i="32"/>
  <c r="CW27" i="32"/>
  <c r="CX26" i="32"/>
  <c r="CW26" i="32"/>
  <c r="CX25" i="32"/>
  <c r="CW25" i="32"/>
  <c r="CX24" i="32"/>
  <c r="CW24" i="32"/>
  <c r="CX23" i="32"/>
  <c r="CW23" i="32"/>
  <c r="CX22" i="32"/>
  <c r="CW22" i="32"/>
  <c r="CX21" i="32"/>
  <c r="CW21" i="32"/>
  <c r="CX20" i="32"/>
  <c r="CW20" i="32"/>
  <c r="CX19" i="32"/>
  <c r="CW19" i="32"/>
  <c r="CX18" i="32"/>
  <c r="CW18" i="32"/>
  <c r="CX17" i="32"/>
  <c r="CW17" i="32"/>
  <c r="CX16" i="32"/>
  <c r="CW16" i="32"/>
  <c r="DA728" i="32"/>
  <c r="CZ728" i="32"/>
  <c r="DA727" i="32"/>
  <c r="CZ727" i="32"/>
  <c r="DA726" i="32"/>
  <c r="CZ726" i="32"/>
  <c r="DA725" i="32"/>
  <c r="CZ725" i="32"/>
  <c r="DA724" i="32"/>
  <c r="CZ724" i="32"/>
  <c r="DA723" i="32"/>
  <c r="CZ723" i="32"/>
  <c r="DA722" i="32"/>
  <c r="CZ722" i="32"/>
  <c r="DA721" i="32"/>
  <c r="CZ721" i="32"/>
  <c r="DA720" i="32"/>
  <c r="CZ720" i="32"/>
  <c r="DA719" i="32"/>
  <c r="CZ719" i="32"/>
  <c r="DA718" i="32"/>
  <c r="CZ718" i="32"/>
  <c r="DA717" i="32"/>
  <c r="CZ717" i="32"/>
  <c r="DA716" i="32"/>
  <c r="CZ716" i="32"/>
  <c r="DA715" i="32"/>
  <c r="CZ715" i="32"/>
  <c r="DA714" i="32"/>
  <c r="CZ714" i="32"/>
  <c r="DA713" i="32"/>
  <c r="CZ713" i="32"/>
  <c r="DA712" i="32"/>
  <c r="CZ712" i="32"/>
  <c r="DA711" i="32"/>
  <c r="CZ711" i="32"/>
  <c r="DA710" i="32"/>
  <c r="CZ710" i="32"/>
  <c r="DA709" i="32"/>
  <c r="CZ709" i="32"/>
  <c r="DA708" i="32"/>
  <c r="CZ708" i="32"/>
  <c r="DA707" i="32"/>
  <c r="CZ707" i="32"/>
  <c r="DA704" i="32"/>
  <c r="CZ704" i="32"/>
  <c r="DA703" i="32"/>
  <c r="CZ703" i="32"/>
  <c r="DA702" i="32"/>
  <c r="CZ702" i="32"/>
  <c r="DA701" i="32"/>
  <c r="CZ701" i="32"/>
  <c r="DA700" i="32"/>
  <c r="CZ700" i="32"/>
  <c r="DA699" i="32"/>
  <c r="CZ699" i="32"/>
  <c r="DA698" i="32"/>
  <c r="CZ698" i="32"/>
  <c r="DA697" i="32"/>
  <c r="CZ697" i="32"/>
  <c r="DA696" i="32"/>
  <c r="CZ696" i="32"/>
  <c r="DA695" i="32"/>
  <c r="CZ695" i="32"/>
  <c r="DA694" i="32"/>
  <c r="CZ694" i="32"/>
  <c r="DA693" i="32"/>
  <c r="CZ693" i="32"/>
  <c r="DA692" i="32"/>
  <c r="CZ692" i="32"/>
  <c r="DA691" i="32"/>
  <c r="CZ691" i="32"/>
  <c r="DA690" i="32"/>
  <c r="CZ690" i="32"/>
  <c r="DA689" i="32"/>
  <c r="CZ689" i="32"/>
  <c r="DA688" i="32"/>
  <c r="CZ688" i="32"/>
  <c r="DA687" i="32"/>
  <c r="CZ687" i="32"/>
  <c r="DA686" i="32"/>
  <c r="CZ686" i="32"/>
  <c r="DA685" i="32"/>
  <c r="CZ685" i="32"/>
  <c r="DA684" i="32"/>
  <c r="CZ684" i="32"/>
  <c r="DA683" i="32"/>
  <c r="CZ683" i="32"/>
  <c r="DA682" i="32"/>
  <c r="CZ682" i="32"/>
  <c r="DA681" i="32"/>
  <c r="CZ681" i="32"/>
  <c r="DA680" i="32"/>
  <c r="CZ680" i="32"/>
  <c r="DA679" i="32"/>
  <c r="CZ679" i="32"/>
  <c r="DA678" i="32"/>
  <c r="CZ678" i="32"/>
  <c r="DA677" i="32"/>
  <c r="CZ677" i="32"/>
  <c r="DA676" i="32"/>
  <c r="CZ676" i="32"/>
  <c r="DA675" i="32"/>
  <c r="CZ675" i="32"/>
  <c r="DA674" i="32"/>
  <c r="CZ674" i="32"/>
  <c r="DA673" i="32"/>
  <c r="CZ673" i="32"/>
  <c r="DA672" i="32"/>
  <c r="CZ672" i="32"/>
  <c r="DA671" i="32"/>
  <c r="CZ671" i="32"/>
  <c r="DA670" i="32"/>
  <c r="CZ670" i="32"/>
  <c r="DA669" i="32"/>
  <c r="CZ669" i="32"/>
  <c r="DA668" i="32"/>
  <c r="CZ668" i="32"/>
  <c r="DA667" i="32"/>
  <c r="CZ667" i="32"/>
  <c r="DA666" i="32"/>
  <c r="CZ666" i="32"/>
  <c r="DA665" i="32"/>
  <c r="CZ665" i="32"/>
  <c r="DA664" i="32"/>
  <c r="CZ664" i="32"/>
  <c r="DA663" i="32"/>
  <c r="CZ663" i="32"/>
  <c r="DA662" i="32"/>
  <c r="CZ662" i="32"/>
  <c r="DA661" i="32"/>
  <c r="CZ661" i="32"/>
  <c r="DA660" i="32"/>
  <c r="CZ660" i="32"/>
  <c r="DA659" i="32"/>
  <c r="CZ659" i="32"/>
  <c r="DA658" i="32"/>
  <c r="CZ658" i="32"/>
  <c r="DA657" i="32"/>
  <c r="CZ657" i="32"/>
  <c r="DA656" i="32"/>
  <c r="CZ656" i="32"/>
  <c r="DA655" i="32"/>
  <c r="CZ655" i="32"/>
  <c r="DA654" i="32"/>
  <c r="CZ654" i="32"/>
  <c r="DA653" i="32"/>
  <c r="CZ653" i="32"/>
  <c r="DA652" i="32"/>
  <c r="CZ652" i="32"/>
  <c r="DA651" i="32"/>
  <c r="CZ651" i="32"/>
  <c r="DA650" i="32"/>
  <c r="CZ650" i="32"/>
  <c r="DA649" i="32"/>
  <c r="CZ649" i="32"/>
  <c r="DA648" i="32"/>
  <c r="CZ648" i="32"/>
  <c r="DA647" i="32"/>
  <c r="CZ647" i="32"/>
  <c r="DA646" i="32"/>
  <c r="CZ646" i="32"/>
  <c r="DA645" i="32"/>
  <c r="CZ645" i="32"/>
  <c r="DA644" i="32"/>
  <c r="CZ644" i="32"/>
  <c r="DA643" i="32"/>
  <c r="CZ643" i="32"/>
  <c r="DA642" i="32"/>
  <c r="CZ642" i="32"/>
  <c r="DA641" i="32"/>
  <c r="CZ641" i="32"/>
  <c r="DA640" i="32"/>
  <c r="CZ640" i="32"/>
  <c r="DA639" i="32"/>
  <c r="CZ639" i="32"/>
  <c r="DA638" i="32"/>
  <c r="CZ638" i="32"/>
  <c r="DA637" i="32"/>
  <c r="CZ637" i="32"/>
  <c r="DA636" i="32"/>
  <c r="CZ636" i="32"/>
  <c r="DA635" i="32"/>
  <c r="CZ635" i="32"/>
  <c r="DA634" i="32"/>
  <c r="CZ634" i="32"/>
  <c r="DA633" i="32"/>
  <c r="CZ633" i="32"/>
  <c r="DA632" i="32"/>
  <c r="CZ632" i="32"/>
  <c r="DA631" i="32"/>
  <c r="CZ631" i="32"/>
  <c r="DA630" i="32"/>
  <c r="CZ630" i="32"/>
  <c r="DA629" i="32"/>
  <c r="CZ629" i="32"/>
  <c r="DA628" i="32"/>
  <c r="CZ628" i="32"/>
  <c r="DA627" i="32"/>
  <c r="CZ627" i="32"/>
  <c r="DA626" i="32"/>
  <c r="CZ626" i="32"/>
  <c r="DA625" i="32"/>
  <c r="CZ625" i="32"/>
  <c r="DA624" i="32"/>
  <c r="CZ624" i="32"/>
  <c r="DA623" i="32"/>
  <c r="CZ623" i="32"/>
  <c r="DA622" i="32"/>
  <c r="CZ622" i="32"/>
  <c r="DA621" i="32"/>
  <c r="CZ621" i="32"/>
  <c r="DA620" i="32"/>
  <c r="CZ620" i="32"/>
  <c r="DA619" i="32"/>
  <c r="CZ619" i="32"/>
  <c r="DA618" i="32"/>
  <c r="CZ618" i="32"/>
  <c r="DA617" i="32"/>
  <c r="CZ617" i="32"/>
  <c r="DA616" i="32"/>
  <c r="CZ616" i="32"/>
  <c r="DA615" i="32"/>
  <c r="CZ615" i="32"/>
  <c r="DA614" i="32"/>
  <c r="CZ614" i="32"/>
  <c r="DA613" i="32"/>
  <c r="CZ613" i="32"/>
  <c r="DA612" i="32"/>
  <c r="CZ612" i="32"/>
  <c r="DA611" i="32"/>
  <c r="CZ611" i="32"/>
  <c r="DA610" i="32"/>
  <c r="CZ610" i="32"/>
  <c r="DA609" i="32"/>
  <c r="CZ609" i="32"/>
  <c r="DA608" i="32"/>
  <c r="CZ608" i="32"/>
  <c r="DA607" i="32"/>
  <c r="CZ607" i="32"/>
  <c r="DA606" i="32"/>
  <c r="CZ606" i="32"/>
  <c r="DA605" i="32"/>
  <c r="CZ605" i="32"/>
  <c r="DA604" i="32"/>
  <c r="CZ604" i="32"/>
  <c r="DA603" i="32"/>
  <c r="CZ603" i="32"/>
  <c r="DA602" i="32"/>
  <c r="CZ602" i="32"/>
  <c r="DA601" i="32"/>
  <c r="CZ601" i="32"/>
  <c r="DA600" i="32"/>
  <c r="CZ600" i="32"/>
  <c r="DA599" i="32"/>
  <c r="CZ599" i="32"/>
  <c r="DA598" i="32"/>
  <c r="CZ598" i="32"/>
  <c r="DA597" i="32"/>
  <c r="CZ597" i="32"/>
  <c r="DA596" i="32"/>
  <c r="CZ596" i="32"/>
  <c r="DA595" i="32"/>
  <c r="CZ595" i="32"/>
  <c r="DA594" i="32"/>
  <c r="CZ594" i="32"/>
  <c r="DA593" i="32"/>
  <c r="CZ593" i="32"/>
  <c r="DA592" i="32"/>
  <c r="CZ592" i="32"/>
  <c r="DA591" i="32"/>
  <c r="CZ591" i="32"/>
  <c r="DA590" i="32"/>
  <c r="CZ590" i="32"/>
  <c r="DA589" i="32"/>
  <c r="CZ589" i="32"/>
  <c r="DA588" i="32"/>
  <c r="CZ588" i="32"/>
  <c r="DA587" i="32"/>
  <c r="CZ587" i="32"/>
  <c r="DA586" i="32"/>
  <c r="CZ586" i="32"/>
  <c r="DA585" i="32"/>
  <c r="CZ585" i="32"/>
  <c r="DA584" i="32"/>
  <c r="CZ584" i="32"/>
  <c r="DA583" i="32"/>
  <c r="CZ583" i="32"/>
  <c r="DA582" i="32"/>
  <c r="CZ582" i="32"/>
  <c r="DA581" i="32"/>
  <c r="CZ581" i="32"/>
  <c r="DA580" i="32"/>
  <c r="CZ580" i="32"/>
  <c r="DA579" i="32"/>
  <c r="CZ579" i="32"/>
  <c r="DA578" i="32"/>
  <c r="CZ578" i="32"/>
  <c r="DA577" i="32"/>
  <c r="CZ577" i="32"/>
  <c r="DA576" i="32"/>
  <c r="CZ576" i="32"/>
  <c r="DA575" i="32"/>
  <c r="CZ575" i="32"/>
  <c r="DA574" i="32"/>
  <c r="CZ574" i="32"/>
  <c r="DA573" i="32"/>
  <c r="CZ573" i="32"/>
  <c r="DA572" i="32"/>
  <c r="CZ572" i="32"/>
  <c r="DA571" i="32"/>
  <c r="CZ571" i="32"/>
  <c r="DA570" i="32"/>
  <c r="CZ570" i="32"/>
  <c r="DA569" i="32"/>
  <c r="CZ569" i="32"/>
  <c r="DA568" i="32"/>
  <c r="CZ568" i="32"/>
  <c r="DA567" i="32"/>
  <c r="CZ567" i="32"/>
  <c r="DA566" i="32"/>
  <c r="CZ566" i="32"/>
  <c r="DA565" i="32"/>
  <c r="CZ565" i="32"/>
  <c r="DA564" i="32"/>
  <c r="CZ564" i="32"/>
  <c r="DA563" i="32"/>
  <c r="CZ563" i="32"/>
  <c r="DA562" i="32"/>
  <c r="CZ562" i="32"/>
  <c r="DA561" i="32"/>
  <c r="CZ561" i="32"/>
  <c r="DA560" i="32"/>
  <c r="CZ560" i="32"/>
  <c r="DA559" i="32"/>
  <c r="CZ559" i="32"/>
  <c r="DA558" i="32"/>
  <c r="CZ558" i="32"/>
  <c r="DA557" i="32"/>
  <c r="CZ557" i="32"/>
  <c r="DA556" i="32"/>
  <c r="CZ556" i="32"/>
  <c r="DA555" i="32"/>
  <c r="CZ555" i="32"/>
  <c r="DA554" i="32"/>
  <c r="CZ554" i="32"/>
  <c r="DA553" i="32"/>
  <c r="CZ553" i="32"/>
  <c r="DA552" i="32"/>
  <c r="CZ552" i="32"/>
  <c r="DA551" i="32"/>
  <c r="CZ551" i="32"/>
  <c r="DA550" i="32"/>
  <c r="CZ550" i="32"/>
  <c r="DA549" i="32"/>
  <c r="CZ549" i="32"/>
  <c r="DA548" i="32"/>
  <c r="CZ548" i="32"/>
  <c r="DA547" i="32"/>
  <c r="CZ547" i="32"/>
  <c r="DA546" i="32"/>
  <c r="CZ546" i="32"/>
  <c r="DA545" i="32"/>
  <c r="CZ545" i="32"/>
  <c r="DA544" i="32"/>
  <c r="CZ544" i="32"/>
  <c r="DA543" i="32"/>
  <c r="CZ543" i="32"/>
  <c r="DA542" i="32"/>
  <c r="CZ542" i="32"/>
  <c r="DA541" i="32"/>
  <c r="CZ541" i="32"/>
  <c r="DA540" i="32"/>
  <c r="CZ540" i="32"/>
  <c r="DA539" i="32"/>
  <c r="CZ539" i="32"/>
  <c r="DA538" i="32"/>
  <c r="CZ538" i="32"/>
  <c r="DA537" i="32"/>
  <c r="CZ537" i="32"/>
  <c r="DA536" i="32"/>
  <c r="CZ536" i="32"/>
  <c r="DA535" i="32"/>
  <c r="CZ535" i="32"/>
  <c r="DA534" i="32"/>
  <c r="CZ534" i="32"/>
  <c r="DA533" i="32"/>
  <c r="CZ533" i="32"/>
  <c r="DA532" i="32"/>
  <c r="CZ532" i="32"/>
  <c r="DA531" i="32"/>
  <c r="CZ531" i="32"/>
  <c r="DA530" i="32"/>
  <c r="CZ530" i="32"/>
  <c r="DA529" i="32"/>
  <c r="CZ529" i="32"/>
  <c r="DA528" i="32"/>
  <c r="CZ528" i="32"/>
  <c r="DA527" i="32"/>
  <c r="CZ527" i="32"/>
  <c r="DA526" i="32"/>
  <c r="CZ526" i="32"/>
  <c r="DA525" i="32"/>
  <c r="CZ525" i="32"/>
  <c r="DA524" i="32"/>
  <c r="CZ524" i="32"/>
  <c r="DA523" i="32"/>
  <c r="CZ523" i="32"/>
  <c r="DA522" i="32"/>
  <c r="CZ522" i="32"/>
  <c r="DA521" i="32"/>
  <c r="CZ521" i="32"/>
  <c r="DA520" i="32"/>
  <c r="CZ520" i="32"/>
  <c r="DA519" i="32"/>
  <c r="CZ519" i="32"/>
  <c r="DA518" i="32"/>
  <c r="CZ518" i="32"/>
  <c r="DA517" i="32"/>
  <c r="CZ517" i="32"/>
  <c r="DA516" i="32"/>
  <c r="CZ516" i="32"/>
  <c r="DA515" i="32"/>
  <c r="CZ515" i="32"/>
  <c r="DA514" i="32"/>
  <c r="CZ514" i="32"/>
  <c r="DA513" i="32"/>
  <c r="CZ513" i="32"/>
  <c r="DA512" i="32"/>
  <c r="CZ512" i="32"/>
  <c r="DA511" i="32"/>
  <c r="CZ511" i="32"/>
  <c r="DA510" i="32"/>
  <c r="CZ510" i="32"/>
  <c r="DA509" i="32"/>
  <c r="CZ509" i="32"/>
  <c r="DA508" i="32"/>
  <c r="CZ508" i="32"/>
  <c r="DA507" i="32"/>
  <c r="CZ507" i="32"/>
  <c r="DA506" i="32"/>
  <c r="CZ506" i="32"/>
  <c r="DA505" i="32"/>
  <c r="CZ505" i="32"/>
  <c r="DA504" i="32"/>
  <c r="CZ504" i="32"/>
  <c r="DA503" i="32"/>
  <c r="CZ503" i="32"/>
  <c r="DA502" i="32"/>
  <c r="CZ502" i="32"/>
  <c r="DA501" i="32"/>
  <c r="CZ501" i="32"/>
  <c r="DA500" i="32"/>
  <c r="CZ500" i="32"/>
  <c r="DA499" i="32"/>
  <c r="CZ499" i="32"/>
  <c r="DA498" i="32"/>
  <c r="CZ498" i="32"/>
  <c r="DA497" i="32"/>
  <c r="CZ497" i="32"/>
  <c r="DA496" i="32"/>
  <c r="CZ496" i="32"/>
  <c r="DA495" i="32"/>
  <c r="CZ495" i="32"/>
  <c r="DA494" i="32"/>
  <c r="CZ494" i="32"/>
  <c r="DA493" i="32"/>
  <c r="CZ493" i="32"/>
  <c r="DA492" i="32"/>
  <c r="CZ492" i="32"/>
  <c r="DA491" i="32"/>
  <c r="CZ491" i="32"/>
  <c r="DA490" i="32"/>
  <c r="CZ490" i="32"/>
  <c r="DA489" i="32"/>
  <c r="CZ489" i="32"/>
  <c r="DA488" i="32"/>
  <c r="CZ488" i="32"/>
  <c r="DA487" i="32"/>
  <c r="CZ487" i="32"/>
  <c r="DA486" i="32"/>
  <c r="CZ486" i="32"/>
  <c r="DA485" i="32"/>
  <c r="CZ485" i="32"/>
  <c r="DA484" i="32"/>
  <c r="CZ484" i="32"/>
  <c r="DA483" i="32"/>
  <c r="CZ483" i="32"/>
  <c r="DA482" i="32"/>
  <c r="CZ482" i="32"/>
  <c r="DA481" i="32"/>
  <c r="CZ481" i="32"/>
  <c r="DA480" i="32"/>
  <c r="CZ480" i="32"/>
  <c r="DA479" i="32"/>
  <c r="CZ479" i="32"/>
  <c r="DA478" i="32"/>
  <c r="CZ478" i="32"/>
  <c r="DA477" i="32"/>
  <c r="CZ477" i="32"/>
  <c r="DA476" i="32"/>
  <c r="CZ476" i="32"/>
  <c r="DA475" i="32"/>
  <c r="CZ475" i="32"/>
  <c r="DA474" i="32"/>
  <c r="CZ474" i="32"/>
  <c r="DA473" i="32"/>
  <c r="CZ473" i="32"/>
  <c r="DA472" i="32"/>
  <c r="CZ472" i="32"/>
  <c r="DA471" i="32"/>
  <c r="CZ471" i="32"/>
  <c r="DA470" i="32"/>
  <c r="CZ470" i="32"/>
  <c r="DA469" i="32"/>
  <c r="CZ469" i="32"/>
  <c r="DA468" i="32"/>
  <c r="CZ468" i="32"/>
  <c r="DA467" i="32"/>
  <c r="CZ467" i="32"/>
  <c r="DA466" i="32"/>
  <c r="CZ466" i="32"/>
  <c r="DA464" i="32"/>
  <c r="CZ464" i="32"/>
  <c r="DA463" i="32"/>
  <c r="CZ463" i="32"/>
  <c r="DA462" i="32"/>
  <c r="CZ462" i="32"/>
  <c r="DA461" i="32"/>
  <c r="CZ461" i="32"/>
  <c r="DA460" i="32"/>
  <c r="CZ460" i="32"/>
  <c r="DA459" i="32"/>
  <c r="CZ459" i="32"/>
  <c r="DA458" i="32"/>
  <c r="CZ458" i="32"/>
  <c r="DA457" i="32"/>
  <c r="CZ457" i="32"/>
  <c r="DA456" i="32"/>
  <c r="CZ456" i="32"/>
  <c r="DA455" i="32"/>
  <c r="CZ455" i="32"/>
  <c r="DA454" i="32"/>
  <c r="CZ454" i="32"/>
  <c r="DA453" i="32"/>
  <c r="CZ453" i="32"/>
  <c r="DA452" i="32"/>
  <c r="CZ452" i="32"/>
  <c r="DA451" i="32"/>
  <c r="CZ451" i="32"/>
  <c r="DA450" i="32"/>
  <c r="CZ450" i="32"/>
  <c r="DA449" i="32"/>
  <c r="CZ449" i="32"/>
  <c r="DA448" i="32"/>
  <c r="CZ448" i="32"/>
  <c r="DA447" i="32"/>
  <c r="CZ447" i="32"/>
  <c r="DA446" i="32"/>
  <c r="CZ446" i="32"/>
  <c r="DA445" i="32"/>
  <c r="CZ445" i="32"/>
  <c r="DA444" i="32"/>
  <c r="CZ444" i="32"/>
  <c r="DA443" i="32"/>
  <c r="CZ443" i="32"/>
  <c r="DA442" i="32"/>
  <c r="CZ442" i="32"/>
  <c r="DA441" i="32"/>
  <c r="CZ441" i="32"/>
  <c r="DA440" i="32"/>
  <c r="CZ440" i="32"/>
  <c r="DA439" i="32"/>
  <c r="CZ439" i="32"/>
  <c r="DA438" i="32"/>
  <c r="CZ438" i="32"/>
  <c r="DA437" i="32"/>
  <c r="CZ437" i="32"/>
  <c r="DA436" i="32"/>
  <c r="CZ436" i="32"/>
  <c r="DA435" i="32"/>
  <c r="CZ435" i="32"/>
  <c r="DA434" i="32"/>
  <c r="CZ434" i="32"/>
  <c r="DA433" i="32"/>
  <c r="CZ433" i="32"/>
  <c r="DA432" i="32"/>
  <c r="CZ432" i="32"/>
  <c r="DA431" i="32"/>
  <c r="CZ431" i="32"/>
  <c r="DA430" i="32"/>
  <c r="CZ430" i="32"/>
  <c r="DA429" i="32"/>
  <c r="CZ429" i="32"/>
  <c r="DA428" i="32"/>
  <c r="CZ428" i="32"/>
  <c r="DA427" i="32"/>
  <c r="CZ427" i="32"/>
  <c r="DA426" i="32"/>
  <c r="CZ426" i="32"/>
  <c r="DA425" i="32"/>
  <c r="CZ425" i="32"/>
  <c r="DA424" i="32"/>
  <c r="CZ424" i="32"/>
  <c r="DA423" i="32"/>
  <c r="CZ423" i="32"/>
  <c r="DA422" i="32"/>
  <c r="CZ422" i="32"/>
  <c r="DA421" i="32"/>
  <c r="CZ421" i="32"/>
  <c r="DA420" i="32"/>
  <c r="CZ420" i="32"/>
  <c r="DA419" i="32"/>
  <c r="CZ419" i="32"/>
  <c r="DA418" i="32"/>
  <c r="CZ418" i="32"/>
  <c r="DA417" i="32"/>
  <c r="CZ417" i="32"/>
  <c r="DA416" i="32"/>
  <c r="CZ416" i="32"/>
  <c r="DA415" i="32"/>
  <c r="CZ415" i="32"/>
  <c r="DA414" i="32"/>
  <c r="CZ414" i="32"/>
  <c r="DA413" i="32"/>
  <c r="CZ413" i="32"/>
  <c r="DA412" i="32"/>
  <c r="CZ412" i="32"/>
  <c r="DA411" i="32"/>
  <c r="CZ411" i="32"/>
  <c r="DA410" i="32"/>
  <c r="CZ410" i="32"/>
  <c r="DA409" i="32"/>
  <c r="CZ409" i="32"/>
  <c r="DA408" i="32"/>
  <c r="CZ408" i="32"/>
  <c r="DA407" i="32"/>
  <c r="CZ407" i="32"/>
  <c r="DA406" i="32"/>
  <c r="CZ406" i="32"/>
  <c r="DA405" i="32"/>
  <c r="CZ405" i="32"/>
  <c r="DA404" i="32"/>
  <c r="CZ404" i="32"/>
  <c r="DA403" i="32"/>
  <c r="CZ403" i="32"/>
  <c r="DA402" i="32"/>
  <c r="CZ402" i="32"/>
  <c r="DA401" i="32"/>
  <c r="CZ401" i="32"/>
  <c r="DA400" i="32"/>
  <c r="CZ400" i="32"/>
  <c r="DA399" i="32"/>
  <c r="CZ399" i="32"/>
  <c r="DA398" i="32"/>
  <c r="CZ398" i="32"/>
  <c r="DA397" i="32"/>
  <c r="CZ397" i="32"/>
  <c r="DA396" i="32"/>
  <c r="CZ396" i="32"/>
  <c r="DA395" i="32"/>
  <c r="CZ395" i="32"/>
  <c r="DA394" i="32"/>
  <c r="CZ394" i="32"/>
  <c r="DA393" i="32"/>
  <c r="CZ393" i="32"/>
  <c r="DA392" i="32"/>
  <c r="CZ392" i="32"/>
  <c r="DA391" i="32"/>
  <c r="CZ391" i="32"/>
  <c r="DA390" i="32"/>
  <c r="CZ390" i="32"/>
  <c r="DA389" i="32"/>
  <c r="CZ389" i="32"/>
  <c r="DA388" i="32"/>
  <c r="CZ388" i="32"/>
  <c r="DA387" i="32"/>
  <c r="CZ387" i="32"/>
  <c r="DA386" i="32"/>
  <c r="CZ386" i="32"/>
  <c r="DA385" i="32"/>
  <c r="CZ385" i="32"/>
  <c r="DA384" i="32"/>
  <c r="CZ384" i="32"/>
  <c r="DA383" i="32"/>
  <c r="CZ383" i="32"/>
  <c r="DA382" i="32"/>
  <c r="CZ382" i="32"/>
  <c r="DA381" i="32"/>
  <c r="CZ381" i="32"/>
  <c r="DA380" i="32"/>
  <c r="CZ380" i="32"/>
  <c r="DA379" i="32"/>
  <c r="CZ379" i="32"/>
  <c r="DA378" i="32"/>
  <c r="CZ378" i="32"/>
  <c r="DA377" i="32"/>
  <c r="CZ377" i="32"/>
  <c r="DA376" i="32"/>
  <c r="CZ376" i="32"/>
  <c r="DA375" i="32"/>
  <c r="CZ375" i="32"/>
  <c r="DA374" i="32"/>
  <c r="CZ374" i="32"/>
  <c r="DA373" i="32"/>
  <c r="CZ373" i="32"/>
  <c r="DA372" i="32"/>
  <c r="CZ372" i="32"/>
  <c r="DA371" i="32"/>
  <c r="CZ371" i="32"/>
  <c r="DA370" i="32"/>
  <c r="CZ370" i="32"/>
  <c r="DA369" i="32"/>
  <c r="CZ369" i="32"/>
  <c r="DA368" i="32"/>
  <c r="CZ368" i="32"/>
  <c r="DA367" i="32"/>
  <c r="CZ367" i="32"/>
  <c r="DA366" i="32"/>
  <c r="CZ366" i="32"/>
  <c r="DA365" i="32"/>
  <c r="CZ365" i="32"/>
  <c r="DA364" i="32"/>
  <c r="CZ364" i="32"/>
  <c r="DA363" i="32"/>
  <c r="CZ363" i="32"/>
  <c r="DA362" i="32"/>
  <c r="CZ362" i="32"/>
  <c r="DA361" i="32"/>
  <c r="CZ361" i="32"/>
  <c r="DA360" i="32"/>
  <c r="CZ360" i="32"/>
  <c r="DA359" i="32"/>
  <c r="CZ359" i="32"/>
  <c r="DA358" i="32"/>
  <c r="CZ358" i="32"/>
  <c r="DA357" i="32"/>
  <c r="CZ357" i="32"/>
  <c r="DA356" i="32"/>
  <c r="CZ356" i="32"/>
  <c r="DA355" i="32"/>
  <c r="CZ355" i="32"/>
  <c r="DA354" i="32"/>
  <c r="CZ354" i="32"/>
  <c r="DA353" i="32"/>
  <c r="CZ353" i="32"/>
  <c r="DA352" i="32"/>
  <c r="CZ352" i="32"/>
  <c r="DA351" i="32"/>
  <c r="CZ351" i="32"/>
  <c r="DA350" i="32"/>
  <c r="CZ350" i="32"/>
  <c r="DA349" i="32"/>
  <c r="CZ349" i="32"/>
  <c r="DA348" i="32"/>
  <c r="CZ348" i="32"/>
  <c r="DA347" i="32"/>
  <c r="CZ347" i="32"/>
  <c r="DA346" i="32"/>
  <c r="CZ346" i="32"/>
  <c r="DA345" i="32"/>
  <c r="CZ345" i="32"/>
  <c r="DA344" i="32"/>
  <c r="CZ344" i="32"/>
  <c r="DA343" i="32"/>
  <c r="CZ343" i="32"/>
  <c r="DA342" i="32"/>
  <c r="CZ342" i="32"/>
  <c r="DA341" i="32"/>
  <c r="CZ341" i="32"/>
  <c r="DA340" i="32"/>
  <c r="CZ340" i="32"/>
  <c r="DA339" i="32"/>
  <c r="CZ339" i="32"/>
  <c r="DA338" i="32"/>
  <c r="CZ338" i="32"/>
  <c r="DA337" i="32"/>
  <c r="CZ337" i="32"/>
  <c r="DA336" i="32"/>
  <c r="CZ336" i="32"/>
  <c r="DA335" i="32"/>
  <c r="CZ335" i="32"/>
  <c r="DA334" i="32"/>
  <c r="CZ334" i="32"/>
  <c r="DA333" i="32"/>
  <c r="CZ333" i="32"/>
  <c r="DA332" i="32"/>
  <c r="CZ332" i="32"/>
  <c r="DA331" i="32"/>
  <c r="CZ331" i="32"/>
  <c r="DA330" i="32"/>
  <c r="CZ330" i="32"/>
  <c r="DA329" i="32"/>
  <c r="CZ329" i="32"/>
  <c r="DA328" i="32"/>
  <c r="CZ328" i="32"/>
  <c r="DA327" i="32"/>
  <c r="CZ327" i="32"/>
  <c r="DA326" i="32"/>
  <c r="CZ326" i="32"/>
  <c r="DA325" i="32"/>
  <c r="CZ325" i="32"/>
  <c r="DA324" i="32"/>
  <c r="CZ324" i="32"/>
  <c r="DA323" i="32"/>
  <c r="CZ323" i="32"/>
  <c r="DA322" i="32"/>
  <c r="CZ322" i="32"/>
  <c r="DA321" i="32"/>
  <c r="CZ321" i="32"/>
  <c r="DA320" i="32"/>
  <c r="CZ320" i="32"/>
  <c r="DA319" i="32"/>
  <c r="CZ319" i="32"/>
  <c r="DA318" i="32"/>
  <c r="CZ318" i="32"/>
  <c r="DA317" i="32"/>
  <c r="CZ317" i="32"/>
  <c r="DA316" i="32"/>
  <c r="CZ316" i="32"/>
  <c r="DA315" i="32"/>
  <c r="CZ315" i="32"/>
  <c r="DA314" i="32"/>
  <c r="CZ314" i="32"/>
  <c r="DA313" i="32"/>
  <c r="CZ313" i="32"/>
  <c r="DA312" i="32"/>
  <c r="CZ312" i="32"/>
  <c r="DA311" i="32"/>
  <c r="CZ311" i="32"/>
  <c r="DA310" i="32"/>
  <c r="CZ310" i="32"/>
  <c r="DA309" i="32"/>
  <c r="CZ309" i="32"/>
  <c r="DA308" i="32"/>
  <c r="CZ308" i="32"/>
  <c r="DA307" i="32"/>
  <c r="CZ307" i="32"/>
  <c r="DA306" i="32"/>
  <c r="CZ306" i="32"/>
  <c r="DA305" i="32"/>
  <c r="CZ305" i="32"/>
  <c r="DA304" i="32"/>
  <c r="CZ304" i="32"/>
  <c r="DA303" i="32"/>
  <c r="CZ303" i="32"/>
  <c r="DA302" i="32"/>
  <c r="CZ302" i="32"/>
  <c r="DA301" i="32"/>
  <c r="CZ301" i="32"/>
  <c r="DA300" i="32"/>
  <c r="CZ300" i="32"/>
  <c r="DA299" i="32"/>
  <c r="CZ299" i="32"/>
  <c r="DA298" i="32"/>
  <c r="CZ298" i="32"/>
  <c r="DA297" i="32"/>
  <c r="CZ297" i="32"/>
  <c r="DA296" i="32"/>
  <c r="CZ296" i="32"/>
  <c r="DA295" i="32"/>
  <c r="CZ295" i="32"/>
  <c r="DA294" i="32"/>
  <c r="CZ294" i="32"/>
  <c r="DA293" i="32"/>
  <c r="CZ293" i="32"/>
  <c r="DA292" i="32"/>
  <c r="CZ292" i="32"/>
  <c r="DA291" i="32"/>
  <c r="CZ291" i="32"/>
  <c r="DA290" i="32"/>
  <c r="CZ290" i="32"/>
  <c r="DA289" i="32"/>
  <c r="CZ289" i="32"/>
  <c r="DA288" i="32"/>
  <c r="CZ288" i="32"/>
  <c r="DA287" i="32"/>
  <c r="CZ287" i="32"/>
  <c r="DA286" i="32"/>
  <c r="CZ286" i="32"/>
  <c r="DA285" i="32"/>
  <c r="CZ285" i="32"/>
  <c r="DA284" i="32"/>
  <c r="CZ284" i="32"/>
  <c r="DA283" i="32"/>
  <c r="CZ283" i="32"/>
  <c r="DA282" i="32"/>
  <c r="CZ282" i="32"/>
  <c r="DA281" i="32"/>
  <c r="CZ281" i="32"/>
  <c r="DA280" i="32"/>
  <c r="CZ280" i="32"/>
  <c r="DA279" i="32"/>
  <c r="CZ279" i="32"/>
  <c r="DA278" i="32"/>
  <c r="CZ278" i="32"/>
  <c r="DA277" i="32"/>
  <c r="CZ277" i="32"/>
  <c r="DA276" i="32"/>
  <c r="CZ276" i="32"/>
  <c r="DA275" i="32"/>
  <c r="CZ275" i="32"/>
  <c r="DA274" i="32"/>
  <c r="CZ274" i="32"/>
  <c r="DA273" i="32"/>
  <c r="CZ273" i="32"/>
  <c r="DA272" i="32"/>
  <c r="CZ272" i="32"/>
  <c r="DA271" i="32"/>
  <c r="CZ271" i="32"/>
  <c r="DA270" i="32"/>
  <c r="CZ270" i="32"/>
  <c r="DA269" i="32"/>
  <c r="CZ269" i="32"/>
  <c r="DA268" i="32"/>
  <c r="CZ268" i="32"/>
  <c r="DA267" i="32"/>
  <c r="CZ267" i="32"/>
  <c r="DA266" i="32"/>
  <c r="CZ266" i="32"/>
  <c r="DA265" i="32"/>
  <c r="DA264" i="32"/>
  <c r="CZ264" i="32"/>
  <c r="DA263" i="32"/>
  <c r="CZ263" i="32"/>
  <c r="DA262" i="32"/>
  <c r="CZ262" i="32"/>
  <c r="DA261" i="32"/>
  <c r="CZ261" i="32"/>
  <c r="DA260" i="32"/>
  <c r="CZ260" i="32"/>
  <c r="DA259" i="32"/>
  <c r="CZ259" i="32"/>
  <c r="DA258" i="32"/>
  <c r="DA257" i="32"/>
  <c r="CZ257" i="32"/>
  <c r="DA256" i="32"/>
  <c r="CZ256" i="32"/>
  <c r="DA255" i="32"/>
  <c r="CZ255" i="32"/>
  <c r="DA254" i="32"/>
  <c r="CZ254" i="32"/>
  <c r="DA253" i="32"/>
  <c r="CZ253" i="32"/>
  <c r="DA252" i="32"/>
  <c r="CZ252" i="32"/>
  <c r="DA251" i="32"/>
  <c r="CZ251" i="32"/>
  <c r="DA250" i="32"/>
  <c r="CZ250" i="32"/>
  <c r="DA249" i="32"/>
  <c r="CZ249" i="32"/>
  <c r="DA248" i="32"/>
  <c r="CZ248" i="32"/>
  <c r="DA247" i="32"/>
  <c r="CZ247" i="32"/>
  <c r="DA246" i="32"/>
  <c r="CZ246" i="32"/>
  <c r="DA245" i="32"/>
  <c r="CZ245" i="32"/>
  <c r="DA244" i="32"/>
  <c r="CZ244" i="32"/>
  <c r="DA243" i="32"/>
  <c r="CZ243" i="32"/>
  <c r="DA242" i="32"/>
  <c r="CZ242" i="32"/>
  <c r="DA241" i="32"/>
  <c r="CZ241" i="32"/>
  <c r="DA240" i="32"/>
  <c r="CZ240" i="32"/>
  <c r="DA239" i="32"/>
  <c r="CZ239" i="32"/>
  <c r="DA238" i="32"/>
  <c r="DA237" i="32"/>
  <c r="CZ237" i="32"/>
  <c r="DA236" i="32"/>
  <c r="CZ236" i="32"/>
  <c r="DA235" i="32"/>
  <c r="CZ235" i="32"/>
  <c r="DA234" i="32"/>
  <c r="CZ234" i="32"/>
  <c r="DA233" i="32"/>
  <c r="CZ233" i="32"/>
  <c r="DA232" i="32"/>
  <c r="CZ232" i="32"/>
  <c r="DA231" i="32"/>
  <c r="CZ231" i="32"/>
  <c r="DA230" i="32"/>
  <c r="CZ230" i="32"/>
  <c r="DA229" i="32"/>
  <c r="CZ229" i="32"/>
  <c r="DA228" i="32"/>
  <c r="CZ228" i="32"/>
  <c r="DA227" i="32"/>
  <c r="CZ227" i="32"/>
  <c r="DA226" i="32"/>
  <c r="CZ226" i="32"/>
  <c r="DA225" i="32"/>
  <c r="CZ225" i="32"/>
  <c r="DA224" i="32"/>
  <c r="CZ224" i="32"/>
  <c r="DA223" i="32"/>
  <c r="CZ223" i="32"/>
  <c r="DA222" i="32"/>
  <c r="CZ222" i="32"/>
  <c r="DA221" i="32"/>
  <c r="CZ221" i="32"/>
  <c r="DA220" i="32"/>
  <c r="CZ220" i="32"/>
  <c r="DA219" i="32"/>
  <c r="CZ219" i="32"/>
  <c r="DA218" i="32"/>
  <c r="CZ218" i="32"/>
  <c r="DA217" i="32"/>
  <c r="CZ217" i="32"/>
  <c r="DA216" i="32"/>
  <c r="CZ216" i="32"/>
  <c r="DA215" i="32"/>
  <c r="CZ215" i="32"/>
  <c r="DA214" i="32"/>
  <c r="CZ214" i="32"/>
  <c r="DA213" i="32"/>
  <c r="CZ213" i="32"/>
  <c r="DA212" i="32"/>
  <c r="CZ212" i="32"/>
  <c r="DA211" i="32"/>
  <c r="CZ211" i="32"/>
  <c r="DA210" i="32"/>
  <c r="CZ210" i="32"/>
  <c r="DA209" i="32"/>
  <c r="CZ209" i="32"/>
  <c r="DA208" i="32"/>
  <c r="CZ208" i="32"/>
  <c r="DA207" i="32"/>
  <c r="CZ207" i="32"/>
  <c r="DA206" i="32"/>
  <c r="CZ206" i="32"/>
  <c r="DA205" i="32"/>
  <c r="CZ205" i="32"/>
  <c r="DA204" i="32"/>
  <c r="CZ204" i="32"/>
  <c r="DA203" i="32"/>
  <c r="CZ203" i="32"/>
  <c r="DA202" i="32"/>
  <c r="CZ202" i="32"/>
  <c r="DA201" i="32"/>
  <c r="CZ201" i="32"/>
  <c r="DA200" i="32"/>
  <c r="CZ200" i="32"/>
  <c r="DA199" i="32"/>
  <c r="CZ199" i="32"/>
  <c r="DA198" i="32"/>
  <c r="CZ198" i="32"/>
  <c r="DA197" i="32"/>
  <c r="CZ197" i="32"/>
  <c r="DA196" i="32"/>
  <c r="CZ196" i="32"/>
  <c r="DA195" i="32"/>
  <c r="CZ195" i="32"/>
  <c r="DA194" i="32"/>
  <c r="CZ194" i="32"/>
  <c r="DA193" i="32"/>
  <c r="CZ193" i="32"/>
  <c r="DA192" i="32"/>
  <c r="CZ192" i="32"/>
  <c r="DA191" i="32"/>
  <c r="CZ191" i="32"/>
  <c r="DA190" i="32"/>
  <c r="CZ190" i="32"/>
  <c r="DA189" i="32"/>
  <c r="CZ189" i="32"/>
  <c r="DA188" i="32"/>
  <c r="CZ188" i="32"/>
  <c r="DA187" i="32"/>
  <c r="CZ187" i="32"/>
  <c r="DA186" i="32"/>
  <c r="CZ186" i="32"/>
  <c r="DA185" i="32"/>
  <c r="CZ185" i="32"/>
  <c r="DA184" i="32"/>
  <c r="CZ184" i="32"/>
  <c r="DA183" i="32"/>
  <c r="CZ183" i="32"/>
  <c r="DA182" i="32"/>
  <c r="CZ182" i="32"/>
  <c r="DA181" i="32"/>
  <c r="CZ181" i="32"/>
  <c r="DA180" i="32"/>
  <c r="CZ180" i="32"/>
  <c r="DA179" i="32"/>
  <c r="CZ179" i="32"/>
  <c r="DA178" i="32"/>
  <c r="CZ178" i="32"/>
  <c r="DA177" i="32"/>
  <c r="CZ177" i="32"/>
  <c r="DA176" i="32"/>
  <c r="CZ176" i="32"/>
  <c r="DA175" i="32"/>
  <c r="CZ175" i="32"/>
  <c r="DA174" i="32"/>
  <c r="CZ174" i="32"/>
  <c r="DA173" i="32"/>
  <c r="CZ173" i="32"/>
  <c r="DA172" i="32"/>
  <c r="CZ172" i="32"/>
  <c r="DA171" i="32"/>
  <c r="CZ171" i="32"/>
  <c r="DA170" i="32"/>
  <c r="CZ170" i="32"/>
  <c r="DA169" i="32"/>
  <c r="CZ169" i="32"/>
  <c r="DA168" i="32"/>
  <c r="CZ168" i="32"/>
  <c r="DA167" i="32"/>
  <c r="CZ167" i="32"/>
  <c r="DA166" i="32"/>
  <c r="CZ166" i="32"/>
  <c r="DA165" i="32"/>
  <c r="CZ165" i="32"/>
  <c r="DA164" i="32"/>
  <c r="CZ164" i="32"/>
  <c r="DA163" i="32"/>
  <c r="CZ163" i="32"/>
  <c r="DA162" i="32"/>
  <c r="CZ162" i="32"/>
  <c r="DA161" i="32"/>
  <c r="CZ161" i="32"/>
  <c r="DA160" i="32"/>
  <c r="CZ160" i="32"/>
  <c r="DA159" i="32"/>
  <c r="CZ159" i="32"/>
  <c r="DA158" i="32"/>
  <c r="CZ158" i="32"/>
  <c r="DA157" i="32"/>
  <c r="CZ157" i="32"/>
  <c r="DA156" i="32"/>
  <c r="CZ156" i="32"/>
  <c r="DA155" i="32"/>
  <c r="CZ155" i="32"/>
  <c r="DA154" i="32"/>
  <c r="CZ154" i="32"/>
  <c r="DA153" i="32"/>
  <c r="CZ153" i="32"/>
  <c r="DA152" i="32"/>
  <c r="CZ152" i="32"/>
  <c r="DA151" i="32"/>
  <c r="CZ151" i="32"/>
  <c r="DA150" i="32"/>
  <c r="CZ150" i="32"/>
  <c r="DA149" i="32"/>
  <c r="CZ149" i="32"/>
  <c r="DA148" i="32"/>
  <c r="CZ148" i="32"/>
  <c r="DA147" i="32"/>
  <c r="CZ147" i="32"/>
  <c r="DA146" i="32"/>
  <c r="CZ146" i="32"/>
  <c r="DA145" i="32"/>
  <c r="CZ145" i="32"/>
  <c r="DA144" i="32"/>
  <c r="CZ144" i="32"/>
  <c r="DA143" i="32"/>
  <c r="CZ143" i="32"/>
  <c r="DA142" i="32"/>
  <c r="CZ142" i="32"/>
  <c r="DA141" i="32"/>
  <c r="CZ141" i="32"/>
  <c r="DA140" i="32"/>
  <c r="CZ140" i="32"/>
  <c r="DA139" i="32"/>
  <c r="CZ139" i="32"/>
  <c r="DA138" i="32"/>
  <c r="CZ138" i="32"/>
  <c r="DA137" i="32"/>
  <c r="CZ137" i="32"/>
  <c r="DA136" i="32"/>
  <c r="CZ136" i="32"/>
  <c r="DA135" i="32"/>
  <c r="CZ135" i="32"/>
  <c r="DA134" i="32"/>
  <c r="CZ134" i="32"/>
  <c r="DA133" i="32"/>
  <c r="CZ133" i="32"/>
  <c r="DA132" i="32"/>
  <c r="CZ132" i="32"/>
  <c r="DA131" i="32"/>
  <c r="CZ131" i="32"/>
  <c r="DA130" i="32"/>
  <c r="CZ130" i="32"/>
  <c r="DA129" i="32"/>
  <c r="CZ129" i="32"/>
  <c r="DA128" i="32"/>
  <c r="CZ128" i="32"/>
  <c r="DA127" i="32"/>
  <c r="CZ127" i="32"/>
  <c r="DA126" i="32"/>
  <c r="CZ126" i="32"/>
  <c r="DA125" i="32"/>
  <c r="CZ125" i="32"/>
  <c r="DA124" i="32"/>
  <c r="CZ124" i="32"/>
  <c r="DA123" i="32"/>
  <c r="CZ123" i="32"/>
  <c r="DA122" i="32"/>
  <c r="CZ122" i="32"/>
  <c r="DA121" i="32"/>
  <c r="CZ121" i="32"/>
  <c r="DA120" i="32"/>
  <c r="CZ120" i="32"/>
  <c r="DA119" i="32"/>
  <c r="CZ119" i="32"/>
  <c r="DA118" i="32"/>
  <c r="CZ118" i="32"/>
  <c r="DA117" i="32"/>
  <c r="CZ117" i="32"/>
  <c r="DA116" i="32"/>
  <c r="CZ116" i="32"/>
  <c r="DA115" i="32"/>
  <c r="CZ115" i="32"/>
  <c r="DA114" i="32"/>
  <c r="CZ114" i="32"/>
  <c r="DA113" i="32"/>
  <c r="CZ113" i="32"/>
  <c r="DA112" i="32"/>
  <c r="CZ112" i="32"/>
  <c r="DA111" i="32"/>
  <c r="CZ111" i="32"/>
  <c r="DA110" i="32"/>
  <c r="CZ110" i="32"/>
  <c r="DA109" i="32"/>
  <c r="CZ109" i="32"/>
  <c r="DA108" i="32"/>
  <c r="CZ108" i="32"/>
  <c r="DA107" i="32"/>
  <c r="CZ107" i="32"/>
  <c r="DA106" i="32"/>
  <c r="CZ106" i="32"/>
  <c r="DA105" i="32"/>
  <c r="CZ105" i="32"/>
  <c r="DA104" i="32"/>
  <c r="CZ104" i="32"/>
  <c r="DA103" i="32"/>
  <c r="CZ103" i="32"/>
  <c r="DA102" i="32"/>
  <c r="CZ102" i="32"/>
  <c r="DA101" i="32"/>
  <c r="CZ101" i="32"/>
  <c r="DA100" i="32"/>
  <c r="CZ100" i="32"/>
  <c r="DA99" i="32"/>
  <c r="CZ99" i="32"/>
  <c r="DA98" i="32"/>
  <c r="CZ98" i="32"/>
  <c r="DA97" i="32"/>
  <c r="CZ97" i="32"/>
  <c r="DA96" i="32"/>
  <c r="CZ96" i="32"/>
  <c r="DA95" i="32"/>
  <c r="CZ95" i="32"/>
  <c r="DA94" i="32"/>
  <c r="CZ94" i="32"/>
  <c r="DA93" i="32"/>
  <c r="CZ93" i="32"/>
  <c r="DA92" i="32"/>
  <c r="CZ92" i="32"/>
  <c r="DA91" i="32"/>
  <c r="CZ91" i="32"/>
  <c r="DA90" i="32"/>
  <c r="CZ90" i="32"/>
  <c r="DA89" i="32"/>
  <c r="CZ89" i="32"/>
  <c r="DA88" i="32"/>
  <c r="CZ88" i="32"/>
  <c r="DA87" i="32"/>
  <c r="CZ87" i="32"/>
  <c r="DA86" i="32"/>
  <c r="CZ86" i="32"/>
  <c r="DA85" i="32"/>
  <c r="CZ85" i="32"/>
  <c r="DA84" i="32"/>
  <c r="CZ84" i="32"/>
  <c r="DA83" i="32"/>
  <c r="CZ83" i="32"/>
  <c r="DA82" i="32"/>
  <c r="CZ82" i="32"/>
  <c r="DA81" i="32"/>
  <c r="CZ81" i="32"/>
  <c r="DA80" i="32"/>
  <c r="CZ80" i="32"/>
  <c r="DA79" i="32"/>
  <c r="CZ79" i="32"/>
  <c r="DA78" i="32"/>
  <c r="CZ78" i="32"/>
  <c r="DA77" i="32"/>
  <c r="CZ77" i="32"/>
  <c r="DA76" i="32"/>
  <c r="CZ76" i="32"/>
  <c r="DA75" i="32"/>
  <c r="CZ75" i="32"/>
  <c r="DA74" i="32"/>
  <c r="CZ74" i="32"/>
  <c r="DA73" i="32"/>
  <c r="CZ73" i="32"/>
  <c r="DA72" i="32"/>
  <c r="CZ72" i="32"/>
  <c r="DA71" i="32"/>
  <c r="CZ71" i="32"/>
  <c r="DA70" i="32"/>
  <c r="CZ70" i="32"/>
  <c r="DA69" i="32"/>
  <c r="CZ69" i="32"/>
  <c r="DA68" i="32"/>
  <c r="CZ68" i="32"/>
  <c r="DA67" i="32"/>
  <c r="CZ67" i="32"/>
  <c r="DA66" i="32"/>
  <c r="CZ66" i="32"/>
  <c r="DA65" i="32"/>
  <c r="CZ65" i="32"/>
  <c r="DA64" i="32"/>
  <c r="CZ64" i="32"/>
  <c r="DA63" i="32"/>
  <c r="CZ63" i="32"/>
  <c r="DA62" i="32"/>
  <c r="CZ62" i="32"/>
  <c r="DA61" i="32"/>
  <c r="CZ61" i="32"/>
  <c r="DA60" i="32"/>
  <c r="CZ60" i="32"/>
  <c r="DA59" i="32"/>
  <c r="CZ59" i="32"/>
  <c r="DA58" i="32"/>
  <c r="CZ58" i="32"/>
  <c r="DA57" i="32"/>
  <c r="CZ57" i="32"/>
  <c r="DA56" i="32"/>
  <c r="CZ56" i="32"/>
  <c r="DA55" i="32"/>
  <c r="CZ55" i="32"/>
  <c r="DA54" i="32"/>
  <c r="CZ54" i="32"/>
  <c r="DA53" i="32"/>
  <c r="CZ53" i="32"/>
  <c r="DA52" i="32"/>
  <c r="CZ52" i="32"/>
  <c r="DA51" i="32"/>
  <c r="CZ51" i="32"/>
  <c r="DA50" i="32"/>
  <c r="CZ50" i="32"/>
  <c r="DA49" i="32"/>
  <c r="CZ49" i="32"/>
  <c r="DA48" i="32"/>
  <c r="CZ48" i="32"/>
  <c r="DA47" i="32"/>
  <c r="CZ47" i="32"/>
  <c r="DA46" i="32"/>
  <c r="CZ46" i="32"/>
  <c r="DA45" i="32"/>
  <c r="CZ45" i="32"/>
  <c r="DA44" i="32"/>
  <c r="CZ44" i="32"/>
  <c r="DA43" i="32"/>
  <c r="CZ43" i="32"/>
  <c r="DA42" i="32"/>
  <c r="CZ42" i="32"/>
  <c r="DA41" i="32"/>
  <c r="CZ41" i="32"/>
  <c r="DA40" i="32"/>
  <c r="CZ40" i="32"/>
  <c r="DA39" i="32"/>
  <c r="CZ39" i="32"/>
  <c r="DA38" i="32"/>
  <c r="CZ38" i="32"/>
  <c r="DA37" i="32"/>
  <c r="CZ37" i="32"/>
  <c r="DA36" i="32"/>
  <c r="CZ36" i="32"/>
  <c r="DA35" i="32"/>
  <c r="CZ35" i="32"/>
  <c r="DA34" i="32"/>
  <c r="CZ34" i="32"/>
  <c r="DA33" i="32"/>
  <c r="CZ33" i="32"/>
  <c r="DA32" i="32"/>
  <c r="CZ32" i="32"/>
  <c r="DA31" i="32"/>
  <c r="CZ31" i="32"/>
  <c r="DA30" i="32"/>
  <c r="CZ30" i="32"/>
  <c r="DA29" i="32"/>
  <c r="CZ29" i="32"/>
  <c r="DA28" i="32"/>
  <c r="CZ28" i="32"/>
  <c r="DA27" i="32"/>
  <c r="CZ27" i="32"/>
  <c r="DA26" i="32"/>
  <c r="CZ26" i="32"/>
  <c r="DA25" i="32"/>
  <c r="CZ25" i="32"/>
  <c r="DA24" i="32"/>
  <c r="CZ24" i="32"/>
  <c r="DA23" i="32"/>
  <c r="CZ23" i="32"/>
  <c r="DA22" i="32"/>
  <c r="CZ22" i="32"/>
  <c r="DA21" i="32"/>
  <c r="CZ21" i="32"/>
  <c r="DA20" i="32"/>
  <c r="CZ20" i="32"/>
  <c r="DA19" i="32"/>
  <c r="DA18" i="32"/>
  <c r="CZ18" i="32"/>
  <c r="DA17" i="32"/>
  <c r="DA16" i="32"/>
  <c r="CZ729" i="32" l="1"/>
  <c r="CI729" i="32"/>
  <c r="CZ731" i="32"/>
  <c r="CH731" i="32"/>
  <c r="CK731" i="32"/>
  <c r="CH729" i="32"/>
  <c r="CL729" i="32"/>
  <c r="CN731" i="32"/>
  <c r="CK729" i="32"/>
  <c r="CO729" i="32"/>
  <c r="CQ731" i="32"/>
  <c r="CN729" i="32"/>
  <c r="CR729" i="32"/>
  <c r="CT731" i="32"/>
  <c r="CQ729" i="32"/>
  <c r="CU729" i="32"/>
  <c r="CW731" i="32"/>
  <c r="CT729" i="32"/>
  <c r="CX729" i="32"/>
  <c r="CW729" i="32"/>
  <c r="DA729" i="32"/>
  <c r="CH732" i="32" l="1"/>
  <c r="CK732" i="32"/>
  <c r="CN732" i="32"/>
  <c r="CT732" i="32"/>
  <c r="CQ732" i="32"/>
  <c r="CW732" i="32"/>
  <c r="CZ732" i="32"/>
  <c r="M728" i="32" l="1"/>
  <c r="M727" i="32"/>
  <c r="M726" i="32"/>
  <c r="M725" i="32"/>
  <c r="M724" i="32"/>
  <c r="M723" i="32"/>
  <c r="M722" i="32"/>
  <c r="M721" i="32"/>
  <c r="M720" i="32"/>
  <c r="M719" i="32"/>
  <c r="M718" i="32"/>
  <c r="M717" i="32"/>
  <c r="M716" i="32"/>
  <c r="M715" i="32"/>
  <c r="M714" i="32"/>
  <c r="M713" i="32"/>
  <c r="M712" i="32"/>
  <c r="M711" i="32"/>
  <c r="M710" i="32"/>
  <c r="M709" i="32"/>
  <c r="M708" i="32"/>
  <c r="M707" i="32"/>
  <c r="M706" i="32"/>
  <c r="DI706" i="32" s="1"/>
  <c r="M705" i="32"/>
  <c r="DI705" i="32" s="1"/>
  <c r="M704" i="32"/>
  <c r="M703" i="32"/>
  <c r="M702" i="32"/>
  <c r="M701" i="32"/>
  <c r="M700" i="32"/>
  <c r="M699" i="32"/>
  <c r="M698" i="32"/>
  <c r="M697" i="32"/>
  <c r="M696" i="32"/>
  <c r="M695" i="32"/>
  <c r="M694" i="32"/>
  <c r="M693" i="32"/>
  <c r="M692" i="32"/>
  <c r="M691" i="32"/>
  <c r="M690" i="32"/>
  <c r="M689" i="32"/>
  <c r="M688" i="32"/>
  <c r="M687" i="32"/>
  <c r="M686" i="32"/>
  <c r="M685" i="32"/>
  <c r="M684" i="32"/>
  <c r="M683" i="32"/>
  <c r="M682" i="32"/>
  <c r="M681" i="32"/>
  <c r="M680" i="32"/>
  <c r="M679" i="32"/>
  <c r="M678" i="32"/>
  <c r="M677" i="32"/>
  <c r="M676" i="32"/>
  <c r="M675" i="32"/>
  <c r="M674" i="32"/>
  <c r="M673" i="32"/>
  <c r="M672" i="32"/>
  <c r="M671" i="32"/>
  <c r="M670" i="32"/>
  <c r="M669" i="32"/>
  <c r="M668" i="32"/>
  <c r="M667" i="32"/>
  <c r="M666" i="32"/>
  <c r="M665" i="32"/>
  <c r="M664" i="32"/>
  <c r="M663" i="32"/>
  <c r="M662" i="32"/>
  <c r="M661" i="32"/>
  <c r="M660" i="32"/>
  <c r="M659" i="32"/>
  <c r="M658" i="32"/>
  <c r="M657" i="32"/>
  <c r="M656" i="32"/>
  <c r="M655" i="32"/>
  <c r="M654" i="32"/>
  <c r="M653" i="32"/>
  <c r="M652" i="32"/>
  <c r="M651" i="32"/>
  <c r="M650" i="32"/>
  <c r="M649" i="32"/>
  <c r="M648" i="32"/>
  <c r="M647" i="32"/>
  <c r="M646" i="32"/>
  <c r="M645" i="32"/>
  <c r="M644" i="32"/>
  <c r="M643" i="32"/>
  <c r="M642" i="32"/>
  <c r="M641" i="32"/>
  <c r="M640" i="32"/>
  <c r="M639" i="32"/>
  <c r="M638" i="32"/>
  <c r="M637" i="32"/>
  <c r="M636" i="32"/>
  <c r="M635" i="32"/>
  <c r="M634" i="32"/>
  <c r="M633" i="32"/>
  <c r="M632" i="32"/>
  <c r="M631" i="32"/>
  <c r="M630" i="32"/>
  <c r="M629" i="32"/>
  <c r="M628" i="32"/>
  <c r="M627" i="32"/>
  <c r="M626" i="32"/>
  <c r="M625" i="32"/>
  <c r="M624" i="32"/>
  <c r="M623" i="32"/>
  <c r="M622" i="32"/>
  <c r="M621" i="32"/>
  <c r="M620" i="32"/>
  <c r="M619" i="32"/>
  <c r="M618" i="32"/>
  <c r="M617" i="32"/>
  <c r="M616" i="32"/>
  <c r="M615" i="32"/>
  <c r="M614" i="32"/>
  <c r="M613" i="32"/>
  <c r="M612" i="32"/>
  <c r="M611" i="32"/>
  <c r="M610" i="32"/>
  <c r="M609" i="32"/>
  <c r="M608" i="32"/>
  <c r="M607" i="32"/>
  <c r="M606" i="32"/>
  <c r="M605" i="32"/>
  <c r="M604" i="32"/>
  <c r="M603" i="32"/>
  <c r="M602" i="32"/>
  <c r="M601" i="32"/>
  <c r="M600" i="32"/>
  <c r="M599" i="32"/>
  <c r="M598" i="32"/>
  <c r="M597" i="32"/>
  <c r="M596" i="32"/>
  <c r="M595" i="32"/>
  <c r="M594" i="32"/>
  <c r="M593" i="32"/>
  <c r="M592" i="32"/>
  <c r="M591" i="32"/>
  <c r="M590" i="32"/>
  <c r="M589" i="32"/>
  <c r="M588" i="32"/>
  <c r="M587" i="32"/>
  <c r="M586" i="32"/>
  <c r="M585" i="32"/>
  <c r="M584" i="32"/>
  <c r="M583" i="32"/>
  <c r="M582" i="32"/>
  <c r="M581" i="32"/>
  <c r="M580" i="32"/>
  <c r="M579" i="32"/>
  <c r="M578" i="32"/>
  <c r="M577" i="32"/>
  <c r="M576" i="32"/>
  <c r="M575" i="32"/>
  <c r="M574" i="32"/>
  <c r="M573" i="32"/>
  <c r="M572" i="32"/>
  <c r="M571" i="32"/>
  <c r="M570" i="32"/>
  <c r="M569" i="32"/>
  <c r="M568" i="32"/>
  <c r="M567" i="32"/>
  <c r="M566" i="32"/>
  <c r="M565" i="32"/>
  <c r="M564" i="32"/>
  <c r="M563" i="32"/>
  <c r="M562" i="32"/>
  <c r="M561" i="32"/>
  <c r="M560" i="32"/>
  <c r="M559" i="32"/>
  <c r="M558" i="32"/>
  <c r="M557" i="32"/>
  <c r="M556" i="32"/>
  <c r="M555" i="32"/>
  <c r="M554" i="32"/>
  <c r="M553" i="32"/>
  <c r="M552" i="32"/>
  <c r="M551" i="32"/>
  <c r="M550" i="32"/>
  <c r="M549" i="32"/>
  <c r="M548" i="32"/>
  <c r="M547" i="32"/>
  <c r="M546" i="32"/>
  <c r="M545" i="32"/>
  <c r="M544" i="32"/>
  <c r="M543" i="32"/>
  <c r="M542" i="32"/>
  <c r="M541" i="32"/>
  <c r="M540" i="32"/>
  <c r="M539" i="32"/>
  <c r="M538" i="32"/>
  <c r="M537" i="32"/>
  <c r="M536" i="32"/>
  <c r="M535" i="32"/>
  <c r="M534" i="32"/>
  <c r="M533" i="32"/>
  <c r="M532" i="32"/>
  <c r="M531" i="32"/>
  <c r="M530" i="32"/>
  <c r="M529" i="32"/>
  <c r="M528" i="32"/>
  <c r="M527" i="32"/>
  <c r="M526" i="32"/>
  <c r="M525" i="32"/>
  <c r="M524" i="32"/>
  <c r="M523" i="32"/>
  <c r="M522" i="32"/>
  <c r="M521" i="32"/>
  <c r="M520" i="32"/>
  <c r="M519" i="32"/>
  <c r="M518" i="32"/>
  <c r="M517" i="32"/>
  <c r="M516" i="32"/>
  <c r="M515" i="32"/>
  <c r="M514" i="32"/>
  <c r="M513" i="32"/>
  <c r="M512" i="32"/>
  <c r="M511" i="32"/>
  <c r="M510" i="32"/>
  <c r="M509" i="32"/>
  <c r="M508" i="32"/>
  <c r="M507" i="32"/>
  <c r="M506" i="32"/>
  <c r="M505" i="32"/>
  <c r="M504" i="32"/>
  <c r="M503" i="32"/>
  <c r="M502" i="32"/>
  <c r="M501" i="32"/>
  <c r="M500" i="32"/>
  <c r="M499" i="32"/>
  <c r="M498" i="32"/>
  <c r="M497" i="32"/>
  <c r="M496" i="32"/>
  <c r="M495" i="32"/>
  <c r="M494" i="32"/>
  <c r="M493" i="32"/>
  <c r="M492" i="32"/>
  <c r="M491" i="32"/>
  <c r="M490" i="32"/>
  <c r="M489" i="32"/>
  <c r="M488" i="32"/>
  <c r="M487" i="32"/>
  <c r="M486" i="32"/>
  <c r="M485" i="32"/>
  <c r="M484" i="32"/>
  <c r="M483" i="32"/>
  <c r="M482" i="32"/>
  <c r="M481" i="32"/>
  <c r="M480" i="32"/>
  <c r="M479" i="32"/>
  <c r="M478" i="32"/>
  <c r="M477" i="32"/>
  <c r="M476" i="32"/>
  <c r="M475" i="32"/>
  <c r="M474" i="32"/>
  <c r="M473" i="32"/>
  <c r="M472" i="32"/>
  <c r="M471" i="32"/>
  <c r="M470" i="32"/>
  <c r="M469" i="32"/>
  <c r="M468" i="32"/>
  <c r="M467" i="32"/>
  <c r="M466" i="32"/>
  <c r="M465" i="32"/>
  <c r="DI465" i="32" s="1"/>
  <c r="M464" i="32"/>
  <c r="M463" i="32"/>
  <c r="M462" i="32"/>
  <c r="M461" i="32"/>
  <c r="M460" i="32"/>
  <c r="M459" i="32"/>
  <c r="M458" i="32"/>
  <c r="M457" i="32"/>
  <c r="M456" i="32"/>
  <c r="M455" i="32"/>
  <c r="M454" i="32"/>
  <c r="M453" i="32"/>
  <c r="M452" i="32"/>
  <c r="M451" i="32"/>
  <c r="M450" i="32"/>
  <c r="M449" i="32"/>
  <c r="M448" i="32"/>
  <c r="M447" i="32"/>
  <c r="M446" i="32"/>
  <c r="M445" i="32"/>
  <c r="M444" i="32"/>
  <c r="M443" i="32"/>
  <c r="M442" i="32"/>
  <c r="M441" i="32"/>
  <c r="M440" i="32"/>
  <c r="M439" i="32"/>
  <c r="M438" i="32"/>
  <c r="M437" i="32"/>
  <c r="M436" i="32"/>
  <c r="M435" i="32"/>
  <c r="M434" i="32"/>
  <c r="M433" i="32"/>
  <c r="M432" i="32"/>
  <c r="M431" i="32"/>
  <c r="M430" i="32"/>
  <c r="M429" i="32"/>
  <c r="M428" i="32"/>
  <c r="M427" i="32"/>
  <c r="M426" i="32"/>
  <c r="M425" i="32"/>
  <c r="M424" i="32"/>
  <c r="M423" i="32"/>
  <c r="M422" i="32"/>
  <c r="M421" i="32"/>
  <c r="M420" i="32"/>
  <c r="M419" i="32"/>
  <c r="M418" i="32"/>
  <c r="M417" i="32"/>
  <c r="M416" i="32"/>
  <c r="M415" i="32"/>
  <c r="M414" i="32"/>
  <c r="M413" i="32"/>
  <c r="M412" i="32"/>
  <c r="M411" i="32"/>
  <c r="M410" i="32"/>
  <c r="M409" i="32"/>
  <c r="M408" i="32"/>
  <c r="M407" i="32"/>
  <c r="M406" i="32"/>
  <c r="M405" i="32"/>
  <c r="M404" i="32"/>
  <c r="M403" i="32"/>
  <c r="M402" i="32"/>
  <c r="M401" i="32"/>
  <c r="M400" i="32"/>
  <c r="M399" i="32"/>
  <c r="M398" i="32"/>
  <c r="M397" i="32"/>
  <c r="M396" i="32"/>
  <c r="M395" i="32"/>
  <c r="M394" i="32"/>
  <c r="M393" i="32"/>
  <c r="M392" i="32"/>
  <c r="M391" i="32"/>
  <c r="M390" i="32"/>
  <c r="M389" i="32"/>
  <c r="M388" i="32"/>
  <c r="M387" i="32"/>
  <c r="M386" i="32"/>
  <c r="M385" i="32"/>
  <c r="M384" i="32"/>
  <c r="M383" i="32"/>
  <c r="M382" i="32"/>
  <c r="M381" i="32"/>
  <c r="M380" i="32"/>
  <c r="M379" i="32"/>
  <c r="M378" i="32"/>
  <c r="M377" i="32"/>
  <c r="M376" i="32"/>
  <c r="M375" i="32"/>
  <c r="M374" i="32"/>
  <c r="M373" i="32"/>
  <c r="M372" i="32"/>
  <c r="M371" i="32"/>
  <c r="M370" i="32"/>
  <c r="M369" i="32"/>
  <c r="M368" i="32"/>
  <c r="M367" i="32"/>
  <c r="M366" i="32"/>
  <c r="M365" i="32"/>
  <c r="M364" i="32"/>
  <c r="M363" i="32"/>
  <c r="M362" i="32"/>
  <c r="M361" i="32"/>
  <c r="M360" i="32"/>
  <c r="M359" i="32"/>
  <c r="M358" i="32"/>
  <c r="M357" i="32"/>
  <c r="M356" i="32"/>
  <c r="M355" i="32"/>
  <c r="M354" i="32"/>
  <c r="M353" i="32"/>
  <c r="M352" i="32"/>
  <c r="M351" i="32"/>
  <c r="M350" i="32"/>
  <c r="M349" i="32"/>
  <c r="M348" i="32"/>
  <c r="M347" i="32"/>
  <c r="M346" i="32"/>
  <c r="M345" i="32"/>
  <c r="M344" i="32"/>
  <c r="M343" i="32"/>
  <c r="M342" i="32"/>
  <c r="M341" i="32"/>
  <c r="M340" i="32"/>
  <c r="M339" i="32"/>
  <c r="M338" i="32"/>
  <c r="M337" i="32"/>
  <c r="M336" i="32"/>
  <c r="M335" i="32"/>
  <c r="M334" i="32"/>
  <c r="M333" i="32"/>
  <c r="M332" i="32"/>
  <c r="M331" i="32"/>
  <c r="M330" i="32"/>
  <c r="M329" i="32"/>
  <c r="M328" i="32"/>
  <c r="M327" i="32"/>
  <c r="M326" i="32"/>
  <c r="M325" i="32"/>
  <c r="M324" i="32"/>
  <c r="M323" i="32"/>
  <c r="M322" i="32"/>
  <c r="M321" i="32"/>
  <c r="M320" i="32"/>
  <c r="M319" i="32"/>
  <c r="M318" i="32"/>
  <c r="M317" i="32"/>
  <c r="M316" i="32"/>
  <c r="M315" i="32"/>
  <c r="M314" i="32"/>
  <c r="M313" i="32"/>
  <c r="M312" i="32"/>
  <c r="M311" i="32"/>
  <c r="M310" i="32"/>
  <c r="M309" i="32"/>
  <c r="M308" i="32"/>
  <c r="M307" i="32"/>
  <c r="M306" i="32"/>
  <c r="M305" i="32"/>
  <c r="M304" i="32"/>
  <c r="M303" i="32"/>
  <c r="M302" i="32"/>
  <c r="M301" i="32"/>
  <c r="M300" i="32"/>
  <c r="M299" i="32"/>
  <c r="M298" i="32"/>
  <c r="M297" i="32"/>
  <c r="M296" i="32"/>
  <c r="M295" i="32"/>
  <c r="M294" i="32"/>
  <c r="M293" i="32"/>
  <c r="M292" i="32"/>
  <c r="M291" i="32"/>
  <c r="M290" i="32"/>
  <c r="M289" i="32"/>
  <c r="M288" i="32"/>
  <c r="M287" i="32"/>
  <c r="M286" i="32"/>
  <c r="M285" i="32"/>
  <c r="M284" i="32"/>
  <c r="M283" i="32"/>
  <c r="M282" i="32"/>
  <c r="M281" i="32"/>
  <c r="M280" i="32"/>
  <c r="M279" i="32"/>
  <c r="M278" i="32"/>
  <c r="M277" i="32"/>
  <c r="M276" i="32"/>
  <c r="M275" i="32"/>
  <c r="M274" i="32"/>
  <c r="M273" i="32"/>
  <c r="M272" i="32"/>
  <c r="M271" i="32"/>
  <c r="M270" i="32"/>
  <c r="M269" i="32"/>
  <c r="M268" i="32"/>
  <c r="M267" i="32"/>
  <c r="M266" i="32"/>
  <c r="M265" i="32"/>
  <c r="M264" i="32"/>
  <c r="M263" i="32"/>
  <c r="M262" i="32"/>
  <c r="M261" i="32"/>
  <c r="M260" i="32"/>
  <c r="M259" i="32"/>
  <c r="M258" i="32"/>
  <c r="M257" i="32"/>
  <c r="M256" i="32"/>
  <c r="M255" i="32"/>
  <c r="M254" i="32"/>
  <c r="M253" i="32"/>
  <c r="M252" i="32"/>
  <c r="M251" i="32"/>
  <c r="M250" i="32"/>
  <c r="M249" i="32"/>
  <c r="M248" i="32"/>
  <c r="M247" i="32"/>
  <c r="M246" i="32"/>
  <c r="M245" i="32"/>
  <c r="M244" i="32"/>
  <c r="M243" i="32"/>
  <c r="M242" i="32"/>
  <c r="M241" i="32"/>
  <c r="M240" i="32"/>
  <c r="M239" i="32"/>
  <c r="M238" i="32"/>
  <c r="M237" i="32"/>
  <c r="M236" i="32"/>
  <c r="M235" i="32"/>
  <c r="M234" i="32"/>
  <c r="M233" i="32"/>
  <c r="M232" i="32"/>
  <c r="M231" i="32"/>
  <c r="M230" i="32"/>
  <c r="M229" i="32"/>
  <c r="M228" i="32"/>
  <c r="M227" i="32"/>
  <c r="M226" i="32"/>
  <c r="M225" i="32"/>
  <c r="M224" i="32"/>
  <c r="M223" i="32"/>
  <c r="M222" i="32"/>
  <c r="M221" i="32"/>
  <c r="M220" i="32"/>
  <c r="M219" i="32"/>
  <c r="M218" i="32"/>
  <c r="M217" i="32"/>
  <c r="M216" i="32"/>
  <c r="M215" i="32"/>
  <c r="M214" i="32"/>
  <c r="M213" i="32"/>
  <c r="M212" i="32"/>
  <c r="M211" i="32"/>
  <c r="M210" i="32"/>
  <c r="M209" i="32"/>
  <c r="M208" i="32"/>
  <c r="M207" i="32"/>
  <c r="M206" i="32"/>
  <c r="M205" i="32"/>
  <c r="M204" i="32"/>
  <c r="M203" i="32"/>
  <c r="M202" i="32"/>
  <c r="M201" i="32"/>
  <c r="M200" i="32"/>
  <c r="M199" i="32"/>
  <c r="M198" i="32"/>
  <c r="M197" i="32"/>
  <c r="M196" i="32"/>
  <c r="M195" i="32"/>
  <c r="M194" i="32"/>
  <c r="M193" i="32"/>
  <c r="M192" i="32"/>
  <c r="M191" i="32"/>
  <c r="M190" i="32"/>
  <c r="M189" i="32"/>
  <c r="M188" i="32"/>
  <c r="M187" i="32"/>
  <c r="M186" i="32"/>
  <c r="M185" i="32"/>
  <c r="M184" i="32"/>
  <c r="M183" i="32"/>
  <c r="M182" i="32"/>
  <c r="M181" i="32"/>
  <c r="M180" i="32"/>
  <c r="M179" i="32"/>
  <c r="M178" i="32"/>
  <c r="M177" i="32"/>
  <c r="M176" i="32"/>
  <c r="M175" i="32"/>
  <c r="M174" i="32"/>
  <c r="M173" i="32"/>
  <c r="M172" i="32"/>
  <c r="M171" i="32"/>
  <c r="M170" i="32"/>
  <c r="M169" i="32"/>
  <c r="M168" i="32"/>
  <c r="M167" i="32"/>
  <c r="M166" i="32"/>
  <c r="M165" i="32"/>
  <c r="M164" i="32"/>
  <c r="M163" i="32"/>
  <c r="M162" i="32"/>
  <c r="M161" i="32"/>
  <c r="M160" i="32"/>
  <c r="M159" i="32"/>
  <c r="M158" i="32"/>
  <c r="M157" i="32"/>
  <c r="M156" i="32"/>
  <c r="M155" i="32"/>
  <c r="M154" i="32"/>
  <c r="M153" i="32"/>
  <c r="M152" i="32"/>
  <c r="M151" i="32"/>
  <c r="M150" i="32"/>
  <c r="M149" i="32"/>
  <c r="M148" i="32"/>
  <c r="M147" i="32"/>
  <c r="M146" i="32"/>
  <c r="M145" i="32"/>
  <c r="M144" i="32"/>
  <c r="M143" i="32"/>
  <c r="M142" i="32"/>
  <c r="M141" i="32"/>
  <c r="M140" i="32"/>
  <c r="M139" i="32"/>
  <c r="M138" i="32"/>
  <c r="M137" i="32"/>
  <c r="M136" i="32"/>
  <c r="M135" i="32"/>
  <c r="M134" i="32"/>
  <c r="M133" i="32"/>
  <c r="M132" i="32"/>
  <c r="M131" i="32"/>
  <c r="M130" i="32"/>
  <c r="M129" i="32"/>
  <c r="M128" i="32"/>
  <c r="M127" i="32"/>
  <c r="M126" i="32"/>
  <c r="M125" i="32"/>
  <c r="M124" i="32"/>
  <c r="M123" i="32"/>
  <c r="M122" i="32"/>
  <c r="M121" i="32"/>
  <c r="M120" i="32"/>
  <c r="M119" i="32"/>
  <c r="M118" i="32"/>
  <c r="M117" i="32"/>
  <c r="M116" i="32"/>
  <c r="M115" i="32"/>
  <c r="M114" i="32"/>
  <c r="M113" i="32"/>
  <c r="M112" i="32"/>
  <c r="M111" i="32"/>
  <c r="M110" i="32"/>
  <c r="M109" i="32"/>
  <c r="M108" i="32"/>
  <c r="M107" i="32"/>
  <c r="M106" i="32"/>
  <c r="M105" i="32"/>
  <c r="M104" i="32"/>
  <c r="M103" i="32"/>
  <c r="M102" i="32"/>
  <c r="M101" i="32"/>
  <c r="M100" i="32"/>
  <c r="M99" i="32"/>
  <c r="M98" i="32"/>
  <c r="M97" i="32"/>
  <c r="M96" i="32"/>
  <c r="M95" i="32"/>
  <c r="M94" i="32"/>
  <c r="M93" i="32"/>
  <c r="M92" i="32"/>
  <c r="M91" i="32"/>
  <c r="M90" i="32"/>
  <c r="M89" i="32"/>
  <c r="M88" i="32"/>
  <c r="M87" i="32"/>
  <c r="M86" i="32"/>
  <c r="M85" i="32"/>
  <c r="M84" i="32"/>
  <c r="M83" i="32"/>
  <c r="M82" i="32"/>
  <c r="M81" i="32"/>
  <c r="M80" i="32"/>
  <c r="M79" i="32"/>
  <c r="M78" i="32"/>
  <c r="M77" i="32"/>
  <c r="M76" i="32"/>
  <c r="M75" i="32"/>
  <c r="M74" i="32"/>
  <c r="M73" i="32"/>
  <c r="M72" i="32"/>
  <c r="M71" i="32"/>
  <c r="M70" i="32"/>
  <c r="M69" i="32"/>
  <c r="M68" i="32"/>
  <c r="M67" i="32"/>
  <c r="M66" i="32"/>
  <c r="M65" i="32"/>
  <c r="M64" i="32"/>
  <c r="M63" i="32"/>
  <c r="M62" i="32"/>
  <c r="M61" i="32"/>
  <c r="M60" i="32"/>
  <c r="M59" i="32"/>
  <c r="M58" i="32"/>
  <c r="M57" i="32"/>
  <c r="M56" i="32"/>
  <c r="M55" i="32"/>
  <c r="M54" i="32"/>
  <c r="M53" i="32"/>
  <c r="M52" i="32"/>
  <c r="M51" i="32"/>
  <c r="M50" i="32"/>
  <c r="M49" i="32"/>
  <c r="M48" i="32"/>
  <c r="M47" i="32"/>
  <c r="M46" i="32"/>
  <c r="M45" i="32"/>
  <c r="M44" i="32"/>
  <c r="M43" i="32"/>
  <c r="M42" i="32"/>
  <c r="M41" i="32"/>
  <c r="M40" i="32"/>
  <c r="M39" i="32"/>
  <c r="M38" i="32"/>
  <c r="M37" i="32"/>
  <c r="M36" i="32"/>
  <c r="M35" i="32"/>
  <c r="M34" i="32"/>
  <c r="M33" i="32"/>
  <c r="M32" i="32"/>
  <c r="M31" i="32"/>
  <c r="M30" i="32"/>
  <c r="M29" i="32"/>
  <c r="M28" i="32"/>
  <c r="M27" i="32"/>
  <c r="M26" i="32"/>
  <c r="M25" i="32"/>
  <c r="M24" i="32"/>
  <c r="M23" i="32"/>
  <c r="M22" i="32"/>
  <c r="M21" i="32"/>
  <c r="M20" i="32"/>
  <c r="M19" i="32"/>
  <c r="M18" i="32"/>
  <c r="M17" i="32"/>
  <c r="M16" i="32"/>
  <c r="K728" i="32"/>
  <c r="K727" i="32"/>
  <c r="K726" i="32"/>
  <c r="K725" i="32"/>
  <c r="K724" i="32"/>
  <c r="K723" i="32"/>
  <c r="K722" i="32"/>
  <c r="K721" i="32"/>
  <c r="K720" i="32"/>
  <c r="K719" i="32"/>
  <c r="K718" i="32"/>
  <c r="K717" i="32"/>
  <c r="K716" i="32"/>
  <c r="K715" i="32"/>
  <c r="K714" i="32"/>
  <c r="K713" i="32"/>
  <c r="K712" i="32"/>
  <c r="K711" i="32"/>
  <c r="K710" i="32"/>
  <c r="K709" i="32"/>
  <c r="K708" i="32"/>
  <c r="K707" i="32"/>
  <c r="K706" i="32"/>
  <c r="DH706" i="32" s="1"/>
  <c r="K705" i="32"/>
  <c r="DH705" i="32" s="1"/>
  <c r="K704" i="32"/>
  <c r="K703" i="32"/>
  <c r="K702" i="32"/>
  <c r="K701" i="32"/>
  <c r="K700" i="32"/>
  <c r="K699" i="32"/>
  <c r="K698" i="32"/>
  <c r="K697" i="32"/>
  <c r="K696" i="32"/>
  <c r="K695" i="32"/>
  <c r="K694" i="32"/>
  <c r="K693" i="32"/>
  <c r="K692" i="32"/>
  <c r="K691" i="32"/>
  <c r="K690" i="32"/>
  <c r="K689" i="32"/>
  <c r="K688" i="32"/>
  <c r="K687" i="32"/>
  <c r="K686" i="32"/>
  <c r="K685" i="32"/>
  <c r="K684" i="32"/>
  <c r="K683" i="32"/>
  <c r="K682" i="32"/>
  <c r="K681" i="32"/>
  <c r="K680" i="32"/>
  <c r="K679" i="32"/>
  <c r="K678" i="32"/>
  <c r="K677" i="32"/>
  <c r="K676" i="32"/>
  <c r="K675" i="32"/>
  <c r="K674" i="32"/>
  <c r="K673" i="32"/>
  <c r="K672" i="32"/>
  <c r="K671" i="32"/>
  <c r="K670" i="32"/>
  <c r="K669" i="32"/>
  <c r="K668" i="32"/>
  <c r="K667" i="32"/>
  <c r="K666" i="32"/>
  <c r="K665" i="32"/>
  <c r="K664" i="32"/>
  <c r="K663" i="32"/>
  <c r="K662" i="32"/>
  <c r="K661" i="32"/>
  <c r="K660" i="32"/>
  <c r="K659" i="32"/>
  <c r="K658" i="32"/>
  <c r="K657" i="32"/>
  <c r="K656" i="32"/>
  <c r="K655" i="32"/>
  <c r="K654" i="32"/>
  <c r="K653" i="32"/>
  <c r="K652" i="32"/>
  <c r="K651" i="32"/>
  <c r="K650" i="32"/>
  <c r="K649" i="32"/>
  <c r="K648" i="32"/>
  <c r="K647" i="32"/>
  <c r="K646" i="32"/>
  <c r="K645" i="32"/>
  <c r="K644" i="32"/>
  <c r="K643" i="32"/>
  <c r="K642" i="32"/>
  <c r="K641" i="32"/>
  <c r="K640" i="32"/>
  <c r="K639" i="32"/>
  <c r="K638" i="32"/>
  <c r="K637" i="32"/>
  <c r="K636" i="32"/>
  <c r="K635" i="32"/>
  <c r="K634" i="32"/>
  <c r="K633" i="32"/>
  <c r="K632" i="32"/>
  <c r="K631" i="32"/>
  <c r="K630" i="32"/>
  <c r="K629" i="32"/>
  <c r="K628" i="32"/>
  <c r="K627" i="32"/>
  <c r="K626" i="32"/>
  <c r="K625" i="32"/>
  <c r="K624" i="32"/>
  <c r="K623" i="32"/>
  <c r="K622" i="32"/>
  <c r="K621" i="32"/>
  <c r="K620" i="32"/>
  <c r="K619" i="32"/>
  <c r="K618" i="32"/>
  <c r="K617" i="32"/>
  <c r="K616" i="32"/>
  <c r="K615" i="32"/>
  <c r="K614" i="32"/>
  <c r="K613" i="32"/>
  <c r="K612" i="32"/>
  <c r="K611" i="32"/>
  <c r="K610" i="32"/>
  <c r="K609" i="32"/>
  <c r="K608" i="32"/>
  <c r="K607" i="32"/>
  <c r="K606" i="32"/>
  <c r="K605" i="32"/>
  <c r="K604" i="32"/>
  <c r="K603" i="32"/>
  <c r="K602" i="32"/>
  <c r="K601" i="32"/>
  <c r="K600" i="32"/>
  <c r="K599" i="32"/>
  <c r="K598" i="32"/>
  <c r="K597" i="32"/>
  <c r="K596" i="32"/>
  <c r="K595" i="32"/>
  <c r="K594" i="32"/>
  <c r="K593" i="32"/>
  <c r="K592" i="32"/>
  <c r="K591" i="32"/>
  <c r="K590" i="32"/>
  <c r="K589" i="32"/>
  <c r="K588" i="32"/>
  <c r="K587" i="32"/>
  <c r="K586" i="32"/>
  <c r="K585" i="32"/>
  <c r="K584" i="32"/>
  <c r="K583" i="32"/>
  <c r="K582" i="32"/>
  <c r="K581" i="32"/>
  <c r="K580" i="32"/>
  <c r="K579" i="32"/>
  <c r="K578" i="32"/>
  <c r="K577" i="32"/>
  <c r="K576" i="32"/>
  <c r="K575" i="32"/>
  <c r="K574" i="32"/>
  <c r="K573" i="32"/>
  <c r="K572" i="32"/>
  <c r="K571" i="32"/>
  <c r="K570" i="32"/>
  <c r="K569" i="32"/>
  <c r="K568" i="32"/>
  <c r="K567" i="32"/>
  <c r="K566" i="32"/>
  <c r="K565" i="32"/>
  <c r="K564" i="32"/>
  <c r="K563" i="32"/>
  <c r="K562" i="32"/>
  <c r="K561" i="32"/>
  <c r="K560" i="32"/>
  <c r="K559" i="32"/>
  <c r="K558" i="32"/>
  <c r="K557" i="32"/>
  <c r="K556" i="32"/>
  <c r="K555" i="32"/>
  <c r="K554" i="32"/>
  <c r="K553" i="32"/>
  <c r="K552" i="32"/>
  <c r="K551" i="32"/>
  <c r="K550" i="32"/>
  <c r="K549" i="32"/>
  <c r="K548" i="32"/>
  <c r="K547" i="32"/>
  <c r="K546" i="32"/>
  <c r="K545" i="32"/>
  <c r="K544" i="32"/>
  <c r="K543" i="32"/>
  <c r="K542" i="32"/>
  <c r="K541" i="32"/>
  <c r="K540" i="32"/>
  <c r="K539" i="32"/>
  <c r="K538" i="32"/>
  <c r="K537" i="32"/>
  <c r="K536" i="32"/>
  <c r="K535" i="32"/>
  <c r="K534" i="32"/>
  <c r="K533" i="32"/>
  <c r="K532" i="32"/>
  <c r="K531" i="32"/>
  <c r="K530" i="32"/>
  <c r="K529" i="32"/>
  <c r="K528" i="32"/>
  <c r="K527" i="32"/>
  <c r="K526" i="32"/>
  <c r="K525" i="32"/>
  <c r="K524" i="32"/>
  <c r="K523" i="32"/>
  <c r="K522" i="32"/>
  <c r="K521" i="32"/>
  <c r="K520" i="32"/>
  <c r="K519" i="32"/>
  <c r="K518" i="32"/>
  <c r="K517" i="32"/>
  <c r="K516" i="32"/>
  <c r="K515" i="32"/>
  <c r="K514" i="32"/>
  <c r="K513" i="32"/>
  <c r="K512" i="32"/>
  <c r="K511" i="32"/>
  <c r="K510" i="32"/>
  <c r="K509" i="32"/>
  <c r="K508" i="32"/>
  <c r="K507" i="32"/>
  <c r="K506" i="32"/>
  <c r="K505" i="32"/>
  <c r="K504" i="32"/>
  <c r="K503" i="32"/>
  <c r="K502" i="32"/>
  <c r="K501" i="32"/>
  <c r="K500" i="32"/>
  <c r="K499" i="32"/>
  <c r="K498" i="32"/>
  <c r="K497" i="32"/>
  <c r="K496" i="32"/>
  <c r="K495" i="32"/>
  <c r="K494" i="32"/>
  <c r="K493" i="32"/>
  <c r="K492" i="32"/>
  <c r="K491" i="32"/>
  <c r="K490" i="32"/>
  <c r="K489" i="32"/>
  <c r="K488" i="32"/>
  <c r="K487" i="32"/>
  <c r="K486" i="32"/>
  <c r="K485" i="32"/>
  <c r="K484" i="32"/>
  <c r="K483" i="32"/>
  <c r="K482" i="32"/>
  <c r="K481" i="32"/>
  <c r="K480" i="32"/>
  <c r="K479" i="32"/>
  <c r="K478" i="32"/>
  <c r="K477" i="32"/>
  <c r="K476" i="32"/>
  <c r="K475" i="32"/>
  <c r="K474" i="32"/>
  <c r="K473" i="32"/>
  <c r="K472" i="32"/>
  <c r="K471" i="32"/>
  <c r="K470" i="32"/>
  <c r="K469" i="32"/>
  <c r="K468" i="32"/>
  <c r="K467" i="32"/>
  <c r="K466" i="32"/>
  <c r="K465" i="32"/>
  <c r="DH465" i="32" s="1"/>
  <c r="K464" i="32"/>
  <c r="K463" i="32"/>
  <c r="K462" i="32"/>
  <c r="K461" i="32"/>
  <c r="K460" i="32"/>
  <c r="K459" i="32"/>
  <c r="K458" i="32"/>
  <c r="K457" i="32"/>
  <c r="K456" i="32"/>
  <c r="K455" i="32"/>
  <c r="K454" i="32"/>
  <c r="K453" i="32"/>
  <c r="K452" i="32"/>
  <c r="K451" i="32"/>
  <c r="K450" i="32"/>
  <c r="K449" i="32"/>
  <c r="K448" i="32"/>
  <c r="K447" i="32"/>
  <c r="K446" i="32"/>
  <c r="K445" i="32"/>
  <c r="K444" i="32"/>
  <c r="K443" i="32"/>
  <c r="K442" i="32"/>
  <c r="K441" i="32"/>
  <c r="K440" i="32"/>
  <c r="K439" i="32"/>
  <c r="K438" i="32"/>
  <c r="K437" i="32"/>
  <c r="K436" i="32"/>
  <c r="K435" i="32"/>
  <c r="K434" i="32"/>
  <c r="K433" i="32"/>
  <c r="K432" i="32"/>
  <c r="K431" i="32"/>
  <c r="K430" i="32"/>
  <c r="K429" i="32"/>
  <c r="K428" i="32"/>
  <c r="K427" i="32"/>
  <c r="K426" i="32"/>
  <c r="K425" i="32"/>
  <c r="K424" i="32"/>
  <c r="K423" i="32"/>
  <c r="K422" i="32"/>
  <c r="K421" i="32"/>
  <c r="K420" i="32"/>
  <c r="K419" i="32"/>
  <c r="K418" i="32"/>
  <c r="K417" i="32"/>
  <c r="K416" i="32"/>
  <c r="K415" i="32"/>
  <c r="K414" i="32"/>
  <c r="K413" i="32"/>
  <c r="K412" i="32"/>
  <c r="K411" i="32"/>
  <c r="K410" i="32"/>
  <c r="K409" i="32"/>
  <c r="K408" i="32"/>
  <c r="K407" i="32"/>
  <c r="K406" i="32"/>
  <c r="K405" i="32"/>
  <c r="K404" i="32"/>
  <c r="K403" i="32"/>
  <c r="K402" i="32"/>
  <c r="K401" i="32"/>
  <c r="K400" i="32"/>
  <c r="K399" i="32"/>
  <c r="K398" i="32"/>
  <c r="K397" i="32"/>
  <c r="K396" i="32"/>
  <c r="K395" i="32"/>
  <c r="K394" i="32"/>
  <c r="K393" i="32"/>
  <c r="K392" i="32"/>
  <c r="K391" i="32"/>
  <c r="K390" i="32"/>
  <c r="K389" i="32"/>
  <c r="K388" i="32"/>
  <c r="K387" i="32"/>
  <c r="K386" i="32"/>
  <c r="K385" i="32"/>
  <c r="K384" i="32"/>
  <c r="K383" i="32"/>
  <c r="K382" i="32"/>
  <c r="K381" i="32"/>
  <c r="K380" i="32"/>
  <c r="K379" i="32"/>
  <c r="K378" i="32"/>
  <c r="K377" i="32"/>
  <c r="K376" i="32"/>
  <c r="K375" i="32"/>
  <c r="K374" i="32"/>
  <c r="K373" i="32"/>
  <c r="K372" i="32"/>
  <c r="K371" i="32"/>
  <c r="K370" i="32"/>
  <c r="K369" i="32"/>
  <c r="K368" i="32"/>
  <c r="K367" i="32"/>
  <c r="K366" i="32"/>
  <c r="K365" i="32"/>
  <c r="K364" i="32"/>
  <c r="K363" i="32"/>
  <c r="K362" i="32"/>
  <c r="K361" i="32"/>
  <c r="K360" i="32"/>
  <c r="K359" i="32"/>
  <c r="K358" i="32"/>
  <c r="K357" i="32"/>
  <c r="K356" i="32"/>
  <c r="K355" i="32"/>
  <c r="K354" i="32"/>
  <c r="K353" i="32"/>
  <c r="K352" i="32"/>
  <c r="K351" i="32"/>
  <c r="K350" i="32"/>
  <c r="K349" i="32"/>
  <c r="K348" i="32"/>
  <c r="K347" i="32"/>
  <c r="K346" i="32"/>
  <c r="K345" i="32"/>
  <c r="K344" i="32"/>
  <c r="K343" i="32"/>
  <c r="K342" i="32"/>
  <c r="K341" i="32"/>
  <c r="K340" i="32"/>
  <c r="K339" i="32"/>
  <c r="K338" i="32"/>
  <c r="K337" i="32"/>
  <c r="K336" i="32"/>
  <c r="K335" i="32"/>
  <c r="K334" i="32"/>
  <c r="K333" i="32"/>
  <c r="K332" i="32"/>
  <c r="K331" i="32"/>
  <c r="K330" i="32"/>
  <c r="K329" i="32"/>
  <c r="K328" i="32"/>
  <c r="K327" i="32"/>
  <c r="K326" i="32"/>
  <c r="K325" i="32"/>
  <c r="K324" i="32"/>
  <c r="K323" i="32"/>
  <c r="K322" i="32"/>
  <c r="K321" i="32"/>
  <c r="K320" i="32"/>
  <c r="K319" i="32"/>
  <c r="K318" i="32"/>
  <c r="K317" i="32"/>
  <c r="K316" i="32"/>
  <c r="K315" i="32"/>
  <c r="K314" i="32"/>
  <c r="K313" i="32"/>
  <c r="K312" i="32"/>
  <c r="K311" i="32"/>
  <c r="K310" i="32"/>
  <c r="K309" i="32"/>
  <c r="K308" i="32"/>
  <c r="K307" i="32"/>
  <c r="K306" i="32"/>
  <c r="K305" i="32"/>
  <c r="K304" i="32"/>
  <c r="K303" i="32"/>
  <c r="K302" i="32"/>
  <c r="K301" i="32"/>
  <c r="K300" i="32"/>
  <c r="K299" i="32"/>
  <c r="K298" i="32"/>
  <c r="K297" i="32"/>
  <c r="K296" i="32"/>
  <c r="K295" i="32"/>
  <c r="K294" i="32"/>
  <c r="K293" i="32"/>
  <c r="K292" i="32"/>
  <c r="K291" i="32"/>
  <c r="K290" i="32"/>
  <c r="K289" i="32"/>
  <c r="K288" i="32"/>
  <c r="K287" i="32"/>
  <c r="K286" i="32"/>
  <c r="K285" i="32"/>
  <c r="K284" i="32"/>
  <c r="K283" i="32"/>
  <c r="K282" i="32"/>
  <c r="K281" i="32"/>
  <c r="K280" i="32"/>
  <c r="K279" i="32"/>
  <c r="K278" i="32"/>
  <c r="K277" i="32"/>
  <c r="K276" i="32"/>
  <c r="K275" i="32"/>
  <c r="K274" i="32"/>
  <c r="K273" i="32"/>
  <c r="K272" i="32"/>
  <c r="K271" i="32"/>
  <c r="K270" i="32"/>
  <c r="K269" i="32"/>
  <c r="K268" i="32"/>
  <c r="K267" i="32"/>
  <c r="K266" i="32"/>
  <c r="K265" i="32"/>
  <c r="K264" i="32"/>
  <c r="K263" i="32"/>
  <c r="K262" i="32"/>
  <c r="K261" i="32"/>
  <c r="K260" i="32"/>
  <c r="K259" i="32"/>
  <c r="K258" i="32"/>
  <c r="K257" i="32"/>
  <c r="K256" i="32"/>
  <c r="K255" i="32"/>
  <c r="K254" i="32"/>
  <c r="K253" i="32"/>
  <c r="K252" i="32"/>
  <c r="K251" i="32"/>
  <c r="K250" i="32"/>
  <c r="K249" i="32"/>
  <c r="K248" i="32"/>
  <c r="K247" i="32"/>
  <c r="K246" i="32"/>
  <c r="K245" i="32"/>
  <c r="K244" i="32"/>
  <c r="K243" i="32"/>
  <c r="K242" i="32"/>
  <c r="K241" i="32"/>
  <c r="K240" i="32"/>
  <c r="K239" i="32"/>
  <c r="K238" i="32"/>
  <c r="K237" i="32"/>
  <c r="K236" i="32"/>
  <c r="K235" i="32"/>
  <c r="K234" i="32"/>
  <c r="K233" i="32"/>
  <c r="K232" i="32"/>
  <c r="K231" i="32"/>
  <c r="K230" i="32"/>
  <c r="K229" i="32"/>
  <c r="K228" i="32"/>
  <c r="K227" i="32"/>
  <c r="K226" i="32"/>
  <c r="K225" i="32"/>
  <c r="K224" i="32"/>
  <c r="K223" i="32"/>
  <c r="K222" i="32"/>
  <c r="K221" i="32"/>
  <c r="K220" i="32"/>
  <c r="K219" i="32"/>
  <c r="K218" i="32"/>
  <c r="K217" i="32"/>
  <c r="K216" i="32"/>
  <c r="K215" i="32"/>
  <c r="K214" i="32"/>
  <c r="K213" i="32"/>
  <c r="K212" i="32"/>
  <c r="K211" i="32"/>
  <c r="K210" i="32"/>
  <c r="K209" i="32"/>
  <c r="K208" i="32"/>
  <c r="K207" i="32"/>
  <c r="K206" i="32"/>
  <c r="K205" i="32"/>
  <c r="K204" i="32"/>
  <c r="K203" i="32"/>
  <c r="K202" i="32"/>
  <c r="K201" i="32"/>
  <c r="K200" i="32"/>
  <c r="K199" i="32"/>
  <c r="K198" i="32"/>
  <c r="K197" i="32"/>
  <c r="K196" i="32"/>
  <c r="K195" i="32"/>
  <c r="K194" i="32"/>
  <c r="K193" i="32"/>
  <c r="K192" i="32"/>
  <c r="K191" i="32"/>
  <c r="K190" i="32"/>
  <c r="K189" i="32"/>
  <c r="K188" i="32"/>
  <c r="K187" i="32"/>
  <c r="K186" i="32"/>
  <c r="K185" i="32"/>
  <c r="K184" i="32"/>
  <c r="K183" i="32"/>
  <c r="K182" i="32"/>
  <c r="K181" i="32"/>
  <c r="K180" i="32"/>
  <c r="K179" i="32"/>
  <c r="K178" i="32"/>
  <c r="K177" i="32"/>
  <c r="K176" i="32"/>
  <c r="K175" i="32"/>
  <c r="K174" i="32"/>
  <c r="K173" i="32"/>
  <c r="K172" i="32"/>
  <c r="K171" i="32"/>
  <c r="K170" i="32"/>
  <c r="K169" i="32"/>
  <c r="K168" i="32"/>
  <c r="K167" i="32"/>
  <c r="K166" i="32"/>
  <c r="K165" i="32"/>
  <c r="K164" i="32"/>
  <c r="K163" i="32"/>
  <c r="K162" i="32"/>
  <c r="K161" i="32"/>
  <c r="K160" i="32"/>
  <c r="K159" i="32"/>
  <c r="K158" i="32"/>
  <c r="K157" i="32"/>
  <c r="K156" i="32"/>
  <c r="K155" i="32"/>
  <c r="K154" i="32"/>
  <c r="K153" i="32"/>
  <c r="K152" i="32"/>
  <c r="K151" i="32"/>
  <c r="K150" i="32"/>
  <c r="K149" i="32"/>
  <c r="K148" i="32"/>
  <c r="K147" i="32"/>
  <c r="K146" i="32"/>
  <c r="K145" i="32"/>
  <c r="K144" i="32"/>
  <c r="K143" i="32"/>
  <c r="K142" i="32"/>
  <c r="K141" i="32"/>
  <c r="K140" i="32"/>
  <c r="K139" i="32"/>
  <c r="K138" i="32"/>
  <c r="K137" i="32"/>
  <c r="K136" i="32"/>
  <c r="K135" i="32"/>
  <c r="K134" i="32"/>
  <c r="K133" i="32"/>
  <c r="K132" i="32"/>
  <c r="K131" i="32"/>
  <c r="K130" i="32"/>
  <c r="K129" i="32"/>
  <c r="K128" i="32"/>
  <c r="K127" i="32"/>
  <c r="K126" i="32"/>
  <c r="K125" i="32"/>
  <c r="K124" i="32"/>
  <c r="K123" i="32"/>
  <c r="K122" i="32"/>
  <c r="K121" i="32"/>
  <c r="K120" i="32"/>
  <c r="K119" i="32"/>
  <c r="K118" i="32"/>
  <c r="K117" i="32"/>
  <c r="K116" i="32"/>
  <c r="K115" i="32"/>
  <c r="K114" i="32"/>
  <c r="K113" i="32"/>
  <c r="K112" i="32"/>
  <c r="K111" i="32"/>
  <c r="K110" i="32"/>
  <c r="K109" i="32"/>
  <c r="K108" i="32"/>
  <c r="K107" i="32"/>
  <c r="K106" i="32"/>
  <c r="K105" i="32"/>
  <c r="K104" i="32"/>
  <c r="K103" i="32"/>
  <c r="K102" i="32"/>
  <c r="K101" i="32"/>
  <c r="K100" i="32"/>
  <c r="K99" i="32"/>
  <c r="K98" i="32"/>
  <c r="K97" i="32"/>
  <c r="K96" i="32"/>
  <c r="K95" i="32"/>
  <c r="K94" i="32"/>
  <c r="K93" i="32"/>
  <c r="K92" i="32"/>
  <c r="K91" i="32"/>
  <c r="K90" i="32"/>
  <c r="K89" i="32"/>
  <c r="K88" i="32"/>
  <c r="K87" i="32"/>
  <c r="K86" i="32"/>
  <c r="K85" i="32"/>
  <c r="K84" i="32"/>
  <c r="K83" i="32"/>
  <c r="K82" i="32"/>
  <c r="K81" i="32"/>
  <c r="K80" i="32"/>
  <c r="K79" i="32"/>
  <c r="K78" i="32"/>
  <c r="K77" i="32"/>
  <c r="K76" i="32"/>
  <c r="K75" i="32"/>
  <c r="K74" i="32"/>
  <c r="K73" i="32"/>
  <c r="K72" i="32"/>
  <c r="K71" i="32"/>
  <c r="K70" i="32"/>
  <c r="K69" i="32"/>
  <c r="K68" i="32"/>
  <c r="K67" i="32"/>
  <c r="K66" i="32"/>
  <c r="K65" i="32"/>
  <c r="K64" i="32"/>
  <c r="K63" i="32"/>
  <c r="K62" i="32"/>
  <c r="K61" i="32"/>
  <c r="K60" i="32"/>
  <c r="K59" i="32"/>
  <c r="K58" i="32"/>
  <c r="K57" i="32"/>
  <c r="K56" i="32"/>
  <c r="K55" i="32"/>
  <c r="K54" i="32"/>
  <c r="K53" i="32"/>
  <c r="K52" i="32"/>
  <c r="K51" i="32"/>
  <c r="K50" i="32"/>
  <c r="K49" i="32"/>
  <c r="K48" i="32"/>
  <c r="K47" i="32"/>
  <c r="K46" i="32"/>
  <c r="K45" i="32"/>
  <c r="K44" i="32"/>
  <c r="K43" i="32"/>
  <c r="K42" i="32"/>
  <c r="K41" i="32"/>
  <c r="K40" i="32"/>
  <c r="K39" i="32"/>
  <c r="K38" i="32"/>
  <c r="K37" i="32"/>
  <c r="K36" i="32"/>
  <c r="K35" i="32"/>
  <c r="K34" i="32"/>
  <c r="K33" i="32"/>
  <c r="K32" i="32"/>
  <c r="K31" i="32"/>
  <c r="K30" i="32"/>
  <c r="K29" i="32"/>
  <c r="K28" i="32"/>
  <c r="K27" i="32"/>
  <c r="K26" i="32"/>
  <c r="K25" i="32"/>
  <c r="K24" i="32"/>
  <c r="K23" i="32"/>
  <c r="K22" i="32"/>
  <c r="K21" i="32"/>
  <c r="K20" i="32"/>
  <c r="K19" i="32"/>
  <c r="K18" i="32"/>
  <c r="K17" i="32"/>
  <c r="K16" i="32"/>
  <c r="M729" i="32" l="1"/>
  <c r="DN465" i="32"/>
  <c r="DN706" i="32"/>
  <c r="DN705" i="32"/>
  <c r="K737" i="32"/>
  <c r="K736" i="32"/>
  <c r="DF734" i="32"/>
  <c r="DN728" i="32"/>
  <c r="DE728" i="32"/>
  <c r="DH728" i="32" s="1"/>
  <c r="DD728" i="32"/>
  <c r="DC728" i="32"/>
  <c r="CF728" i="32"/>
  <c r="CE728" i="32"/>
  <c r="CC728" i="32"/>
  <c r="CB728" i="32"/>
  <c r="BZ728" i="32"/>
  <c r="BY728" i="32"/>
  <c r="BW728" i="32"/>
  <c r="BV728" i="32"/>
  <c r="BT728" i="32"/>
  <c r="BS728" i="32"/>
  <c r="BQ728" i="32"/>
  <c r="BP728" i="32"/>
  <c r="BN728" i="32"/>
  <c r="BM728" i="32"/>
  <c r="BK728" i="32"/>
  <c r="BJ728" i="32"/>
  <c r="BH728" i="32"/>
  <c r="BG728" i="32"/>
  <c r="BE728" i="32"/>
  <c r="BD728" i="32"/>
  <c r="BB728" i="32"/>
  <c r="BA728" i="32"/>
  <c r="AY728" i="32"/>
  <c r="AX728" i="32"/>
  <c r="AV728" i="32"/>
  <c r="AU728" i="32"/>
  <c r="AS728" i="32"/>
  <c r="AR728" i="32"/>
  <c r="AP728" i="32"/>
  <c r="AO728" i="32"/>
  <c r="AM728" i="32"/>
  <c r="AL728" i="32"/>
  <c r="AJ728" i="32"/>
  <c r="AI728" i="32"/>
  <c r="AG728" i="32"/>
  <c r="AF728" i="32"/>
  <c r="AD728" i="32"/>
  <c r="AC728" i="32"/>
  <c r="AA728" i="32"/>
  <c r="Z728" i="32"/>
  <c r="X728" i="32"/>
  <c r="W728" i="32"/>
  <c r="U728" i="32"/>
  <c r="T728" i="32"/>
  <c r="R728" i="32"/>
  <c r="Q728" i="32"/>
  <c r="O728" i="32"/>
  <c r="DN727" i="32"/>
  <c r="DE727" i="32"/>
  <c r="DH727" i="32" s="1"/>
  <c r="DD727" i="32"/>
  <c r="DC727" i="32"/>
  <c r="CF727" i="32"/>
  <c r="CE727" i="32"/>
  <c r="CC727" i="32"/>
  <c r="CB727" i="32"/>
  <c r="BZ727" i="32"/>
  <c r="BY727" i="32"/>
  <c r="BW727" i="32"/>
  <c r="BV727" i="32"/>
  <c r="BT727" i="32"/>
  <c r="BS727" i="32"/>
  <c r="BQ727" i="32"/>
  <c r="BP727" i="32"/>
  <c r="BN727" i="32"/>
  <c r="BM727" i="32"/>
  <c r="BK727" i="32"/>
  <c r="BJ727" i="32"/>
  <c r="BH727" i="32"/>
  <c r="BG727" i="32"/>
  <c r="BE727" i="32"/>
  <c r="BD727" i="32"/>
  <c r="BB727" i="32"/>
  <c r="BA727" i="32"/>
  <c r="AY727" i="32"/>
  <c r="AX727" i="32"/>
  <c r="AV727" i="32"/>
  <c r="AU727" i="32"/>
  <c r="AS727" i="32"/>
  <c r="AR727" i="32"/>
  <c r="AP727" i="32"/>
  <c r="AO727" i="32"/>
  <c r="AM727" i="32"/>
  <c r="AL727" i="32"/>
  <c r="AJ727" i="32"/>
  <c r="AI727" i="32"/>
  <c r="AG727" i="32"/>
  <c r="AF727" i="32"/>
  <c r="AD727" i="32"/>
  <c r="AC727" i="32"/>
  <c r="AA727" i="32"/>
  <c r="Z727" i="32"/>
  <c r="X727" i="32"/>
  <c r="W727" i="32"/>
  <c r="U727" i="32"/>
  <c r="T727" i="32"/>
  <c r="R727" i="32"/>
  <c r="Q727" i="32"/>
  <c r="O727" i="32"/>
  <c r="DE726" i="32"/>
  <c r="DH726" i="32" s="1"/>
  <c r="DD726" i="32"/>
  <c r="DC726" i="32"/>
  <c r="CF726" i="32"/>
  <c r="CE726" i="32"/>
  <c r="CC726" i="32"/>
  <c r="CB726" i="32"/>
  <c r="BZ726" i="32"/>
  <c r="BY726" i="32"/>
  <c r="BW726" i="32"/>
  <c r="BV726" i="32"/>
  <c r="BT726" i="32"/>
  <c r="BS726" i="32"/>
  <c r="BQ726" i="32"/>
  <c r="BP726" i="32"/>
  <c r="BN726" i="32"/>
  <c r="BM726" i="32"/>
  <c r="BK726" i="32"/>
  <c r="BJ726" i="32"/>
  <c r="BH726" i="32"/>
  <c r="BG726" i="32"/>
  <c r="BE726" i="32"/>
  <c r="BD726" i="32"/>
  <c r="BB726" i="32"/>
  <c r="BA726" i="32"/>
  <c r="AY726" i="32"/>
  <c r="AX726" i="32"/>
  <c r="AV726" i="32"/>
  <c r="AU726" i="32"/>
  <c r="AS726" i="32"/>
  <c r="AR726" i="32"/>
  <c r="AP726" i="32"/>
  <c r="AO726" i="32"/>
  <c r="AM726" i="32"/>
  <c r="AL726" i="32"/>
  <c r="AJ726" i="32"/>
  <c r="AI726" i="32"/>
  <c r="AG726" i="32"/>
  <c r="AF726" i="32"/>
  <c r="AD726" i="32"/>
  <c r="AC726" i="32"/>
  <c r="AA726" i="32"/>
  <c r="Z726" i="32"/>
  <c r="X726" i="32"/>
  <c r="W726" i="32"/>
  <c r="U726" i="32"/>
  <c r="T726" i="32"/>
  <c r="R726" i="32"/>
  <c r="Q726" i="32"/>
  <c r="O726" i="32"/>
  <c r="DN725" i="32"/>
  <c r="DN724" i="32" s="1"/>
  <c r="DE725" i="32"/>
  <c r="DD725" i="32"/>
  <c r="DC725" i="32"/>
  <c r="CF725" i="32"/>
  <c r="CE725" i="32"/>
  <c r="CC725" i="32"/>
  <c r="CB725" i="32"/>
  <c r="BZ725" i="32"/>
  <c r="BY725" i="32"/>
  <c r="BW725" i="32"/>
  <c r="BV725" i="32"/>
  <c r="BT725" i="32"/>
  <c r="BS725" i="32"/>
  <c r="BQ725" i="32"/>
  <c r="BP725" i="32"/>
  <c r="BN725" i="32"/>
  <c r="BM725" i="32"/>
  <c r="BK725" i="32"/>
  <c r="BJ725" i="32"/>
  <c r="BH725" i="32"/>
  <c r="BG725" i="32"/>
  <c r="BE725" i="32"/>
  <c r="BD725" i="32"/>
  <c r="BB725" i="32"/>
  <c r="BA725" i="32"/>
  <c r="AY725" i="32"/>
  <c r="AX725" i="32"/>
  <c r="AV725" i="32"/>
  <c r="AU725" i="32"/>
  <c r="AS725" i="32"/>
  <c r="AR725" i="32"/>
  <c r="AP725" i="32"/>
  <c r="AO725" i="32"/>
  <c r="AM725" i="32"/>
  <c r="AL725" i="32"/>
  <c r="AJ725" i="32"/>
  <c r="AI725" i="32"/>
  <c r="AG725" i="32"/>
  <c r="AF725" i="32"/>
  <c r="AD725" i="32"/>
  <c r="AC725" i="32"/>
  <c r="AA725" i="32"/>
  <c r="Z725" i="32"/>
  <c r="X725" i="32"/>
  <c r="W725" i="32"/>
  <c r="U725" i="32"/>
  <c r="T725" i="32"/>
  <c r="R725" i="32"/>
  <c r="Q725" i="32"/>
  <c r="O725" i="32"/>
  <c r="DE724" i="32"/>
  <c r="DH724" i="32" s="1"/>
  <c r="DD724" i="32"/>
  <c r="DC724" i="32"/>
  <c r="CF724" i="32"/>
  <c r="CE724" i="32"/>
  <c r="CC724" i="32"/>
  <c r="CB724" i="32"/>
  <c r="BZ724" i="32"/>
  <c r="BY724" i="32"/>
  <c r="BW724" i="32"/>
  <c r="BV724" i="32"/>
  <c r="BT724" i="32"/>
  <c r="BS724" i="32"/>
  <c r="BQ724" i="32"/>
  <c r="BP724" i="32"/>
  <c r="BN724" i="32"/>
  <c r="BM724" i="32"/>
  <c r="BK724" i="32"/>
  <c r="BJ724" i="32"/>
  <c r="BH724" i="32"/>
  <c r="BG724" i="32"/>
  <c r="BE724" i="32"/>
  <c r="BD724" i="32"/>
  <c r="BB724" i="32"/>
  <c r="BA724" i="32"/>
  <c r="AY724" i="32"/>
  <c r="AX724" i="32"/>
  <c r="AV724" i="32"/>
  <c r="AU724" i="32"/>
  <c r="AS724" i="32"/>
  <c r="AR724" i="32"/>
  <c r="AP724" i="32"/>
  <c r="AO724" i="32"/>
  <c r="AM724" i="32"/>
  <c r="AL724" i="32"/>
  <c r="AJ724" i="32"/>
  <c r="AI724" i="32"/>
  <c r="AG724" i="32"/>
  <c r="AF724" i="32"/>
  <c r="AD724" i="32"/>
  <c r="AC724" i="32"/>
  <c r="AA724" i="32"/>
  <c r="Z724" i="32"/>
  <c r="X724" i="32"/>
  <c r="W724" i="32"/>
  <c r="U724" i="32"/>
  <c r="T724" i="32"/>
  <c r="R724" i="32"/>
  <c r="Q724" i="32"/>
  <c r="O724" i="32"/>
  <c r="DN723" i="32"/>
  <c r="DE723" i="32"/>
  <c r="DD723" i="32"/>
  <c r="DC723" i="32"/>
  <c r="CF723" i="32"/>
  <c r="CE723" i="32"/>
  <c r="CC723" i="32"/>
  <c r="CB723" i="32"/>
  <c r="BZ723" i="32"/>
  <c r="BY723" i="32"/>
  <c r="BW723" i="32"/>
  <c r="BV723" i="32"/>
  <c r="BT723" i="32"/>
  <c r="BS723" i="32"/>
  <c r="BQ723" i="32"/>
  <c r="BP723" i="32"/>
  <c r="BN723" i="32"/>
  <c r="BM723" i="32"/>
  <c r="BK723" i="32"/>
  <c r="BJ723" i="32"/>
  <c r="BH723" i="32"/>
  <c r="BG723" i="32"/>
  <c r="BE723" i="32"/>
  <c r="BD723" i="32"/>
  <c r="BB723" i="32"/>
  <c r="BA723" i="32"/>
  <c r="AY723" i="32"/>
  <c r="AX723" i="32"/>
  <c r="AV723" i="32"/>
  <c r="AU723" i="32"/>
  <c r="AS723" i="32"/>
  <c r="AR723" i="32"/>
  <c r="AP723" i="32"/>
  <c r="AO723" i="32"/>
  <c r="AM723" i="32"/>
  <c r="AL723" i="32"/>
  <c r="AJ723" i="32"/>
  <c r="AI723" i="32"/>
  <c r="AG723" i="32"/>
  <c r="AF723" i="32"/>
  <c r="AD723" i="32"/>
  <c r="AC723" i="32"/>
  <c r="AA723" i="32"/>
  <c r="Z723" i="32"/>
  <c r="X723" i="32"/>
  <c r="W723" i="32"/>
  <c r="U723" i="32"/>
  <c r="T723" i="32"/>
  <c r="R723" i="32"/>
  <c r="Q723" i="32"/>
  <c r="O723" i="32"/>
  <c r="DN722" i="32"/>
  <c r="DE722" i="32"/>
  <c r="DD722" i="32"/>
  <c r="DC722" i="32"/>
  <c r="CF722" i="32"/>
  <c r="CE722" i="32"/>
  <c r="CC722" i="32"/>
  <c r="CB722" i="32"/>
  <c r="BZ722" i="32"/>
  <c r="BY722" i="32"/>
  <c r="BW722" i="32"/>
  <c r="BV722" i="32"/>
  <c r="BT722" i="32"/>
  <c r="BS722" i="32"/>
  <c r="BQ722" i="32"/>
  <c r="BP722" i="32"/>
  <c r="BN722" i="32"/>
  <c r="BM722" i="32"/>
  <c r="BK722" i="32"/>
  <c r="BJ722" i="32"/>
  <c r="BH722" i="32"/>
  <c r="BG722" i="32"/>
  <c r="BE722" i="32"/>
  <c r="BD722" i="32"/>
  <c r="BB722" i="32"/>
  <c r="BA722" i="32"/>
  <c r="AY722" i="32"/>
  <c r="AX722" i="32"/>
  <c r="AV722" i="32"/>
  <c r="AU722" i="32"/>
  <c r="AS722" i="32"/>
  <c r="AR722" i="32"/>
  <c r="AP722" i="32"/>
  <c r="AO722" i="32"/>
  <c r="AM722" i="32"/>
  <c r="AL722" i="32"/>
  <c r="AJ722" i="32"/>
  <c r="AI722" i="32"/>
  <c r="AG722" i="32"/>
  <c r="AF722" i="32"/>
  <c r="AD722" i="32"/>
  <c r="AC722" i="32"/>
  <c r="AA722" i="32"/>
  <c r="Z722" i="32"/>
  <c r="X722" i="32"/>
  <c r="W722" i="32"/>
  <c r="U722" i="32"/>
  <c r="T722" i="32"/>
  <c r="R722" i="32"/>
  <c r="Q722" i="32"/>
  <c r="O722" i="32"/>
  <c r="DN721" i="32"/>
  <c r="DE721" i="32"/>
  <c r="DD721" i="32"/>
  <c r="DC721" i="32"/>
  <c r="CF721" i="32"/>
  <c r="CE721" i="32"/>
  <c r="CC721" i="32"/>
  <c r="CB721" i="32"/>
  <c r="BZ721" i="32"/>
  <c r="BY721" i="32"/>
  <c r="BW721" i="32"/>
  <c r="BV721" i="32"/>
  <c r="BT721" i="32"/>
  <c r="BS721" i="32"/>
  <c r="BQ721" i="32"/>
  <c r="BP721" i="32"/>
  <c r="BN721" i="32"/>
  <c r="BM721" i="32"/>
  <c r="BK721" i="32"/>
  <c r="BJ721" i="32"/>
  <c r="BH721" i="32"/>
  <c r="BG721" i="32"/>
  <c r="BE721" i="32"/>
  <c r="BD721" i="32"/>
  <c r="BB721" i="32"/>
  <c r="BA721" i="32"/>
  <c r="AY721" i="32"/>
  <c r="AX721" i="32"/>
  <c r="AV721" i="32"/>
  <c r="AU721" i="32"/>
  <c r="AS721" i="32"/>
  <c r="AR721" i="32"/>
  <c r="AP721" i="32"/>
  <c r="AO721" i="32"/>
  <c r="AM721" i="32"/>
  <c r="AL721" i="32"/>
  <c r="AJ721" i="32"/>
  <c r="AI721" i="32"/>
  <c r="AG721" i="32"/>
  <c r="AF721" i="32"/>
  <c r="AD721" i="32"/>
  <c r="AC721" i="32"/>
  <c r="AA721" i="32"/>
  <c r="Z721" i="32"/>
  <c r="X721" i="32"/>
  <c r="W721" i="32"/>
  <c r="U721" i="32"/>
  <c r="T721" i="32"/>
  <c r="R721" i="32"/>
  <c r="Q721" i="32"/>
  <c r="O721" i="32"/>
  <c r="DN720" i="32"/>
  <c r="DE720" i="32"/>
  <c r="DD720" i="32"/>
  <c r="DC720" i="32"/>
  <c r="CF720" i="32"/>
  <c r="CE720" i="32"/>
  <c r="CC720" i="32"/>
  <c r="CB720" i="32"/>
  <c r="BZ720" i="32"/>
  <c r="BY720" i="32"/>
  <c r="BW720" i="32"/>
  <c r="BV720" i="32"/>
  <c r="BT720" i="32"/>
  <c r="BS720" i="32"/>
  <c r="BQ720" i="32"/>
  <c r="BP720" i="32"/>
  <c r="BN720" i="32"/>
  <c r="BM720" i="32"/>
  <c r="BK720" i="32"/>
  <c r="BJ720" i="32"/>
  <c r="BH720" i="32"/>
  <c r="BG720" i="32"/>
  <c r="BE720" i="32"/>
  <c r="BD720" i="32"/>
  <c r="BB720" i="32"/>
  <c r="BA720" i="32"/>
  <c r="AY720" i="32"/>
  <c r="AX720" i="32"/>
  <c r="AV720" i="32"/>
  <c r="AU720" i="32"/>
  <c r="AS720" i="32"/>
  <c r="AR720" i="32"/>
  <c r="AP720" i="32"/>
  <c r="AO720" i="32"/>
  <c r="AM720" i="32"/>
  <c r="AL720" i="32"/>
  <c r="AJ720" i="32"/>
  <c r="AI720" i="32"/>
  <c r="AG720" i="32"/>
  <c r="AF720" i="32"/>
  <c r="AD720" i="32"/>
  <c r="AC720" i="32"/>
  <c r="AA720" i="32"/>
  <c r="Z720" i="32"/>
  <c r="X720" i="32"/>
  <c r="W720" i="32"/>
  <c r="U720" i="32"/>
  <c r="T720" i="32"/>
  <c r="R720" i="32"/>
  <c r="Q720" i="32"/>
  <c r="O720" i="32"/>
  <c r="DN719" i="32"/>
  <c r="DE719" i="32"/>
  <c r="DD719" i="32"/>
  <c r="DC719" i="32"/>
  <c r="CF719" i="32"/>
  <c r="CE719" i="32"/>
  <c r="CC719" i="32"/>
  <c r="CB719" i="32"/>
  <c r="BZ719" i="32"/>
  <c r="BY719" i="32"/>
  <c r="BW719" i="32"/>
  <c r="BV719" i="32"/>
  <c r="BT719" i="32"/>
  <c r="BS719" i="32"/>
  <c r="BQ719" i="32"/>
  <c r="BP719" i="32"/>
  <c r="BN719" i="32"/>
  <c r="BM719" i="32"/>
  <c r="BK719" i="32"/>
  <c r="BJ719" i="32"/>
  <c r="BH719" i="32"/>
  <c r="BG719" i="32"/>
  <c r="BE719" i="32"/>
  <c r="BD719" i="32"/>
  <c r="BB719" i="32"/>
  <c r="BA719" i="32"/>
  <c r="AY719" i="32"/>
  <c r="AX719" i="32"/>
  <c r="AV719" i="32"/>
  <c r="AU719" i="32"/>
  <c r="AS719" i="32"/>
  <c r="AR719" i="32"/>
  <c r="AP719" i="32"/>
  <c r="AO719" i="32"/>
  <c r="AM719" i="32"/>
  <c r="AL719" i="32"/>
  <c r="AJ719" i="32"/>
  <c r="AI719" i="32"/>
  <c r="AG719" i="32"/>
  <c r="AF719" i="32"/>
  <c r="AD719" i="32"/>
  <c r="AC719" i="32"/>
  <c r="AA719" i="32"/>
  <c r="Z719" i="32"/>
  <c r="X719" i="32"/>
  <c r="W719" i="32"/>
  <c r="U719" i="32"/>
  <c r="T719" i="32"/>
  <c r="R719" i="32"/>
  <c r="Q719" i="32"/>
  <c r="O719" i="32"/>
  <c r="DN718" i="32"/>
  <c r="DE718" i="32"/>
  <c r="DD718" i="32"/>
  <c r="DC718" i="32"/>
  <c r="CF718" i="32"/>
  <c r="CE718" i="32"/>
  <c r="CC718" i="32"/>
  <c r="CB718" i="32"/>
  <c r="BZ718" i="32"/>
  <c r="BY718" i="32"/>
  <c r="BW718" i="32"/>
  <c r="BV718" i="32"/>
  <c r="BT718" i="32"/>
  <c r="BS718" i="32"/>
  <c r="BQ718" i="32"/>
  <c r="BP718" i="32"/>
  <c r="BN718" i="32"/>
  <c r="BM718" i="32"/>
  <c r="BK718" i="32"/>
  <c r="BJ718" i="32"/>
  <c r="BH718" i="32"/>
  <c r="BG718" i="32"/>
  <c r="BE718" i="32"/>
  <c r="BD718" i="32"/>
  <c r="BB718" i="32"/>
  <c r="BA718" i="32"/>
  <c r="AY718" i="32"/>
  <c r="AX718" i="32"/>
  <c r="AV718" i="32"/>
  <c r="AU718" i="32"/>
  <c r="AS718" i="32"/>
  <c r="AR718" i="32"/>
  <c r="AP718" i="32"/>
  <c r="AO718" i="32"/>
  <c r="AM718" i="32"/>
  <c r="AL718" i="32"/>
  <c r="AJ718" i="32"/>
  <c r="AI718" i="32"/>
  <c r="AG718" i="32"/>
  <c r="AF718" i="32"/>
  <c r="AD718" i="32"/>
  <c r="AC718" i="32"/>
  <c r="AA718" i="32"/>
  <c r="Z718" i="32"/>
  <c r="X718" i="32"/>
  <c r="W718" i="32"/>
  <c r="U718" i="32"/>
  <c r="T718" i="32"/>
  <c r="R718" i="32"/>
  <c r="Q718" i="32"/>
  <c r="O718" i="32"/>
  <c r="DE717" i="32"/>
  <c r="DH717" i="32" s="1"/>
  <c r="DD717" i="32"/>
  <c r="DC717" i="32"/>
  <c r="CF717" i="32"/>
  <c r="CE717" i="32"/>
  <c r="CC717" i="32"/>
  <c r="CB717" i="32"/>
  <c r="BZ717" i="32"/>
  <c r="BY717" i="32"/>
  <c r="BW717" i="32"/>
  <c r="BV717" i="32"/>
  <c r="BT717" i="32"/>
  <c r="BS717" i="32"/>
  <c r="BQ717" i="32"/>
  <c r="BP717" i="32"/>
  <c r="BN717" i="32"/>
  <c r="BM717" i="32"/>
  <c r="BK717" i="32"/>
  <c r="BJ717" i="32"/>
  <c r="BH717" i="32"/>
  <c r="BG717" i="32"/>
  <c r="BE717" i="32"/>
  <c r="BD717" i="32"/>
  <c r="BB717" i="32"/>
  <c r="BA717" i="32"/>
  <c r="AY717" i="32"/>
  <c r="AX717" i="32"/>
  <c r="AV717" i="32"/>
  <c r="AU717" i="32"/>
  <c r="AS717" i="32"/>
  <c r="AR717" i="32"/>
  <c r="AP717" i="32"/>
  <c r="AO717" i="32"/>
  <c r="AM717" i="32"/>
  <c r="AL717" i="32"/>
  <c r="AJ717" i="32"/>
  <c r="AI717" i="32"/>
  <c r="AG717" i="32"/>
  <c r="AF717" i="32"/>
  <c r="AD717" i="32"/>
  <c r="AC717" i="32"/>
  <c r="AA717" i="32"/>
  <c r="Z717" i="32"/>
  <c r="X717" i="32"/>
  <c r="W717" i="32"/>
  <c r="U717" i="32"/>
  <c r="T717" i="32"/>
  <c r="R717" i="32"/>
  <c r="Q717" i="32"/>
  <c r="O717" i="32"/>
  <c r="DE716" i="32"/>
  <c r="DD716" i="32"/>
  <c r="DC716" i="32"/>
  <c r="CF716" i="32"/>
  <c r="CE716" i="32"/>
  <c r="CC716" i="32"/>
  <c r="CB716" i="32"/>
  <c r="BZ716" i="32"/>
  <c r="BY716" i="32"/>
  <c r="BW716" i="32"/>
  <c r="BV716" i="32"/>
  <c r="BT716" i="32"/>
  <c r="BS716" i="32"/>
  <c r="BQ716" i="32"/>
  <c r="BP716" i="32"/>
  <c r="BN716" i="32"/>
  <c r="BM716" i="32"/>
  <c r="BK716" i="32"/>
  <c r="BJ716" i="32"/>
  <c r="BH716" i="32"/>
  <c r="BG716" i="32"/>
  <c r="BE716" i="32"/>
  <c r="BD716" i="32"/>
  <c r="BB716" i="32"/>
  <c r="BA716" i="32"/>
  <c r="AY716" i="32"/>
  <c r="AX716" i="32"/>
  <c r="AV716" i="32"/>
  <c r="AU716" i="32"/>
  <c r="AS716" i="32"/>
  <c r="AR716" i="32"/>
  <c r="AP716" i="32"/>
  <c r="AO716" i="32"/>
  <c r="AM716" i="32"/>
  <c r="AL716" i="32"/>
  <c r="AJ716" i="32"/>
  <c r="AI716" i="32"/>
  <c r="AG716" i="32"/>
  <c r="AF716" i="32"/>
  <c r="AD716" i="32"/>
  <c r="AC716" i="32"/>
  <c r="AA716" i="32"/>
  <c r="Z716" i="32"/>
  <c r="X716" i="32"/>
  <c r="W716" i="32"/>
  <c r="U716" i="32"/>
  <c r="T716" i="32"/>
  <c r="R716" i="32"/>
  <c r="Q716" i="32"/>
  <c r="O716" i="32"/>
  <c r="DN715" i="32"/>
  <c r="DE715" i="32"/>
  <c r="DD715" i="32"/>
  <c r="DC715" i="32"/>
  <c r="CF715" i="32"/>
  <c r="CE715" i="32"/>
  <c r="CC715" i="32"/>
  <c r="CB715" i="32"/>
  <c r="BZ715" i="32"/>
  <c r="BY715" i="32"/>
  <c r="BW715" i="32"/>
  <c r="BV715" i="32"/>
  <c r="BT715" i="32"/>
  <c r="BS715" i="32"/>
  <c r="BQ715" i="32"/>
  <c r="BP715" i="32"/>
  <c r="BN715" i="32"/>
  <c r="BM715" i="32"/>
  <c r="BK715" i="32"/>
  <c r="BJ715" i="32"/>
  <c r="BH715" i="32"/>
  <c r="BG715" i="32"/>
  <c r="BE715" i="32"/>
  <c r="BD715" i="32"/>
  <c r="BB715" i="32"/>
  <c r="BA715" i="32"/>
  <c r="AY715" i="32"/>
  <c r="AX715" i="32"/>
  <c r="AV715" i="32"/>
  <c r="AU715" i="32"/>
  <c r="AS715" i="32"/>
  <c r="AR715" i="32"/>
  <c r="AP715" i="32"/>
  <c r="AO715" i="32"/>
  <c r="O715" i="32"/>
  <c r="DN714" i="32"/>
  <c r="DE714" i="32"/>
  <c r="DD714" i="32"/>
  <c r="DC714" i="32"/>
  <c r="CF714" i="32"/>
  <c r="CE714" i="32"/>
  <c r="CC714" i="32"/>
  <c r="CB714" i="32"/>
  <c r="BZ714" i="32"/>
  <c r="BY714" i="32"/>
  <c r="BW714" i="32"/>
  <c r="BV714" i="32"/>
  <c r="BT714" i="32"/>
  <c r="BS714" i="32"/>
  <c r="BQ714" i="32"/>
  <c r="BP714" i="32"/>
  <c r="BN714" i="32"/>
  <c r="BM714" i="32"/>
  <c r="BK714" i="32"/>
  <c r="BJ714" i="32"/>
  <c r="BH714" i="32"/>
  <c r="BG714" i="32"/>
  <c r="BE714" i="32"/>
  <c r="BD714" i="32"/>
  <c r="BB714" i="32"/>
  <c r="BA714" i="32"/>
  <c r="AY714" i="32"/>
  <c r="AX714" i="32"/>
  <c r="AV714" i="32"/>
  <c r="AU714" i="32"/>
  <c r="AS714" i="32"/>
  <c r="AR714" i="32"/>
  <c r="AP714" i="32"/>
  <c r="AO714" i="32"/>
  <c r="O714" i="32"/>
  <c r="DN713" i="32"/>
  <c r="DE713" i="32"/>
  <c r="DD713" i="32"/>
  <c r="DC713" i="32"/>
  <c r="CF713" i="32"/>
  <c r="CE713" i="32"/>
  <c r="CC713" i="32"/>
  <c r="CB713" i="32"/>
  <c r="BZ713" i="32"/>
  <c r="BY713" i="32"/>
  <c r="BW713" i="32"/>
  <c r="BV713" i="32"/>
  <c r="BT713" i="32"/>
  <c r="BS713" i="32"/>
  <c r="O713" i="32"/>
  <c r="DN712" i="32"/>
  <c r="DE712" i="32"/>
  <c r="DD712" i="32"/>
  <c r="DC712" i="32"/>
  <c r="CF712" i="32"/>
  <c r="CE712" i="32"/>
  <c r="CC712" i="32"/>
  <c r="CB712" i="32"/>
  <c r="BZ712" i="32"/>
  <c r="BY712" i="32"/>
  <c r="BW712" i="32"/>
  <c r="BV712" i="32"/>
  <c r="BT712" i="32"/>
  <c r="BS712" i="32"/>
  <c r="O712" i="32"/>
  <c r="DE711" i="32"/>
  <c r="DD711" i="32"/>
  <c r="DC711" i="32"/>
  <c r="CF711" i="32"/>
  <c r="CE711" i="32"/>
  <c r="CC711" i="32"/>
  <c r="CB711" i="32"/>
  <c r="BZ711" i="32"/>
  <c r="BY711" i="32"/>
  <c r="BW711" i="32"/>
  <c r="BV711" i="32"/>
  <c r="BT711" i="32"/>
  <c r="BS711" i="32"/>
  <c r="BQ711" i="32"/>
  <c r="BP711" i="32"/>
  <c r="BN711" i="32"/>
  <c r="BM711" i="32"/>
  <c r="BK711" i="32"/>
  <c r="BJ711" i="32"/>
  <c r="BH711" i="32"/>
  <c r="BG711" i="32"/>
  <c r="BE711" i="32"/>
  <c r="BD711" i="32"/>
  <c r="BB711" i="32"/>
  <c r="BA711" i="32"/>
  <c r="AY711" i="32"/>
  <c r="AX711" i="32"/>
  <c r="AV711" i="32"/>
  <c r="AU711" i="32"/>
  <c r="AS711" i="32"/>
  <c r="AR711" i="32"/>
  <c r="AP711" i="32"/>
  <c r="AO711" i="32"/>
  <c r="O711" i="32"/>
  <c r="DN710" i="32"/>
  <c r="DE710" i="32"/>
  <c r="DD710" i="32"/>
  <c r="DC710" i="32"/>
  <c r="CF710" i="32"/>
  <c r="CE710" i="32"/>
  <c r="CC710" i="32"/>
  <c r="CB710" i="32"/>
  <c r="BZ710" i="32"/>
  <c r="BY710" i="32"/>
  <c r="BW710" i="32"/>
  <c r="BV710" i="32"/>
  <c r="BT710" i="32"/>
  <c r="BS710" i="32"/>
  <c r="BQ710" i="32"/>
  <c r="BP710" i="32"/>
  <c r="BN710" i="32"/>
  <c r="BM710" i="32"/>
  <c r="BK710" i="32"/>
  <c r="BJ710" i="32"/>
  <c r="BH710" i="32"/>
  <c r="BG710" i="32"/>
  <c r="BE710" i="32"/>
  <c r="BD710" i="32"/>
  <c r="BB710" i="32"/>
  <c r="BA710" i="32"/>
  <c r="AY710" i="32"/>
  <c r="AX710" i="32"/>
  <c r="AV710" i="32"/>
  <c r="AU710" i="32"/>
  <c r="AS710" i="32"/>
  <c r="AR710" i="32"/>
  <c r="AP710" i="32"/>
  <c r="AO710" i="32"/>
  <c r="AM710" i="32"/>
  <c r="AL710" i="32"/>
  <c r="AJ710" i="32"/>
  <c r="AI710" i="32"/>
  <c r="AG710" i="32"/>
  <c r="AF710" i="32"/>
  <c r="AD710" i="32"/>
  <c r="AC710" i="32"/>
  <c r="AA710" i="32"/>
  <c r="Z710" i="32"/>
  <c r="X710" i="32"/>
  <c r="W710" i="32"/>
  <c r="U710" i="32"/>
  <c r="T710" i="32"/>
  <c r="R710" i="32"/>
  <c r="Q710" i="32"/>
  <c r="O710" i="32"/>
  <c r="DN709" i="32"/>
  <c r="DE709" i="32"/>
  <c r="DD709" i="32"/>
  <c r="DC709" i="32"/>
  <c r="CF709" i="32"/>
  <c r="CE709" i="32"/>
  <c r="CC709" i="32"/>
  <c r="CB709" i="32"/>
  <c r="BZ709" i="32"/>
  <c r="BY709" i="32"/>
  <c r="BW709" i="32"/>
  <c r="BV709" i="32"/>
  <c r="BT709" i="32"/>
  <c r="BS709" i="32"/>
  <c r="BQ709" i="32"/>
  <c r="BP709" i="32"/>
  <c r="BN709" i="32"/>
  <c r="BM709" i="32"/>
  <c r="BK709" i="32"/>
  <c r="BJ709" i="32"/>
  <c r="BH709" i="32"/>
  <c r="BG709" i="32"/>
  <c r="BE709" i="32"/>
  <c r="BD709" i="32"/>
  <c r="BB709" i="32"/>
  <c r="BA709" i="32"/>
  <c r="AY709" i="32"/>
  <c r="AX709" i="32"/>
  <c r="AV709" i="32"/>
  <c r="AU709" i="32"/>
  <c r="AS709" i="32"/>
  <c r="AR709" i="32"/>
  <c r="AP709" i="32"/>
  <c r="AO709" i="32"/>
  <c r="AM709" i="32"/>
  <c r="AL709" i="32"/>
  <c r="AJ709" i="32"/>
  <c r="AI709" i="32"/>
  <c r="AG709" i="32"/>
  <c r="AF709" i="32"/>
  <c r="AD709" i="32"/>
  <c r="AC709" i="32"/>
  <c r="AA709" i="32"/>
  <c r="Z709" i="32"/>
  <c r="X709" i="32"/>
  <c r="W709" i="32"/>
  <c r="U709" i="32"/>
  <c r="T709" i="32"/>
  <c r="R709" i="32"/>
  <c r="Q709" i="32"/>
  <c r="O709" i="32"/>
  <c r="DE708" i="32"/>
  <c r="DD708" i="32"/>
  <c r="DC708" i="32"/>
  <c r="CF708" i="32"/>
  <c r="CE708" i="32"/>
  <c r="CC708" i="32"/>
  <c r="CB708" i="32"/>
  <c r="BZ708" i="32"/>
  <c r="BY708" i="32"/>
  <c r="BW708" i="32"/>
  <c r="BV708" i="32"/>
  <c r="BT708" i="32"/>
  <c r="BS708" i="32"/>
  <c r="BQ708" i="32"/>
  <c r="BP708" i="32"/>
  <c r="BN708" i="32"/>
  <c r="BM708" i="32"/>
  <c r="BK708" i="32"/>
  <c r="BJ708" i="32"/>
  <c r="BH708" i="32"/>
  <c r="BG708" i="32"/>
  <c r="BE708" i="32"/>
  <c r="BD708" i="32"/>
  <c r="BB708" i="32"/>
  <c r="BA708" i="32"/>
  <c r="AY708" i="32"/>
  <c r="AX708" i="32"/>
  <c r="AV708" i="32"/>
  <c r="AU708" i="32"/>
  <c r="AS708" i="32"/>
  <c r="AR708" i="32"/>
  <c r="AP708" i="32"/>
  <c r="AO708" i="32"/>
  <c r="AM708" i="32"/>
  <c r="AL708" i="32"/>
  <c r="AJ708" i="32"/>
  <c r="AI708" i="32"/>
  <c r="AG708" i="32"/>
  <c r="AF708" i="32"/>
  <c r="AD708" i="32"/>
  <c r="AC708" i="32"/>
  <c r="AA708" i="32"/>
  <c r="Z708" i="32"/>
  <c r="X708" i="32"/>
  <c r="W708" i="32"/>
  <c r="U708" i="32"/>
  <c r="T708" i="32"/>
  <c r="R708" i="32"/>
  <c r="Q708" i="32"/>
  <c r="O708" i="32"/>
  <c r="DE707" i="32"/>
  <c r="DD707" i="32"/>
  <c r="DC707" i="32"/>
  <c r="CF707" i="32"/>
  <c r="CE707" i="32"/>
  <c r="CC707" i="32"/>
  <c r="CB707" i="32"/>
  <c r="BZ707" i="32"/>
  <c r="BY707" i="32"/>
  <c r="BW707" i="32"/>
  <c r="BV707" i="32"/>
  <c r="BT707" i="32"/>
  <c r="BS707" i="32"/>
  <c r="BQ707" i="32"/>
  <c r="BP707" i="32"/>
  <c r="BN707" i="32"/>
  <c r="BM707" i="32"/>
  <c r="BK707" i="32"/>
  <c r="BJ707" i="32"/>
  <c r="BH707" i="32"/>
  <c r="BG707" i="32"/>
  <c r="BE707" i="32"/>
  <c r="BD707" i="32"/>
  <c r="BB707" i="32"/>
  <c r="BA707" i="32"/>
  <c r="AY707" i="32"/>
  <c r="AX707" i="32"/>
  <c r="AV707" i="32"/>
  <c r="AU707" i="32"/>
  <c r="AS707" i="32"/>
  <c r="AR707" i="32"/>
  <c r="AP707" i="32"/>
  <c r="AO707" i="32"/>
  <c r="AM707" i="32"/>
  <c r="AL707" i="32"/>
  <c r="AJ707" i="32"/>
  <c r="AI707" i="32"/>
  <c r="AG707" i="32"/>
  <c r="AF707" i="32"/>
  <c r="AD707" i="32"/>
  <c r="AC707" i="32"/>
  <c r="AA707" i="32"/>
  <c r="Z707" i="32"/>
  <c r="X707" i="32"/>
  <c r="W707" i="32"/>
  <c r="U707" i="32"/>
  <c r="T707" i="32"/>
  <c r="R707" i="32"/>
  <c r="Q707" i="32"/>
  <c r="O707" i="32"/>
  <c r="DN704" i="32"/>
  <c r="DE704" i="32"/>
  <c r="DD704" i="32"/>
  <c r="DC704" i="32"/>
  <c r="CF704" i="32"/>
  <c r="CE704" i="32"/>
  <c r="CC704" i="32"/>
  <c r="CB704" i="32"/>
  <c r="BZ704" i="32"/>
  <c r="BY704" i="32"/>
  <c r="BW704" i="32"/>
  <c r="BV704" i="32"/>
  <c r="BT704" i="32"/>
  <c r="BS704" i="32"/>
  <c r="BQ704" i="32"/>
  <c r="BP704" i="32"/>
  <c r="BN704" i="32"/>
  <c r="BM704" i="32"/>
  <c r="BK704" i="32"/>
  <c r="BJ704" i="32"/>
  <c r="BH704" i="32"/>
  <c r="BG704" i="32"/>
  <c r="BE704" i="32"/>
  <c r="BD704" i="32"/>
  <c r="BB704" i="32"/>
  <c r="BA704" i="32"/>
  <c r="AY704" i="32"/>
  <c r="AX704" i="32"/>
  <c r="AV704" i="32"/>
  <c r="AU704" i="32"/>
  <c r="AS704" i="32"/>
  <c r="AR704" i="32"/>
  <c r="AP704" i="32"/>
  <c r="AO704" i="32"/>
  <c r="AM704" i="32"/>
  <c r="AL704" i="32"/>
  <c r="AJ704" i="32"/>
  <c r="AI704" i="32"/>
  <c r="AG704" i="32"/>
  <c r="AF704" i="32"/>
  <c r="AD704" i="32"/>
  <c r="AC704" i="32"/>
  <c r="AA704" i="32"/>
  <c r="Z704" i="32"/>
  <c r="X704" i="32"/>
  <c r="W704" i="32"/>
  <c r="U704" i="32"/>
  <c r="T704" i="32"/>
  <c r="R704" i="32"/>
  <c r="Q704" i="32"/>
  <c r="O704" i="32"/>
  <c r="DN703" i="32"/>
  <c r="DE703" i="32"/>
  <c r="DD703" i="32"/>
  <c r="DC703" i="32"/>
  <c r="CF703" i="32"/>
  <c r="CE703" i="32"/>
  <c r="CC703" i="32"/>
  <c r="CB703" i="32"/>
  <c r="BZ703" i="32"/>
  <c r="BY703" i="32"/>
  <c r="BW703" i="32"/>
  <c r="BV703" i="32"/>
  <c r="BT703" i="32"/>
  <c r="BS703" i="32"/>
  <c r="BQ703" i="32"/>
  <c r="BP703" i="32"/>
  <c r="BN703" i="32"/>
  <c r="BM703" i="32"/>
  <c r="BK703" i="32"/>
  <c r="BJ703" i="32"/>
  <c r="BH703" i="32"/>
  <c r="BG703" i="32"/>
  <c r="BE703" i="32"/>
  <c r="BD703" i="32"/>
  <c r="BB703" i="32"/>
  <c r="BA703" i="32"/>
  <c r="AY703" i="32"/>
  <c r="AX703" i="32"/>
  <c r="AV703" i="32"/>
  <c r="AU703" i="32"/>
  <c r="AS703" i="32"/>
  <c r="AR703" i="32"/>
  <c r="AP703" i="32"/>
  <c r="AO703" i="32"/>
  <c r="AM703" i="32"/>
  <c r="AL703" i="32"/>
  <c r="AJ703" i="32"/>
  <c r="AI703" i="32"/>
  <c r="AG703" i="32"/>
  <c r="AF703" i="32"/>
  <c r="AD703" i="32"/>
  <c r="AC703" i="32"/>
  <c r="AA703" i="32"/>
  <c r="Z703" i="32"/>
  <c r="X703" i="32"/>
  <c r="W703" i="32"/>
  <c r="U703" i="32"/>
  <c r="T703" i="32"/>
  <c r="R703" i="32"/>
  <c r="Q703" i="32"/>
  <c r="O703" i="32"/>
  <c r="DN702" i="32"/>
  <c r="DE702" i="32"/>
  <c r="DH702" i="32" s="1"/>
  <c r="DD702" i="32"/>
  <c r="DC702" i="32"/>
  <c r="CF702" i="32"/>
  <c r="CE702" i="32"/>
  <c r="CC702" i="32"/>
  <c r="CB702" i="32"/>
  <c r="BZ702" i="32"/>
  <c r="BY702" i="32"/>
  <c r="BW702" i="32"/>
  <c r="BV702" i="32"/>
  <c r="BT702" i="32"/>
  <c r="BS702" i="32"/>
  <c r="BQ702" i="32"/>
  <c r="BP702" i="32"/>
  <c r="BN702" i="32"/>
  <c r="BM702" i="32"/>
  <c r="BK702" i="32"/>
  <c r="BJ702" i="32"/>
  <c r="BH702" i="32"/>
  <c r="BG702" i="32"/>
  <c r="BE702" i="32"/>
  <c r="BD702" i="32"/>
  <c r="BB702" i="32"/>
  <c r="BA702" i="32"/>
  <c r="AY702" i="32"/>
  <c r="AX702" i="32"/>
  <c r="AV702" i="32"/>
  <c r="AU702" i="32"/>
  <c r="AS702" i="32"/>
  <c r="AR702" i="32"/>
  <c r="AP702" i="32"/>
  <c r="AO702" i="32"/>
  <c r="AM702" i="32"/>
  <c r="AL702" i="32"/>
  <c r="AJ702" i="32"/>
  <c r="AI702" i="32"/>
  <c r="AG702" i="32"/>
  <c r="AF702" i="32"/>
  <c r="AD702" i="32"/>
  <c r="AC702" i="32"/>
  <c r="AA702" i="32"/>
  <c r="Z702" i="32"/>
  <c r="X702" i="32"/>
  <c r="W702" i="32"/>
  <c r="U702" i="32"/>
  <c r="T702" i="32"/>
  <c r="R702" i="32"/>
  <c r="Q702" i="32"/>
  <c r="O702" i="32"/>
  <c r="DN701" i="32"/>
  <c r="DE701" i="32"/>
  <c r="DD701" i="32"/>
  <c r="DC701" i="32"/>
  <c r="CF701" i="32"/>
  <c r="CE701" i="32"/>
  <c r="CC701" i="32"/>
  <c r="CB701" i="32"/>
  <c r="BZ701" i="32"/>
  <c r="BY701" i="32"/>
  <c r="BW701" i="32"/>
  <c r="BV701" i="32"/>
  <c r="BT701" i="32"/>
  <c r="BS701" i="32"/>
  <c r="BQ701" i="32"/>
  <c r="BP701" i="32"/>
  <c r="BN701" i="32"/>
  <c r="BM701" i="32"/>
  <c r="BK701" i="32"/>
  <c r="BJ701" i="32"/>
  <c r="BH701" i="32"/>
  <c r="BG701" i="32"/>
  <c r="BE701" i="32"/>
  <c r="BD701" i="32"/>
  <c r="BB701" i="32"/>
  <c r="BA701" i="32"/>
  <c r="AY701" i="32"/>
  <c r="AX701" i="32"/>
  <c r="AV701" i="32"/>
  <c r="AU701" i="32"/>
  <c r="AS701" i="32"/>
  <c r="AR701" i="32"/>
  <c r="AP701" i="32"/>
  <c r="AO701" i="32"/>
  <c r="AM701" i="32"/>
  <c r="AL701" i="32"/>
  <c r="AJ701" i="32"/>
  <c r="AI701" i="32"/>
  <c r="AG701" i="32"/>
  <c r="AF701" i="32"/>
  <c r="AD701" i="32"/>
  <c r="AC701" i="32"/>
  <c r="AA701" i="32"/>
  <c r="Z701" i="32"/>
  <c r="X701" i="32"/>
  <c r="W701" i="32"/>
  <c r="U701" i="32"/>
  <c r="T701" i="32"/>
  <c r="R701" i="32"/>
  <c r="Q701" i="32"/>
  <c r="O701" i="32"/>
  <c r="DN700" i="32"/>
  <c r="DE700" i="32"/>
  <c r="DD700" i="32"/>
  <c r="DC700" i="32"/>
  <c r="CF700" i="32"/>
  <c r="CE700" i="32"/>
  <c r="CC700" i="32"/>
  <c r="CB700" i="32"/>
  <c r="BZ700" i="32"/>
  <c r="BY700" i="32"/>
  <c r="BW700" i="32"/>
  <c r="BV700" i="32"/>
  <c r="BT700" i="32"/>
  <c r="BS700" i="32"/>
  <c r="BQ700" i="32"/>
  <c r="BP700" i="32"/>
  <c r="BN700" i="32"/>
  <c r="BM700" i="32"/>
  <c r="BK700" i="32"/>
  <c r="BJ700" i="32"/>
  <c r="BH700" i="32"/>
  <c r="BG700" i="32"/>
  <c r="BE700" i="32"/>
  <c r="BD700" i="32"/>
  <c r="BB700" i="32"/>
  <c r="BA700" i="32"/>
  <c r="AY700" i="32"/>
  <c r="AX700" i="32"/>
  <c r="AV700" i="32"/>
  <c r="AU700" i="32"/>
  <c r="AS700" i="32"/>
  <c r="AR700" i="32"/>
  <c r="AP700" i="32"/>
  <c r="AO700" i="32"/>
  <c r="AM700" i="32"/>
  <c r="AL700" i="32"/>
  <c r="AJ700" i="32"/>
  <c r="AI700" i="32"/>
  <c r="AG700" i="32"/>
  <c r="AF700" i="32"/>
  <c r="AD700" i="32"/>
  <c r="AC700" i="32"/>
  <c r="AA700" i="32"/>
  <c r="Z700" i="32"/>
  <c r="X700" i="32"/>
  <c r="W700" i="32"/>
  <c r="U700" i="32"/>
  <c r="T700" i="32"/>
  <c r="R700" i="32"/>
  <c r="Q700" i="32"/>
  <c r="O700" i="32"/>
  <c r="DN699" i="32"/>
  <c r="DE699" i="32"/>
  <c r="DH699" i="32" s="1"/>
  <c r="DD699" i="32"/>
  <c r="DC699" i="32"/>
  <c r="CF699" i="32"/>
  <c r="CE699" i="32"/>
  <c r="CC699" i="32"/>
  <c r="CB699" i="32"/>
  <c r="BZ699" i="32"/>
  <c r="BY699" i="32"/>
  <c r="BW699" i="32"/>
  <c r="BV699" i="32"/>
  <c r="BT699" i="32"/>
  <c r="BS699" i="32"/>
  <c r="BQ699" i="32"/>
  <c r="BP699" i="32"/>
  <c r="BN699" i="32"/>
  <c r="BM699" i="32"/>
  <c r="BK699" i="32"/>
  <c r="BJ699" i="32"/>
  <c r="BH699" i="32"/>
  <c r="BG699" i="32"/>
  <c r="BE699" i="32"/>
  <c r="BD699" i="32"/>
  <c r="BB699" i="32"/>
  <c r="BA699" i="32"/>
  <c r="AY699" i="32"/>
  <c r="AX699" i="32"/>
  <c r="AV699" i="32"/>
  <c r="AU699" i="32"/>
  <c r="AS699" i="32"/>
  <c r="AR699" i="32"/>
  <c r="AP699" i="32"/>
  <c r="AO699" i="32"/>
  <c r="AM699" i="32"/>
  <c r="AL699" i="32"/>
  <c r="AJ699" i="32"/>
  <c r="AI699" i="32"/>
  <c r="AG699" i="32"/>
  <c r="AF699" i="32"/>
  <c r="AD699" i="32"/>
  <c r="AC699" i="32"/>
  <c r="AA699" i="32"/>
  <c r="Z699" i="32"/>
  <c r="X699" i="32"/>
  <c r="W699" i="32"/>
  <c r="U699" i="32"/>
  <c r="T699" i="32"/>
  <c r="R699" i="32"/>
  <c r="Q699" i="32"/>
  <c r="O699" i="32"/>
  <c r="DN698" i="32"/>
  <c r="DE698" i="32"/>
  <c r="DH698" i="32" s="1"/>
  <c r="DD698" i="32"/>
  <c r="DC698" i="32"/>
  <c r="CF698" i="32"/>
  <c r="CE698" i="32"/>
  <c r="CC698" i="32"/>
  <c r="CB698" i="32"/>
  <c r="BZ698" i="32"/>
  <c r="BY698" i="32"/>
  <c r="BW698" i="32"/>
  <c r="BV698" i="32"/>
  <c r="BT698" i="32"/>
  <c r="BS698" i="32"/>
  <c r="BQ698" i="32"/>
  <c r="BP698" i="32"/>
  <c r="BN698" i="32"/>
  <c r="BM698" i="32"/>
  <c r="BK698" i="32"/>
  <c r="BJ698" i="32"/>
  <c r="BH698" i="32"/>
  <c r="BG698" i="32"/>
  <c r="BE698" i="32"/>
  <c r="BD698" i="32"/>
  <c r="BB698" i="32"/>
  <c r="BA698" i="32"/>
  <c r="AY698" i="32"/>
  <c r="AX698" i="32"/>
  <c r="AV698" i="32"/>
  <c r="AU698" i="32"/>
  <c r="AS698" i="32"/>
  <c r="AR698" i="32"/>
  <c r="AP698" i="32"/>
  <c r="AO698" i="32"/>
  <c r="AM698" i="32"/>
  <c r="AL698" i="32"/>
  <c r="AJ698" i="32"/>
  <c r="AI698" i="32"/>
  <c r="AG698" i="32"/>
  <c r="AF698" i="32"/>
  <c r="AD698" i="32"/>
  <c r="AC698" i="32"/>
  <c r="AA698" i="32"/>
  <c r="Z698" i="32"/>
  <c r="X698" i="32"/>
  <c r="W698" i="32"/>
  <c r="U698" i="32"/>
  <c r="T698" i="32"/>
  <c r="R698" i="32"/>
  <c r="Q698" i="32"/>
  <c r="O698" i="32"/>
  <c r="DN697" i="32"/>
  <c r="DE697" i="32"/>
  <c r="DD697" i="32"/>
  <c r="DC697" i="32"/>
  <c r="CF697" i="32"/>
  <c r="CE697" i="32"/>
  <c r="CC697" i="32"/>
  <c r="CB697" i="32"/>
  <c r="BZ697" i="32"/>
  <c r="BY697" i="32"/>
  <c r="BW697" i="32"/>
  <c r="BV697" i="32"/>
  <c r="BT697" i="32"/>
  <c r="BS697" i="32"/>
  <c r="BQ697" i="32"/>
  <c r="BP697" i="32"/>
  <c r="BN697" i="32"/>
  <c r="BM697" i="32"/>
  <c r="BK697" i="32"/>
  <c r="BJ697" i="32"/>
  <c r="BH697" i="32"/>
  <c r="BG697" i="32"/>
  <c r="BE697" i="32"/>
  <c r="BD697" i="32"/>
  <c r="BB697" i="32"/>
  <c r="BA697" i="32"/>
  <c r="AY697" i="32"/>
  <c r="AX697" i="32"/>
  <c r="AV697" i="32"/>
  <c r="AU697" i="32"/>
  <c r="AS697" i="32"/>
  <c r="AR697" i="32"/>
  <c r="AP697" i="32"/>
  <c r="AO697" i="32"/>
  <c r="AM697" i="32"/>
  <c r="AL697" i="32"/>
  <c r="AJ697" i="32"/>
  <c r="AI697" i="32"/>
  <c r="AG697" i="32"/>
  <c r="AF697" i="32"/>
  <c r="AD697" i="32"/>
  <c r="AC697" i="32"/>
  <c r="AA697" i="32"/>
  <c r="Z697" i="32"/>
  <c r="X697" i="32"/>
  <c r="W697" i="32"/>
  <c r="U697" i="32"/>
  <c r="T697" i="32"/>
  <c r="R697" i="32"/>
  <c r="Q697" i="32"/>
  <c r="O697" i="32"/>
  <c r="DN696" i="32"/>
  <c r="DE696" i="32"/>
  <c r="DD696" i="32"/>
  <c r="DC696" i="32"/>
  <c r="CF696" i="32"/>
  <c r="CE696" i="32"/>
  <c r="CC696" i="32"/>
  <c r="CB696" i="32"/>
  <c r="BZ696" i="32"/>
  <c r="BY696" i="32"/>
  <c r="BW696" i="32"/>
  <c r="BV696" i="32"/>
  <c r="BT696" i="32"/>
  <c r="BS696" i="32"/>
  <c r="BQ696" i="32"/>
  <c r="BP696" i="32"/>
  <c r="BN696" i="32"/>
  <c r="BM696" i="32"/>
  <c r="BK696" i="32"/>
  <c r="BJ696" i="32"/>
  <c r="BH696" i="32"/>
  <c r="BG696" i="32"/>
  <c r="BE696" i="32"/>
  <c r="BD696" i="32"/>
  <c r="BB696" i="32"/>
  <c r="BA696" i="32"/>
  <c r="AY696" i="32"/>
  <c r="AX696" i="32"/>
  <c r="AV696" i="32"/>
  <c r="AU696" i="32"/>
  <c r="AS696" i="32"/>
  <c r="AR696" i="32"/>
  <c r="AP696" i="32"/>
  <c r="AO696" i="32"/>
  <c r="AM696" i="32"/>
  <c r="AL696" i="32"/>
  <c r="AJ696" i="32"/>
  <c r="AI696" i="32"/>
  <c r="AG696" i="32"/>
  <c r="AF696" i="32"/>
  <c r="AD696" i="32"/>
  <c r="AC696" i="32"/>
  <c r="AA696" i="32"/>
  <c r="Z696" i="32"/>
  <c r="X696" i="32"/>
  <c r="W696" i="32"/>
  <c r="U696" i="32"/>
  <c r="T696" i="32"/>
  <c r="R696" i="32"/>
  <c r="Q696" i="32"/>
  <c r="O696" i="32"/>
  <c r="DN695" i="32"/>
  <c r="DE695" i="32"/>
  <c r="DD695" i="32"/>
  <c r="DC695" i="32"/>
  <c r="CF695" i="32"/>
  <c r="CE695" i="32"/>
  <c r="CC695" i="32"/>
  <c r="CB695" i="32"/>
  <c r="BZ695" i="32"/>
  <c r="BY695" i="32"/>
  <c r="BW695" i="32"/>
  <c r="BV695" i="32"/>
  <c r="BT695" i="32"/>
  <c r="BS695" i="32"/>
  <c r="BQ695" i="32"/>
  <c r="BP695" i="32"/>
  <c r="BN695" i="32"/>
  <c r="BM695" i="32"/>
  <c r="BK695" i="32"/>
  <c r="BJ695" i="32"/>
  <c r="BH695" i="32"/>
  <c r="BG695" i="32"/>
  <c r="BE695" i="32"/>
  <c r="BD695" i="32"/>
  <c r="BB695" i="32"/>
  <c r="BA695" i="32"/>
  <c r="AY695" i="32"/>
  <c r="AX695" i="32"/>
  <c r="AV695" i="32"/>
  <c r="AU695" i="32"/>
  <c r="AS695" i="32"/>
  <c r="AR695" i="32"/>
  <c r="AP695" i="32"/>
  <c r="AO695" i="32"/>
  <c r="AM695" i="32"/>
  <c r="AL695" i="32"/>
  <c r="AJ695" i="32"/>
  <c r="AI695" i="32"/>
  <c r="AG695" i="32"/>
  <c r="AF695" i="32"/>
  <c r="AD695" i="32"/>
  <c r="AC695" i="32"/>
  <c r="AA695" i="32"/>
  <c r="Z695" i="32"/>
  <c r="X695" i="32"/>
  <c r="W695" i="32"/>
  <c r="U695" i="32"/>
  <c r="T695" i="32"/>
  <c r="R695" i="32"/>
  <c r="Q695" i="32"/>
  <c r="O695" i="32"/>
  <c r="DE694" i="32"/>
  <c r="DD694" i="32"/>
  <c r="DC694" i="32"/>
  <c r="CF694" i="32"/>
  <c r="CE694" i="32"/>
  <c r="CC694" i="32"/>
  <c r="CB694" i="32"/>
  <c r="BZ694" i="32"/>
  <c r="BY694" i="32"/>
  <c r="BW694" i="32"/>
  <c r="BV694" i="32"/>
  <c r="BT694" i="32"/>
  <c r="BS694" i="32"/>
  <c r="BQ694" i="32"/>
  <c r="BP694" i="32"/>
  <c r="BN694" i="32"/>
  <c r="BM694" i="32"/>
  <c r="BK694" i="32"/>
  <c r="BJ694" i="32"/>
  <c r="BH694" i="32"/>
  <c r="BG694" i="32"/>
  <c r="BE694" i="32"/>
  <c r="BD694" i="32"/>
  <c r="BB694" i="32"/>
  <c r="BA694" i="32"/>
  <c r="AY694" i="32"/>
  <c r="AX694" i="32"/>
  <c r="AV694" i="32"/>
  <c r="AU694" i="32"/>
  <c r="AS694" i="32"/>
  <c r="AR694" i="32"/>
  <c r="AP694" i="32"/>
  <c r="AO694" i="32"/>
  <c r="AM694" i="32"/>
  <c r="AL694" i="32"/>
  <c r="AJ694" i="32"/>
  <c r="AI694" i="32"/>
  <c r="AG694" i="32"/>
  <c r="AF694" i="32"/>
  <c r="AD694" i="32"/>
  <c r="AC694" i="32"/>
  <c r="AA694" i="32"/>
  <c r="Z694" i="32"/>
  <c r="X694" i="32"/>
  <c r="W694" i="32"/>
  <c r="U694" i="32"/>
  <c r="T694" i="32"/>
  <c r="R694" i="32"/>
  <c r="Q694" i="32"/>
  <c r="O694" i="32"/>
  <c r="DN693" i="32"/>
  <c r="DE693" i="32"/>
  <c r="DD693" i="32"/>
  <c r="DC693" i="32"/>
  <c r="CF693" i="32"/>
  <c r="CE693" i="32"/>
  <c r="CC693" i="32"/>
  <c r="CB693" i="32"/>
  <c r="BZ693" i="32"/>
  <c r="BY693" i="32"/>
  <c r="BW693" i="32"/>
  <c r="BV693" i="32"/>
  <c r="BT693" i="32"/>
  <c r="BS693" i="32"/>
  <c r="BQ693" i="32"/>
  <c r="BP693" i="32"/>
  <c r="BN693" i="32"/>
  <c r="BM693" i="32"/>
  <c r="BK693" i="32"/>
  <c r="BJ693" i="32"/>
  <c r="BH693" i="32"/>
  <c r="BG693" i="32"/>
  <c r="BE693" i="32"/>
  <c r="BD693" i="32"/>
  <c r="BB693" i="32"/>
  <c r="BA693" i="32"/>
  <c r="AY693" i="32"/>
  <c r="AX693" i="32"/>
  <c r="AV693" i="32"/>
  <c r="AU693" i="32"/>
  <c r="AS693" i="32"/>
  <c r="AR693" i="32"/>
  <c r="AP693" i="32"/>
  <c r="AO693" i="32"/>
  <c r="AM693" i="32"/>
  <c r="AL693" i="32"/>
  <c r="AJ693" i="32"/>
  <c r="AI693" i="32"/>
  <c r="AG693" i="32"/>
  <c r="AF693" i="32"/>
  <c r="AD693" i="32"/>
  <c r="AC693" i="32"/>
  <c r="AA693" i="32"/>
  <c r="Z693" i="32"/>
  <c r="X693" i="32"/>
  <c r="W693" i="32"/>
  <c r="U693" i="32"/>
  <c r="T693" i="32"/>
  <c r="R693" i="32"/>
  <c r="Q693" i="32"/>
  <c r="O693" i="32"/>
  <c r="DN692" i="32"/>
  <c r="DE692" i="32"/>
  <c r="DD692" i="32"/>
  <c r="DC692" i="32"/>
  <c r="CF692" i="32"/>
  <c r="CE692" i="32"/>
  <c r="CC692" i="32"/>
  <c r="CB692" i="32"/>
  <c r="BZ692" i="32"/>
  <c r="BY692" i="32"/>
  <c r="BW692" i="32"/>
  <c r="BV692" i="32"/>
  <c r="BT692" i="32"/>
  <c r="BS692" i="32"/>
  <c r="BQ692" i="32"/>
  <c r="BP692" i="32"/>
  <c r="BN692" i="32"/>
  <c r="BM692" i="32"/>
  <c r="BK692" i="32"/>
  <c r="BJ692" i="32"/>
  <c r="BH692" i="32"/>
  <c r="BG692" i="32"/>
  <c r="BE692" i="32"/>
  <c r="BD692" i="32"/>
  <c r="BB692" i="32"/>
  <c r="BA692" i="32"/>
  <c r="AY692" i="32"/>
  <c r="AX692" i="32"/>
  <c r="AV692" i="32"/>
  <c r="AU692" i="32"/>
  <c r="AS692" i="32"/>
  <c r="AR692" i="32"/>
  <c r="AP692" i="32"/>
  <c r="AO692" i="32"/>
  <c r="AM692" i="32"/>
  <c r="AL692" i="32"/>
  <c r="AJ692" i="32"/>
  <c r="AI692" i="32"/>
  <c r="AG692" i="32"/>
  <c r="AF692" i="32"/>
  <c r="AD692" i="32"/>
  <c r="AC692" i="32"/>
  <c r="AA692" i="32"/>
  <c r="Z692" i="32"/>
  <c r="X692" i="32"/>
  <c r="W692" i="32"/>
  <c r="U692" i="32"/>
  <c r="T692" i="32"/>
  <c r="R692" i="32"/>
  <c r="Q692" i="32"/>
  <c r="O692" i="32"/>
  <c r="DN691" i="32"/>
  <c r="DE691" i="32"/>
  <c r="DD691" i="32"/>
  <c r="DC691" i="32"/>
  <c r="CF691" i="32"/>
  <c r="CE691" i="32"/>
  <c r="CC691" i="32"/>
  <c r="CB691" i="32"/>
  <c r="BZ691" i="32"/>
  <c r="BY691" i="32"/>
  <c r="BW691" i="32"/>
  <c r="BV691" i="32"/>
  <c r="BT691" i="32"/>
  <c r="BS691" i="32"/>
  <c r="BQ691" i="32"/>
  <c r="BP691" i="32"/>
  <c r="BN691" i="32"/>
  <c r="BM691" i="32"/>
  <c r="BK691" i="32"/>
  <c r="BJ691" i="32"/>
  <c r="BH691" i="32"/>
  <c r="BG691" i="32"/>
  <c r="BE691" i="32"/>
  <c r="BD691" i="32"/>
  <c r="BB691" i="32"/>
  <c r="BA691" i="32"/>
  <c r="AY691" i="32"/>
  <c r="AX691" i="32"/>
  <c r="AV691" i="32"/>
  <c r="AU691" i="32"/>
  <c r="AS691" i="32"/>
  <c r="AR691" i="32"/>
  <c r="AP691" i="32"/>
  <c r="AO691" i="32"/>
  <c r="AM691" i="32"/>
  <c r="AL691" i="32"/>
  <c r="AJ691" i="32"/>
  <c r="AI691" i="32"/>
  <c r="AG691" i="32"/>
  <c r="AF691" i="32"/>
  <c r="AD691" i="32"/>
  <c r="AC691" i="32"/>
  <c r="AA691" i="32"/>
  <c r="Z691" i="32"/>
  <c r="X691" i="32"/>
  <c r="W691" i="32"/>
  <c r="U691" i="32"/>
  <c r="T691" i="32"/>
  <c r="R691" i="32"/>
  <c r="Q691" i="32"/>
  <c r="O691" i="32"/>
  <c r="DN690" i="32"/>
  <c r="DE690" i="32"/>
  <c r="DD690" i="32"/>
  <c r="DC690" i="32"/>
  <c r="CF690" i="32"/>
  <c r="CE690" i="32"/>
  <c r="CC690" i="32"/>
  <c r="CB690" i="32"/>
  <c r="BZ690" i="32"/>
  <c r="BY690" i="32"/>
  <c r="BW690" i="32"/>
  <c r="BV690" i="32"/>
  <c r="BT690" i="32"/>
  <c r="BS690" i="32"/>
  <c r="BQ690" i="32"/>
  <c r="BP690" i="32"/>
  <c r="BN690" i="32"/>
  <c r="BM690" i="32"/>
  <c r="BK690" i="32"/>
  <c r="BJ690" i="32"/>
  <c r="BH690" i="32"/>
  <c r="BG690" i="32"/>
  <c r="BE690" i="32"/>
  <c r="BD690" i="32"/>
  <c r="BB690" i="32"/>
  <c r="BA690" i="32"/>
  <c r="AY690" i="32"/>
  <c r="AX690" i="32"/>
  <c r="AV690" i="32"/>
  <c r="AU690" i="32"/>
  <c r="AS690" i="32"/>
  <c r="AR690" i="32"/>
  <c r="AP690" i="32"/>
  <c r="AO690" i="32"/>
  <c r="AM690" i="32"/>
  <c r="AL690" i="32"/>
  <c r="AJ690" i="32"/>
  <c r="AI690" i="32"/>
  <c r="AG690" i="32"/>
  <c r="AF690" i="32"/>
  <c r="AD690" i="32"/>
  <c r="AC690" i="32"/>
  <c r="AA690" i="32"/>
  <c r="Z690" i="32"/>
  <c r="X690" i="32"/>
  <c r="W690" i="32"/>
  <c r="U690" i="32"/>
  <c r="T690" i="32"/>
  <c r="R690" i="32"/>
  <c r="Q690" i="32"/>
  <c r="O690" i="32"/>
  <c r="DN689" i="32"/>
  <c r="DE689" i="32"/>
  <c r="DD689" i="32"/>
  <c r="DC689" i="32"/>
  <c r="CF689" i="32"/>
  <c r="CE689" i="32"/>
  <c r="CC689" i="32"/>
  <c r="CB689" i="32"/>
  <c r="BZ689" i="32"/>
  <c r="BY689" i="32"/>
  <c r="BW689" i="32"/>
  <c r="BV689" i="32"/>
  <c r="BT689" i="32"/>
  <c r="BS689" i="32"/>
  <c r="BQ689" i="32"/>
  <c r="BP689" i="32"/>
  <c r="BN689" i="32"/>
  <c r="BM689" i="32"/>
  <c r="BK689" i="32"/>
  <c r="BJ689" i="32"/>
  <c r="BH689" i="32"/>
  <c r="BG689" i="32"/>
  <c r="BE689" i="32"/>
  <c r="BD689" i="32"/>
  <c r="BB689" i="32"/>
  <c r="BA689" i="32"/>
  <c r="AY689" i="32"/>
  <c r="AX689" i="32"/>
  <c r="AV689" i="32"/>
  <c r="AU689" i="32"/>
  <c r="AS689" i="32"/>
  <c r="AR689" i="32"/>
  <c r="AP689" i="32"/>
  <c r="AO689" i="32"/>
  <c r="AM689" i="32"/>
  <c r="AL689" i="32"/>
  <c r="AJ689" i="32"/>
  <c r="AI689" i="32"/>
  <c r="AG689" i="32"/>
  <c r="AF689" i="32"/>
  <c r="AD689" i="32"/>
  <c r="AC689" i="32"/>
  <c r="AA689" i="32"/>
  <c r="Z689" i="32"/>
  <c r="X689" i="32"/>
  <c r="W689" i="32"/>
  <c r="U689" i="32"/>
  <c r="T689" i="32"/>
  <c r="R689" i="32"/>
  <c r="Q689" i="32"/>
  <c r="O689" i="32"/>
  <c r="DN688" i="32"/>
  <c r="DE688" i="32"/>
  <c r="DD688" i="32"/>
  <c r="DC688" i="32"/>
  <c r="CF688" i="32"/>
  <c r="CE688" i="32"/>
  <c r="CC688" i="32"/>
  <c r="CB688" i="32"/>
  <c r="BZ688" i="32"/>
  <c r="BY688" i="32"/>
  <c r="BW688" i="32"/>
  <c r="BV688" i="32"/>
  <c r="BT688" i="32"/>
  <c r="BS688" i="32"/>
  <c r="BQ688" i="32"/>
  <c r="BP688" i="32"/>
  <c r="BN688" i="32"/>
  <c r="BM688" i="32"/>
  <c r="BK688" i="32"/>
  <c r="BJ688" i="32"/>
  <c r="BH688" i="32"/>
  <c r="BG688" i="32"/>
  <c r="BE688" i="32"/>
  <c r="BD688" i="32"/>
  <c r="BB688" i="32"/>
  <c r="BA688" i="32"/>
  <c r="AY688" i="32"/>
  <c r="AX688" i="32"/>
  <c r="AV688" i="32"/>
  <c r="AU688" i="32"/>
  <c r="AS688" i="32"/>
  <c r="AR688" i="32"/>
  <c r="AP688" i="32"/>
  <c r="AO688" i="32"/>
  <c r="AM688" i="32"/>
  <c r="AL688" i="32"/>
  <c r="AJ688" i="32"/>
  <c r="AI688" i="32"/>
  <c r="AG688" i="32"/>
  <c r="AF688" i="32"/>
  <c r="AD688" i="32"/>
  <c r="AC688" i="32"/>
  <c r="AA688" i="32"/>
  <c r="Z688" i="32"/>
  <c r="X688" i="32"/>
  <c r="W688" i="32"/>
  <c r="U688" i="32"/>
  <c r="T688" i="32"/>
  <c r="R688" i="32"/>
  <c r="Q688" i="32"/>
  <c r="O688" i="32"/>
  <c r="DN687" i="32"/>
  <c r="DE687" i="32"/>
  <c r="DD687" i="32"/>
  <c r="DC687" i="32"/>
  <c r="CF687" i="32"/>
  <c r="CE687" i="32"/>
  <c r="CC687" i="32"/>
  <c r="CB687" i="32"/>
  <c r="BZ687" i="32"/>
  <c r="BY687" i="32"/>
  <c r="BW687" i="32"/>
  <c r="BV687" i="32"/>
  <c r="BT687" i="32"/>
  <c r="BS687" i="32"/>
  <c r="BQ687" i="32"/>
  <c r="BP687" i="32"/>
  <c r="BN687" i="32"/>
  <c r="BM687" i="32"/>
  <c r="BK687" i="32"/>
  <c r="BJ687" i="32"/>
  <c r="BH687" i="32"/>
  <c r="BG687" i="32"/>
  <c r="BE687" i="32"/>
  <c r="BD687" i="32"/>
  <c r="BB687" i="32"/>
  <c r="BA687" i="32"/>
  <c r="AY687" i="32"/>
  <c r="AX687" i="32"/>
  <c r="AV687" i="32"/>
  <c r="AU687" i="32"/>
  <c r="AS687" i="32"/>
  <c r="AR687" i="32"/>
  <c r="AP687" i="32"/>
  <c r="AO687" i="32"/>
  <c r="AM687" i="32"/>
  <c r="AL687" i="32"/>
  <c r="AJ687" i="32"/>
  <c r="AI687" i="32"/>
  <c r="AG687" i="32"/>
  <c r="AF687" i="32"/>
  <c r="AD687" i="32"/>
  <c r="AC687" i="32"/>
  <c r="AA687" i="32"/>
  <c r="Z687" i="32"/>
  <c r="X687" i="32"/>
  <c r="W687" i="32"/>
  <c r="U687" i="32"/>
  <c r="T687" i="32"/>
  <c r="R687" i="32"/>
  <c r="Q687" i="32"/>
  <c r="O687" i="32"/>
  <c r="DN686" i="32"/>
  <c r="DE686" i="32"/>
  <c r="DD686" i="32"/>
  <c r="DC686" i="32"/>
  <c r="CF686" i="32"/>
  <c r="CE686" i="32"/>
  <c r="CC686" i="32"/>
  <c r="CB686" i="32"/>
  <c r="BZ686" i="32"/>
  <c r="BY686" i="32"/>
  <c r="BW686" i="32"/>
  <c r="BV686" i="32"/>
  <c r="BT686" i="32"/>
  <c r="BS686" i="32"/>
  <c r="BQ686" i="32"/>
  <c r="BP686" i="32"/>
  <c r="BN686" i="32"/>
  <c r="BM686" i="32"/>
  <c r="BK686" i="32"/>
  <c r="BJ686" i="32"/>
  <c r="BH686" i="32"/>
  <c r="BG686" i="32"/>
  <c r="BE686" i="32"/>
  <c r="BD686" i="32"/>
  <c r="BB686" i="32"/>
  <c r="BA686" i="32"/>
  <c r="AY686" i="32"/>
  <c r="AX686" i="32"/>
  <c r="AV686" i="32"/>
  <c r="AU686" i="32"/>
  <c r="AS686" i="32"/>
  <c r="AR686" i="32"/>
  <c r="AP686" i="32"/>
  <c r="AO686" i="32"/>
  <c r="AM686" i="32"/>
  <c r="AL686" i="32"/>
  <c r="AJ686" i="32"/>
  <c r="AI686" i="32"/>
  <c r="AG686" i="32"/>
  <c r="AF686" i="32"/>
  <c r="AD686" i="32"/>
  <c r="AC686" i="32"/>
  <c r="AA686" i="32"/>
  <c r="Z686" i="32"/>
  <c r="X686" i="32"/>
  <c r="W686" i="32"/>
  <c r="U686" i="32"/>
  <c r="T686" i="32"/>
  <c r="R686" i="32"/>
  <c r="Q686" i="32"/>
  <c r="O686" i="32"/>
  <c r="DN685" i="32"/>
  <c r="DE685" i="32"/>
  <c r="DD685" i="32"/>
  <c r="DC685" i="32"/>
  <c r="CF685" i="32"/>
  <c r="CE685" i="32"/>
  <c r="CC685" i="32"/>
  <c r="CB685" i="32"/>
  <c r="BZ685" i="32"/>
  <c r="BY685" i="32"/>
  <c r="BW685" i="32"/>
  <c r="BV685" i="32"/>
  <c r="BT685" i="32"/>
  <c r="BS685" i="32"/>
  <c r="BQ685" i="32"/>
  <c r="BP685" i="32"/>
  <c r="BN685" i="32"/>
  <c r="BM685" i="32"/>
  <c r="BK685" i="32"/>
  <c r="BJ685" i="32"/>
  <c r="BH685" i="32"/>
  <c r="BG685" i="32"/>
  <c r="BE685" i="32"/>
  <c r="BD685" i="32"/>
  <c r="BB685" i="32"/>
  <c r="BA685" i="32"/>
  <c r="AY685" i="32"/>
  <c r="AX685" i="32"/>
  <c r="AV685" i="32"/>
  <c r="AU685" i="32"/>
  <c r="AS685" i="32"/>
  <c r="AR685" i="32"/>
  <c r="AP685" i="32"/>
  <c r="AO685" i="32"/>
  <c r="AM685" i="32"/>
  <c r="AL685" i="32"/>
  <c r="AJ685" i="32"/>
  <c r="AI685" i="32"/>
  <c r="AG685" i="32"/>
  <c r="AF685" i="32"/>
  <c r="AD685" i="32"/>
  <c r="AC685" i="32"/>
  <c r="AA685" i="32"/>
  <c r="Z685" i="32"/>
  <c r="X685" i="32"/>
  <c r="W685" i="32"/>
  <c r="U685" i="32"/>
  <c r="T685" i="32"/>
  <c r="R685" i="32"/>
  <c r="Q685" i="32"/>
  <c r="O685" i="32"/>
  <c r="DN684" i="32"/>
  <c r="DE684" i="32"/>
  <c r="DD684" i="32"/>
  <c r="DC684" i="32"/>
  <c r="CF684" i="32"/>
  <c r="CE684" i="32"/>
  <c r="CC684" i="32"/>
  <c r="CB684" i="32"/>
  <c r="BZ684" i="32"/>
  <c r="BY684" i="32"/>
  <c r="BW684" i="32"/>
  <c r="BV684" i="32"/>
  <c r="BT684" i="32"/>
  <c r="BS684" i="32"/>
  <c r="BQ684" i="32"/>
  <c r="BP684" i="32"/>
  <c r="BN684" i="32"/>
  <c r="BM684" i="32"/>
  <c r="BK684" i="32"/>
  <c r="BJ684" i="32"/>
  <c r="BH684" i="32"/>
  <c r="BG684" i="32"/>
  <c r="BE684" i="32"/>
  <c r="BD684" i="32"/>
  <c r="BB684" i="32"/>
  <c r="BA684" i="32"/>
  <c r="AY684" i="32"/>
  <c r="AX684" i="32"/>
  <c r="AV684" i="32"/>
  <c r="AU684" i="32"/>
  <c r="AS684" i="32"/>
  <c r="AR684" i="32"/>
  <c r="AP684" i="32"/>
  <c r="AO684" i="32"/>
  <c r="AM684" i="32"/>
  <c r="AL684" i="32"/>
  <c r="AJ684" i="32"/>
  <c r="AI684" i="32"/>
  <c r="AG684" i="32"/>
  <c r="AF684" i="32"/>
  <c r="AD684" i="32"/>
  <c r="AC684" i="32"/>
  <c r="AA684" i="32"/>
  <c r="Z684" i="32"/>
  <c r="X684" i="32"/>
  <c r="W684" i="32"/>
  <c r="U684" i="32"/>
  <c r="T684" i="32"/>
  <c r="R684" i="32"/>
  <c r="Q684" i="32"/>
  <c r="O684" i="32"/>
  <c r="DN683" i="32"/>
  <c r="DE683" i="32"/>
  <c r="DD683" i="32"/>
  <c r="DC683" i="32"/>
  <c r="CF683" i="32"/>
  <c r="CE683" i="32"/>
  <c r="CC683" i="32"/>
  <c r="CB683" i="32"/>
  <c r="BZ683" i="32"/>
  <c r="BY683" i="32"/>
  <c r="BW683" i="32"/>
  <c r="BV683" i="32"/>
  <c r="BT683" i="32"/>
  <c r="BS683" i="32"/>
  <c r="BQ683" i="32"/>
  <c r="BP683" i="32"/>
  <c r="BN683" i="32"/>
  <c r="BM683" i="32"/>
  <c r="BK683" i="32"/>
  <c r="BJ683" i="32"/>
  <c r="BH683" i="32"/>
  <c r="BG683" i="32"/>
  <c r="BE683" i="32"/>
  <c r="BD683" i="32"/>
  <c r="BB683" i="32"/>
  <c r="BA683" i="32"/>
  <c r="AY683" i="32"/>
  <c r="AX683" i="32"/>
  <c r="AV683" i="32"/>
  <c r="AU683" i="32"/>
  <c r="AS683" i="32"/>
  <c r="AR683" i="32"/>
  <c r="AP683" i="32"/>
  <c r="AO683" i="32"/>
  <c r="AM683" i="32"/>
  <c r="AL683" i="32"/>
  <c r="AJ683" i="32"/>
  <c r="AI683" i="32"/>
  <c r="AG683" i="32"/>
  <c r="AF683" i="32"/>
  <c r="AD683" i="32"/>
  <c r="AC683" i="32"/>
  <c r="AA683" i="32"/>
  <c r="Z683" i="32"/>
  <c r="X683" i="32"/>
  <c r="W683" i="32"/>
  <c r="U683" i="32"/>
  <c r="T683" i="32"/>
  <c r="R683" i="32"/>
  <c r="Q683" i="32"/>
  <c r="O683" i="32"/>
  <c r="DN682" i="32"/>
  <c r="DE682" i="32"/>
  <c r="DD682" i="32"/>
  <c r="DC682" i="32"/>
  <c r="CF682" i="32"/>
  <c r="CE682" i="32"/>
  <c r="CC682" i="32"/>
  <c r="CB682" i="32"/>
  <c r="BZ682" i="32"/>
  <c r="BY682" i="32"/>
  <c r="BW682" i="32"/>
  <c r="BV682" i="32"/>
  <c r="BT682" i="32"/>
  <c r="BS682" i="32"/>
  <c r="BQ682" i="32"/>
  <c r="BP682" i="32"/>
  <c r="BN682" i="32"/>
  <c r="BM682" i="32"/>
  <c r="BK682" i="32"/>
  <c r="BJ682" i="32"/>
  <c r="BH682" i="32"/>
  <c r="BG682" i="32"/>
  <c r="BE682" i="32"/>
  <c r="BD682" i="32"/>
  <c r="BB682" i="32"/>
  <c r="BA682" i="32"/>
  <c r="AY682" i="32"/>
  <c r="AX682" i="32"/>
  <c r="AV682" i="32"/>
  <c r="AU682" i="32"/>
  <c r="AS682" i="32"/>
  <c r="AR682" i="32"/>
  <c r="AP682" i="32"/>
  <c r="AO682" i="32"/>
  <c r="AM682" i="32"/>
  <c r="AL682" i="32"/>
  <c r="AJ682" i="32"/>
  <c r="AI682" i="32"/>
  <c r="AG682" i="32"/>
  <c r="AF682" i="32"/>
  <c r="AD682" i="32"/>
  <c r="AC682" i="32"/>
  <c r="AA682" i="32"/>
  <c r="Z682" i="32"/>
  <c r="X682" i="32"/>
  <c r="W682" i="32"/>
  <c r="U682" i="32"/>
  <c r="T682" i="32"/>
  <c r="R682" i="32"/>
  <c r="Q682" i="32"/>
  <c r="O682" i="32"/>
  <c r="DN681" i="32"/>
  <c r="DE681" i="32"/>
  <c r="DD681" i="32"/>
  <c r="DC681" i="32"/>
  <c r="CF681" i="32"/>
  <c r="CE681" i="32"/>
  <c r="CC681" i="32"/>
  <c r="CB681" i="32"/>
  <c r="BZ681" i="32"/>
  <c r="BY681" i="32"/>
  <c r="BW681" i="32"/>
  <c r="BV681" i="32"/>
  <c r="BT681" i="32"/>
  <c r="BS681" i="32"/>
  <c r="BQ681" i="32"/>
  <c r="BP681" i="32"/>
  <c r="BN681" i="32"/>
  <c r="BM681" i="32"/>
  <c r="BK681" i="32"/>
  <c r="BJ681" i="32"/>
  <c r="BH681" i="32"/>
  <c r="BG681" i="32"/>
  <c r="BE681" i="32"/>
  <c r="BD681" i="32"/>
  <c r="BB681" i="32"/>
  <c r="BA681" i="32"/>
  <c r="AY681" i="32"/>
  <c r="AX681" i="32"/>
  <c r="AV681" i="32"/>
  <c r="AU681" i="32"/>
  <c r="AS681" i="32"/>
  <c r="AR681" i="32"/>
  <c r="AP681" i="32"/>
  <c r="AO681" i="32"/>
  <c r="AM681" i="32"/>
  <c r="AL681" i="32"/>
  <c r="AJ681" i="32"/>
  <c r="AI681" i="32"/>
  <c r="AG681" i="32"/>
  <c r="AF681" i="32"/>
  <c r="AD681" i="32"/>
  <c r="AC681" i="32"/>
  <c r="AA681" i="32"/>
  <c r="Z681" i="32"/>
  <c r="X681" i="32"/>
  <c r="W681" i="32"/>
  <c r="U681" i="32"/>
  <c r="T681" i="32"/>
  <c r="R681" i="32"/>
  <c r="Q681" i="32"/>
  <c r="O681" i="32"/>
  <c r="DN680" i="32"/>
  <c r="DE680" i="32"/>
  <c r="DD680" i="32"/>
  <c r="DC680" i="32"/>
  <c r="CF680" i="32"/>
  <c r="CE680" i="32"/>
  <c r="CC680" i="32"/>
  <c r="CB680" i="32"/>
  <c r="BZ680" i="32"/>
  <c r="BY680" i="32"/>
  <c r="BW680" i="32"/>
  <c r="BV680" i="32"/>
  <c r="BT680" i="32"/>
  <c r="BS680" i="32"/>
  <c r="BQ680" i="32"/>
  <c r="BP680" i="32"/>
  <c r="BN680" i="32"/>
  <c r="BM680" i="32"/>
  <c r="BK680" i="32"/>
  <c r="BJ680" i="32"/>
  <c r="BH680" i="32"/>
  <c r="BG680" i="32"/>
  <c r="BE680" i="32"/>
  <c r="BD680" i="32"/>
  <c r="BB680" i="32"/>
  <c r="BA680" i="32"/>
  <c r="AY680" i="32"/>
  <c r="AX680" i="32"/>
  <c r="AV680" i="32"/>
  <c r="AU680" i="32"/>
  <c r="AS680" i="32"/>
  <c r="AR680" i="32"/>
  <c r="AP680" i="32"/>
  <c r="AO680" i="32"/>
  <c r="AM680" i="32"/>
  <c r="AL680" i="32"/>
  <c r="AJ680" i="32"/>
  <c r="AI680" i="32"/>
  <c r="AG680" i="32"/>
  <c r="AF680" i="32"/>
  <c r="AD680" i="32"/>
  <c r="AC680" i="32"/>
  <c r="AA680" i="32"/>
  <c r="Z680" i="32"/>
  <c r="X680" i="32"/>
  <c r="W680" i="32"/>
  <c r="U680" i="32"/>
  <c r="T680" i="32"/>
  <c r="R680" i="32"/>
  <c r="Q680" i="32"/>
  <c r="O680" i="32"/>
  <c r="DN679" i="32"/>
  <c r="DE679" i="32"/>
  <c r="DD679" i="32"/>
  <c r="DC679" i="32"/>
  <c r="CF679" i="32"/>
  <c r="CE679" i="32"/>
  <c r="CC679" i="32"/>
  <c r="CB679" i="32"/>
  <c r="BZ679" i="32"/>
  <c r="BY679" i="32"/>
  <c r="BW679" i="32"/>
  <c r="BV679" i="32"/>
  <c r="BT679" i="32"/>
  <c r="BS679" i="32"/>
  <c r="BQ679" i="32"/>
  <c r="BP679" i="32"/>
  <c r="BN679" i="32"/>
  <c r="BM679" i="32"/>
  <c r="BK679" i="32"/>
  <c r="BJ679" i="32"/>
  <c r="BH679" i="32"/>
  <c r="BG679" i="32"/>
  <c r="BE679" i="32"/>
  <c r="BD679" i="32"/>
  <c r="BB679" i="32"/>
  <c r="BA679" i="32"/>
  <c r="AY679" i="32"/>
  <c r="AX679" i="32"/>
  <c r="AV679" i="32"/>
  <c r="AU679" i="32"/>
  <c r="AS679" i="32"/>
  <c r="AR679" i="32"/>
  <c r="AP679" i="32"/>
  <c r="AO679" i="32"/>
  <c r="AM679" i="32"/>
  <c r="AL679" i="32"/>
  <c r="AJ679" i="32"/>
  <c r="AI679" i="32"/>
  <c r="AG679" i="32"/>
  <c r="AF679" i="32"/>
  <c r="AD679" i="32"/>
  <c r="AC679" i="32"/>
  <c r="AA679" i="32"/>
  <c r="Z679" i="32"/>
  <c r="X679" i="32"/>
  <c r="W679" i="32"/>
  <c r="U679" i="32"/>
  <c r="T679" i="32"/>
  <c r="R679" i="32"/>
  <c r="Q679" i="32"/>
  <c r="O679" i="32"/>
  <c r="DN678" i="32"/>
  <c r="DE678" i="32"/>
  <c r="DD678" i="32"/>
  <c r="DC678" i="32"/>
  <c r="CF678" i="32"/>
  <c r="CE678" i="32"/>
  <c r="CC678" i="32"/>
  <c r="CB678" i="32"/>
  <c r="BZ678" i="32"/>
  <c r="BY678" i="32"/>
  <c r="BW678" i="32"/>
  <c r="BV678" i="32"/>
  <c r="BT678" i="32"/>
  <c r="BS678" i="32"/>
  <c r="BQ678" i="32"/>
  <c r="BP678" i="32"/>
  <c r="BN678" i="32"/>
  <c r="BM678" i="32"/>
  <c r="BK678" i="32"/>
  <c r="BJ678" i="32"/>
  <c r="BH678" i="32"/>
  <c r="BG678" i="32"/>
  <c r="BE678" i="32"/>
  <c r="BD678" i="32"/>
  <c r="BB678" i="32"/>
  <c r="BA678" i="32"/>
  <c r="AY678" i="32"/>
  <c r="AX678" i="32"/>
  <c r="AV678" i="32"/>
  <c r="AU678" i="32"/>
  <c r="AS678" i="32"/>
  <c r="AR678" i="32"/>
  <c r="AP678" i="32"/>
  <c r="AO678" i="32"/>
  <c r="AM678" i="32"/>
  <c r="AL678" i="32"/>
  <c r="AJ678" i="32"/>
  <c r="AI678" i="32"/>
  <c r="AG678" i="32"/>
  <c r="AF678" i="32"/>
  <c r="AD678" i="32"/>
  <c r="AC678" i="32"/>
  <c r="AA678" i="32"/>
  <c r="Z678" i="32"/>
  <c r="X678" i="32"/>
  <c r="W678" i="32"/>
  <c r="U678" i="32"/>
  <c r="T678" i="32"/>
  <c r="R678" i="32"/>
  <c r="Q678" i="32"/>
  <c r="O678" i="32"/>
  <c r="DN677" i="32"/>
  <c r="DE677" i="32"/>
  <c r="DD677" i="32"/>
  <c r="DC677" i="32"/>
  <c r="CF677" i="32"/>
  <c r="CE677" i="32"/>
  <c r="CC677" i="32"/>
  <c r="CB677" i="32"/>
  <c r="BZ677" i="32"/>
  <c r="BY677" i="32"/>
  <c r="BW677" i="32"/>
  <c r="BV677" i="32"/>
  <c r="BT677" i="32"/>
  <c r="BS677" i="32"/>
  <c r="BQ677" i="32"/>
  <c r="BP677" i="32"/>
  <c r="BN677" i="32"/>
  <c r="BM677" i="32"/>
  <c r="BK677" i="32"/>
  <c r="BJ677" i="32"/>
  <c r="BH677" i="32"/>
  <c r="BG677" i="32"/>
  <c r="BE677" i="32"/>
  <c r="BD677" i="32"/>
  <c r="BB677" i="32"/>
  <c r="BA677" i="32"/>
  <c r="AY677" i="32"/>
  <c r="AX677" i="32"/>
  <c r="AV677" i="32"/>
  <c r="AU677" i="32"/>
  <c r="AS677" i="32"/>
  <c r="AR677" i="32"/>
  <c r="AP677" i="32"/>
  <c r="AO677" i="32"/>
  <c r="AM677" i="32"/>
  <c r="AL677" i="32"/>
  <c r="AJ677" i="32"/>
  <c r="AI677" i="32"/>
  <c r="AG677" i="32"/>
  <c r="AF677" i="32"/>
  <c r="AD677" i="32"/>
  <c r="AC677" i="32"/>
  <c r="AA677" i="32"/>
  <c r="Z677" i="32"/>
  <c r="X677" i="32"/>
  <c r="W677" i="32"/>
  <c r="U677" i="32"/>
  <c r="T677" i="32"/>
  <c r="R677" i="32"/>
  <c r="Q677" i="32"/>
  <c r="O677" i="32"/>
  <c r="DN676" i="32"/>
  <c r="DE676" i="32"/>
  <c r="DD676" i="32"/>
  <c r="DC676" i="32"/>
  <c r="CF676" i="32"/>
  <c r="CE676" i="32"/>
  <c r="CC676" i="32"/>
  <c r="CB676" i="32"/>
  <c r="BZ676" i="32"/>
  <c r="BY676" i="32"/>
  <c r="BW676" i="32"/>
  <c r="BV676" i="32"/>
  <c r="BT676" i="32"/>
  <c r="BS676" i="32"/>
  <c r="BQ676" i="32"/>
  <c r="BP676" i="32"/>
  <c r="BN676" i="32"/>
  <c r="BM676" i="32"/>
  <c r="BK676" i="32"/>
  <c r="BJ676" i="32"/>
  <c r="BH676" i="32"/>
  <c r="BG676" i="32"/>
  <c r="BE676" i="32"/>
  <c r="BD676" i="32"/>
  <c r="BB676" i="32"/>
  <c r="BA676" i="32"/>
  <c r="AY676" i="32"/>
  <c r="AX676" i="32"/>
  <c r="AV676" i="32"/>
  <c r="AU676" i="32"/>
  <c r="AS676" i="32"/>
  <c r="AR676" i="32"/>
  <c r="AP676" i="32"/>
  <c r="AO676" i="32"/>
  <c r="AM676" i="32"/>
  <c r="AL676" i="32"/>
  <c r="AJ676" i="32"/>
  <c r="AI676" i="32"/>
  <c r="AG676" i="32"/>
  <c r="AF676" i="32"/>
  <c r="AD676" i="32"/>
  <c r="AC676" i="32"/>
  <c r="AA676" i="32"/>
  <c r="Z676" i="32"/>
  <c r="X676" i="32"/>
  <c r="W676" i="32"/>
  <c r="U676" i="32"/>
  <c r="T676" i="32"/>
  <c r="R676" i="32"/>
  <c r="Q676" i="32"/>
  <c r="O676" i="32"/>
  <c r="DN675" i="32"/>
  <c r="DE675" i="32"/>
  <c r="DD675" i="32"/>
  <c r="DC675" i="32"/>
  <c r="CF675" i="32"/>
  <c r="CE675" i="32"/>
  <c r="CC675" i="32"/>
  <c r="CB675" i="32"/>
  <c r="BZ675" i="32"/>
  <c r="BY675" i="32"/>
  <c r="BW675" i="32"/>
  <c r="BV675" i="32"/>
  <c r="BT675" i="32"/>
  <c r="BS675" i="32"/>
  <c r="BQ675" i="32"/>
  <c r="BP675" i="32"/>
  <c r="BN675" i="32"/>
  <c r="BM675" i="32"/>
  <c r="BK675" i="32"/>
  <c r="BJ675" i="32"/>
  <c r="BH675" i="32"/>
  <c r="BG675" i="32"/>
  <c r="BE675" i="32"/>
  <c r="BD675" i="32"/>
  <c r="BB675" i="32"/>
  <c r="BA675" i="32"/>
  <c r="AY675" i="32"/>
  <c r="AX675" i="32"/>
  <c r="AV675" i="32"/>
  <c r="AU675" i="32"/>
  <c r="AS675" i="32"/>
  <c r="AR675" i="32"/>
  <c r="AP675" i="32"/>
  <c r="AO675" i="32"/>
  <c r="AM675" i="32"/>
  <c r="AL675" i="32"/>
  <c r="AJ675" i="32"/>
  <c r="AI675" i="32"/>
  <c r="AG675" i="32"/>
  <c r="AF675" i="32"/>
  <c r="AD675" i="32"/>
  <c r="AC675" i="32"/>
  <c r="AA675" i="32"/>
  <c r="Z675" i="32"/>
  <c r="X675" i="32"/>
  <c r="W675" i="32"/>
  <c r="U675" i="32"/>
  <c r="T675" i="32"/>
  <c r="R675" i="32"/>
  <c r="Q675" i="32"/>
  <c r="O675" i="32"/>
  <c r="DN674" i="32"/>
  <c r="DE674" i="32"/>
  <c r="DD674" i="32"/>
  <c r="DC674" i="32"/>
  <c r="CF674" i="32"/>
  <c r="CE674" i="32"/>
  <c r="CC674" i="32"/>
  <c r="CB674" i="32"/>
  <c r="BZ674" i="32"/>
  <c r="BY674" i="32"/>
  <c r="BW674" i="32"/>
  <c r="BV674" i="32"/>
  <c r="BT674" i="32"/>
  <c r="BS674" i="32"/>
  <c r="BQ674" i="32"/>
  <c r="BP674" i="32"/>
  <c r="BN674" i="32"/>
  <c r="BM674" i="32"/>
  <c r="BK674" i="32"/>
  <c r="BJ674" i="32"/>
  <c r="BH674" i="32"/>
  <c r="BG674" i="32"/>
  <c r="BE674" i="32"/>
  <c r="BD674" i="32"/>
  <c r="BB674" i="32"/>
  <c r="BA674" i="32"/>
  <c r="AY674" i="32"/>
  <c r="AX674" i="32"/>
  <c r="AV674" i="32"/>
  <c r="AU674" i="32"/>
  <c r="AS674" i="32"/>
  <c r="AR674" i="32"/>
  <c r="AP674" i="32"/>
  <c r="AO674" i="32"/>
  <c r="AM674" i="32"/>
  <c r="AL674" i="32"/>
  <c r="AJ674" i="32"/>
  <c r="AI674" i="32"/>
  <c r="AG674" i="32"/>
  <c r="AF674" i="32"/>
  <c r="AD674" i="32"/>
  <c r="AC674" i="32"/>
  <c r="AA674" i="32"/>
  <c r="Z674" i="32"/>
  <c r="X674" i="32"/>
  <c r="W674" i="32"/>
  <c r="U674" i="32"/>
  <c r="T674" i="32"/>
  <c r="R674" i="32"/>
  <c r="Q674" i="32"/>
  <c r="O674" i="32"/>
  <c r="DN673" i="32"/>
  <c r="DE673" i="32"/>
  <c r="DD673" i="32"/>
  <c r="DC673" i="32"/>
  <c r="CF673" i="32"/>
  <c r="CE673" i="32"/>
  <c r="CC673" i="32"/>
  <c r="CB673" i="32"/>
  <c r="BZ673" i="32"/>
  <c r="BY673" i="32"/>
  <c r="BW673" i="32"/>
  <c r="BV673" i="32"/>
  <c r="BT673" i="32"/>
  <c r="BS673" i="32"/>
  <c r="BQ673" i="32"/>
  <c r="BP673" i="32"/>
  <c r="BN673" i="32"/>
  <c r="BM673" i="32"/>
  <c r="BK673" i="32"/>
  <c r="BJ673" i="32"/>
  <c r="BH673" i="32"/>
  <c r="BG673" i="32"/>
  <c r="BE673" i="32"/>
  <c r="BD673" i="32"/>
  <c r="BB673" i="32"/>
  <c r="BA673" i="32"/>
  <c r="AY673" i="32"/>
  <c r="AX673" i="32"/>
  <c r="AV673" i="32"/>
  <c r="AU673" i="32"/>
  <c r="AS673" i="32"/>
  <c r="AR673" i="32"/>
  <c r="AP673" i="32"/>
  <c r="AO673" i="32"/>
  <c r="AM673" i="32"/>
  <c r="AL673" i="32"/>
  <c r="AJ673" i="32"/>
  <c r="AI673" i="32"/>
  <c r="AG673" i="32"/>
  <c r="AF673" i="32"/>
  <c r="AD673" i="32"/>
  <c r="AC673" i="32"/>
  <c r="AA673" i="32"/>
  <c r="Z673" i="32"/>
  <c r="X673" i="32"/>
  <c r="W673" i="32"/>
  <c r="U673" i="32"/>
  <c r="T673" i="32"/>
  <c r="R673" i="32"/>
  <c r="Q673" i="32"/>
  <c r="O673" i="32"/>
  <c r="DN672" i="32"/>
  <c r="DE672" i="32"/>
  <c r="DD672" i="32"/>
  <c r="DC672" i="32"/>
  <c r="CF672" i="32"/>
  <c r="CE672" i="32"/>
  <c r="CC672" i="32"/>
  <c r="CB672" i="32"/>
  <c r="BZ672" i="32"/>
  <c r="BY672" i="32"/>
  <c r="BW672" i="32"/>
  <c r="BV672" i="32"/>
  <c r="BT672" i="32"/>
  <c r="BS672" i="32"/>
  <c r="BQ672" i="32"/>
  <c r="BP672" i="32"/>
  <c r="BN672" i="32"/>
  <c r="BM672" i="32"/>
  <c r="BK672" i="32"/>
  <c r="BJ672" i="32"/>
  <c r="BH672" i="32"/>
  <c r="BG672" i="32"/>
  <c r="BE672" i="32"/>
  <c r="BD672" i="32"/>
  <c r="BB672" i="32"/>
  <c r="BA672" i="32"/>
  <c r="AY672" i="32"/>
  <c r="AX672" i="32"/>
  <c r="AV672" i="32"/>
  <c r="AU672" i="32"/>
  <c r="AS672" i="32"/>
  <c r="AR672" i="32"/>
  <c r="AP672" i="32"/>
  <c r="AO672" i="32"/>
  <c r="AM672" i="32"/>
  <c r="AL672" i="32"/>
  <c r="AJ672" i="32"/>
  <c r="AI672" i="32"/>
  <c r="AG672" i="32"/>
  <c r="AF672" i="32"/>
  <c r="AD672" i="32"/>
  <c r="AC672" i="32"/>
  <c r="AA672" i="32"/>
  <c r="Z672" i="32"/>
  <c r="X672" i="32"/>
  <c r="W672" i="32"/>
  <c r="U672" i="32"/>
  <c r="T672" i="32"/>
  <c r="R672" i="32"/>
  <c r="Q672" i="32"/>
  <c r="O672" i="32"/>
  <c r="DN671" i="32"/>
  <c r="DE671" i="32"/>
  <c r="DD671" i="32"/>
  <c r="DC671" i="32"/>
  <c r="CF671" i="32"/>
  <c r="CE671" i="32"/>
  <c r="CC671" i="32"/>
  <c r="CB671" i="32"/>
  <c r="BZ671" i="32"/>
  <c r="BY671" i="32"/>
  <c r="BW671" i="32"/>
  <c r="BV671" i="32"/>
  <c r="BT671" i="32"/>
  <c r="BS671" i="32"/>
  <c r="BQ671" i="32"/>
  <c r="BP671" i="32"/>
  <c r="BN671" i="32"/>
  <c r="BM671" i="32"/>
  <c r="BK671" i="32"/>
  <c r="BJ671" i="32"/>
  <c r="BH671" i="32"/>
  <c r="BG671" i="32"/>
  <c r="BE671" i="32"/>
  <c r="BD671" i="32"/>
  <c r="BB671" i="32"/>
  <c r="BA671" i="32"/>
  <c r="AY671" i="32"/>
  <c r="AX671" i="32"/>
  <c r="AV671" i="32"/>
  <c r="AU671" i="32"/>
  <c r="AS671" i="32"/>
  <c r="AR671" i="32"/>
  <c r="AP671" i="32"/>
  <c r="AO671" i="32"/>
  <c r="AM671" i="32"/>
  <c r="AL671" i="32"/>
  <c r="AJ671" i="32"/>
  <c r="AI671" i="32"/>
  <c r="AG671" i="32"/>
  <c r="AF671" i="32"/>
  <c r="AD671" i="32"/>
  <c r="AC671" i="32"/>
  <c r="AA671" i="32"/>
  <c r="Z671" i="32"/>
  <c r="X671" i="32"/>
  <c r="W671" i="32"/>
  <c r="U671" i="32"/>
  <c r="T671" i="32"/>
  <c r="R671" i="32"/>
  <c r="Q671" i="32"/>
  <c r="O671" i="32"/>
  <c r="DE670" i="32"/>
  <c r="DD670" i="32"/>
  <c r="DC670" i="32"/>
  <c r="CF670" i="32"/>
  <c r="CE670" i="32"/>
  <c r="CC670" i="32"/>
  <c r="CB670" i="32"/>
  <c r="BZ670" i="32"/>
  <c r="BY670" i="32"/>
  <c r="BW670" i="32"/>
  <c r="BV670" i="32"/>
  <c r="BT670" i="32"/>
  <c r="BS670" i="32"/>
  <c r="BQ670" i="32"/>
  <c r="BP670" i="32"/>
  <c r="BN670" i="32"/>
  <c r="BM670" i="32"/>
  <c r="BK670" i="32"/>
  <c r="BJ670" i="32"/>
  <c r="BH670" i="32"/>
  <c r="BG670" i="32"/>
  <c r="BE670" i="32"/>
  <c r="BD670" i="32"/>
  <c r="BB670" i="32"/>
  <c r="BA670" i="32"/>
  <c r="AY670" i="32"/>
  <c r="AX670" i="32"/>
  <c r="AV670" i="32"/>
  <c r="AU670" i="32"/>
  <c r="AS670" i="32"/>
  <c r="AR670" i="32"/>
  <c r="AP670" i="32"/>
  <c r="AO670" i="32"/>
  <c r="AM670" i="32"/>
  <c r="AL670" i="32"/>
  <c r="AJ670" i="32"/>
  <c r="AI670" i="32"/>
  <c r="AG670" i="32"/>
  <c r="AF670" i="32"/>
  <c r="AD670" i="32"/>
  <c r="AC670" i="32"/>
  <c r="AA670" i="32"/>
  <c r="Z670" i="32"/>
  <c r="X670" i="32"/>
  <c r="W670" i="32"/>
  <c r="U670" i="32"/>
  <c r="T670" i="32"/>
  <c r="R670" i="32"/>
  <c r="Q670" i="32"/>
  <c r="O670" i="32"/>
  <c r="DN669" i="32"/>
  <c r="DE669" i="32"/>
  <c r="DH669" i="32" s="1"/>
  <c r="DD669" i="32"/>
  <c r="DC669" i="32"/>
  <c r="CF669" i="32"/>
  <c r="CE669" i="32"/>
  <c r="CC669" i="32"/>
  <c r="CB669" i="32"/>
  <c r="BZ669" i="32"/>
  <c r="BY669" i="32"/>
  <c r="BW669" i="32"/>
  <c r="BV669" i="32"/>
  <c r="BT669" i="32"/>
  <c r="BS669" i="32"/>
  <c r="BQ669" i="32"/>
  <c r="BP669" i="32"/>
  <c r="BN669" i="32"/>
  <c r="BM669" i="32"/>
  <c r="BK669" i="32"/>
  <c r="BJ669" i="32"/>
  <c r="BH669" i="32"/>
  <c r="BG669" i="32"/>
  <c r="BE669" i="32"/>
  <c r="BD669" i="32"/>
  <c r="BB669" i="32"/>
  <c r="BA669" i="32"/>
  <c r="AY669" i="32"/>
  <c r="AX669" i="32"/>
  <c r="AV669" i="32"/>
  <c r="AU669" i="32"/>
  <c r="AS669" i="32"/>
  <c r="AR669" i="32"/>
  <c r="AP669" i="32"/>
  <c r="AO669" i="32"/>
  <c r="AM669" i="32"/>
  <c r="AL669" i="32"/>
  <c r="AI669" i="32"/>
  <c r="AG669" i="32"/>
  <c r="AF669" i="32"/>
  <c r="X669" i="32"/>
  <c r="W669" i="32"/>
  <c r="O669" i="32"/>
  <c r="DN668" i="32"/>
  <c r="DE668" i="32"/>
  <c r="DD668" i="32"/>
  <c r="DC668" i="32"/>
  <c r="CF668" i="32"/>
  <c r="CE668" i="32"/>
  <c r="CC668" i="32"/>
  <c r="CB668" i="32"/>
  <c r="BZ668" i="32"/>
  <c r="BY668" i="32"/>
  <c r="BW668" i="32"/>
  <c r="BV668" i="32"/>
  <c r="BT668" i="32"/>
  <c r="BS668" i="32"/>
  <c r="BQ668" i="32"/>
  <c r="BP668" i="32"/>
  <c r="BN668" i="32"/>
  <c r="BM668" i="32"/>
  <c r="BK668" i="32"/>
  <c r="BJ668" i="32"/>
  <c r="BH668" i="32"/>
  <c r="BG668" i="32"/>
  <c r="BE668" i="32"/>
  <c r="BD668" i="32"/>
  <c r="BB668" i="32"/>
  <c r="BA668" i="32"/>
  <c r="AY668" i="32"/>
  <c r="AX668" i="32"/>
  <c r="AV668" i="32"/>
  <c r="AU668" i="32"/>
  <c r="AS668" i="32"/>
  <c r="AR668" i="32"/>
  <c r="AP668" i="32"/>
  <c r="AO668" i="32"/>
  <c r="AM668" i="32"/>
  <c r="AL668" i="32"/>
  <c r="AI668" i="32"/>
  <c r="AG668" i="32"/>
  <c r="AF668" i="32"/>
  <c r="X668" i="32"/>
  <c r="W668" i="32"/>
  <c r="O668" i="32"/>
  <c r="DN667" i="32"/>
  <c r="DE667" i="32"/>
  <c r="DD667" i="32"/>
  <c r="DC667" i="32"/>
  <c r="CF667" i="32"/>
  <c r="CE667" i="32"/>
  <c r="CC667" i="32"/>
  <c r="CB667" i="32"/>
  <c r="BZ667" i="32"/>
  <c r="BY667" i="32"/>
  <c r="BW667" i="32"/>
  <c r="BV667" i="32"/>
  <c r="BT667" i="32"/>
  <c r="BS667" i="32"/>
  <c r="BQ667" i="32"/>
  <c r="BP667" i="32"/>
  <c r="BN667" i="32"/>
  <c r="BM667" i="32"/>
  <c r="BK667" i="32"/>
  <c r="BJ667" i="32"/>
  <c r="BH667" i="32"/>
  <c r="BG667" i="32"/>
  <c r="BE667" i="32"/>
  <c r="BD667" i="32"/>
  <c r="BB667" i="32"/>
  <c r="BA667" i="32"/>
  <c r="AY667" i="32"/>
  <c r="AX667" i="32"/>
  <c r="AV667" i="32"/>
  <c r="AU667" i="32"/>
  <c r="AS667" i="32"/>
  <c r="AR667" i="32"/>
  <c r="AP667" i="32"/>
  <c r="AO667" i="32"/>
  <c r="AM667" i="32"/>
  <c r="AL667" i="32"/>
  <c r="AI667" i="32"/>
  <c r="AG667" i="32"/>
  <c r="AF667" i="32"/>
  <c r="X667" i="32"/>
  <c r="W667" i="32"/>
  <c r="O667" i="32"/>
  <c r="DN666" i="32"/>
  <c r="DE666" i="32"/>
  <c r="DH666" i="32" s="1"/>
  <c r="DD666" i="32"/>
  <c r="DC666" i="32"/>
  <c r="CF666" i="32"/>
  <c r="CE666" i="32"/>
  <c r="CC666" i="32"/>
  <c r="CB666" i="32"/>
  <c r="BZ666" i="32"/>
  <c r="BY666" i="32"/>
  <c r="BW666" i="32"/>
  <c r="BV666" i="32"/>
  <c r="BT666" i="32"/>
  <c r="BS666" i="32"/>
  <c r="BQ666" i="32"/>
  <c r="BP666" i="32"/>
  <c r="BN666" i="32"/>
  <c r="BM666" i="32"/>
  <c r="BK666" i="32"/>
  <c r="BJ666" i="32"/>
  <c r="BH666" i="32"/>
  <c r="BG666" i="32"/>
  <c r="BE666" i="32"/>
  <c r="BD666" i="32"/>
  <c r="BB666" i="32"/>
  <c r="BA666" i="32"/>
  <c r="AY666" i="32"/>
  <c r="AX666" i="32"/>
  <c r="AV666" i="32"/>
  <c r="AU666" i="32"/>
  <c r="AS666" i="32"/>
  <c r="AR666" i="32"/>
  <c r="AP666" i="32"/>
  <c r="AO666" i="32"/>
  <c r="AM666" i="32"/>
  <c r="AL666" i="32"/>
  <c r="AI666" i="32"/>
  <c r="AG666" i="32"/>
  <c r="AF666" i="32"/>
  <c r="X666" i="32"/>
  <c r="W666" i="32"/>
  <c r="O666" i="32"/>
  <c r="DN665" i="32"/>
  <c r="DE665" i="32"/>
  <c r="DH665" i="32" s="1"/>
  <c r="DD665" i="32"/>
  <c r="DC665" i="32"/>
  <c r="CF665" i="32"/>
  <c r="CE665" i="32"/>
  <c r="CC665" i="32"/>
  <c r="CB665" i="32"/>
  <c r="BZ665" i="32"/>
  <c r="BY665" i="32"/>
  <c r="BW665" i="32"/>
  <c r="BV665" i="32"/>
  <c r="BT665" i="32"/>
  <c r="BS665" i="32"/>
  <c r="BQ665" i="32"/>
  <c r="BP665" i="32"/>
  <c r="BN665" i="32"/>
  <c r="BM665" i="32"/>
  <c r="BK665" i="32"/>
  <c r="BJ665" i="32"/>
  <c r="BH665" i="32"/>
  <c r="BG665" i="32"/>
  <c r="BE665" i="32"/>
  <c r="BD665" i="32"/>
  <c r="BB665" i="32"/>
  <c r="BA665" i="32"/>
  <c r="AY665" i="32"/>
  <c r="AX665" i="32"/>
  <c r="AV665" i="32"/>
  <c r="AU665" i="32"/>
  <c r="AS665" i="32"/>
  <c r="AR665" i="32"/>
  <c r="AP665" i="32"/>
  <c r="AO665" i="32"/>
  <c r="AM665" i="32"/>
  <c r="AL665" i="32"/>
  <c r="AI665" i="32"/>
  <c r="AG665" i="32"/>
  <c r="AF665" i="32"/>
  <c r="X665" i="32"/>
  <c r="W665" i="32"/>
  <c r="O665" i="32"/>
  <c r="DN664" i="32"/>
  <c r="DE664" i="32"/>
  <c r="DH664" i="32" s="1"/>
  <c r="DD664" i="32"/>
  <c r="DC664" i="32"/>
  <c r="CF664" i="32"/>
  <c r="CE664" i="32"/>
  <c r="CC664" i="32"/>
  <c r="CB664" i="32"/>
  <c r="BZ664" i="32"/>
  <c r="BY664" i="32"/>
  <c r="BW664" i="32"/>
  <c r="BV664" i="32"/>
  <c r="BT664" i="32"/>
  <c r="BS664" i="32"/>
  <c r="BQ664" i="32"/>
  <c r="BP664" i="32"/>
  <c r="BN664" i="32"/>
  <c r="BM664" i="32"/>
  <c r="BK664" i="32"/>
  <c r="BJ664" i="32"/>
  <c r="BH664" i="32"/>
  <c r="BG664" i="32"/>
  <c r="BE664" i="32"/>
  <c r="BD664" i="32"/>
  <c r="BB664" i="32"/>
  <c r="BA664" i="32"/>
  <c r="AY664" i="32"/>
  <c r="AX664" i="32"/>
  <c r="AV664" i="32"/>
  <c r="AU664" i="32"/>
  <c r="AS664" i="32"/>
  <c r="AR664" i="32"/>
  <c r="AP664" i="32"/>
  <c r="AO664" i="32"/>
  <c r="AM664" i="32"/>
  <c r="AL664" i="32"/>
  <c r="AI664" i="32"/>
  <c r="AG664" i="32"/>
  <c r="AF664" i="32"/>
  <c r="X664" i="32"/>
  <c r="W664" i="32"/>
  <c r="O664" i="32"/>
  <c r="DN663" i="32"/>
  <c r="DE663" i="32"/>
  <c r="DD663" i="32"/>
  <c r="DC663" i="32"/>
  <c r="CF663" i="32"/>
  <c r="CE663" i="32"/>
  <c r="CC663" i="32"/>
  <c r="CB663" i="32"/>
  <c r="BZ663" i="32"/>
  <c r="BY663" i="32"/>
  <c r="BW663" i="32"/>
  <c r="BV663" i="32"/>
  <c r="BT663" i="32"/>
  <c r="BS663" i="32"/>
  <c r="BQ663" i="32"/>
  <c r="BP663" i="32"/>
  <c r="BN663" i="32"/>
  <c r="BM663" i="32"/>
  <c r="BK663" i="32"/>
  <c r="BJ663" i="32"/>
  <c r="BH663" i="32"/>
  <c r="BG663" i="32"/>
  <c r="BE663" i="32"/>
  <c r="BD663" i="32"/>
  <c r="BB663" i="32"/>
  <c r="BA663" i="32"/>
  <c r="AY663" i="32"/>
  <c r="AX663" i="32"/>
  <c r="AV663" i="32"/>
  <c r="AU663" i="32"/>
  <c r="AS663" i="32"/>
  <c r="AR663" i="32"/>
  <c r="AP663" i="32"/>
  <c r="AO663" i="32"/>
  <c r="AM663" i="32"/>
  <c r="AL663" i="32"/>
  <c r="AI663" i="32"/>
  <c r="AG663" i="32"/>
  <c r="AF663" i="32"/>
  <c r="X663" i="32"/>
  <c r="W663" i="32"/>
  <c r="O663" i="32"/>
  <c r="DN662" i="32"/>
  <c r="DE662" i="32"/>
  <c r="DD662" i="32"/>
  <c r="DC662" i="32"/>
  <c r="CF662" i="32"/>
  <c r="CE662" i="32"/>
  <c r="CC662" i="32"/>
  <c r="CB662" i="32"/>
  <c r="BZ662" i="32"/>
  <c r="BY662" i="32"/>
  <c r="BW662" i="32"/>
  <c r="BV662" i="32"/>
  <c r="BT662" i="32"/>
  <c r="BS662" i="32"/>
  <c r="BQ662" i="32"/>
  <c r="BP662" i="32"/>
  <c r="BN662" i="32"/>
  <c r="BM662" i="32"/>
  <c r="BK662" i="32"/>
  <c r="BJ662" i="32"/>
  <c r="BH662" i="32"/>
  <c r="BG662" i="32"/>
  <c r="BE662" i="32"/>
  <c r="BD662" i="32"/>
  <c r="BB662" i="32"/>
  <c r="BA662" i="32"/>
  <c r="AY662" i="32"/>
  <c r="AX662" i="32"/>
  <c r="AV662" i="32"/>
  <c r="AU662" i="32"/>
  <c r="AS662" i="32"/>
  <c r="AR662" i="32"/>
  <c r="AP662" i="32"/>
  <c r="AO662" i="32"/>
  <c r="AM662" i="32"/>
  <c r="AL662" i="32"/>
  <c r="AI662" i="32"/>
  <c r="AG662" i="32"/>
  <c r="AF662" i="32"/>
  <c r="X662" i="32"/>
  <c r="W662" i="32"/>
  <c r="O662" i="32"/>
  <c r="DN661" i="32"/>
  <c r="DE661" i="32"/>
  <c r="DH661" i="32" s="1"/>
  <c r="DD661" i="32"/>
  <c r="DC661" i="32"/>
  <c r="CF661" i="32"/>
  <c r="CE661" i="32"/>
  <c r="CC661" i="32"/>
  <c r="CB661" i="32"/>
  <c r="BZ661" i="32"/>
  <c r="BY661" i="32"/>
  <c r="BW661" i="32"/>
  <c r="BV661" i="32"/>
  <c r="BT661" i="32"/>
  <c r="BS661" i="32"/>
  <c r="BQ661" i="32"/>
  <c r="BP661" i="32"/>
  <c r="BN661" i="32"/>
  <c r="BM661" i="32"/>
  <c r="BK661" i="32"/>
  <c r="BJ661" i="32"/>
  <c r="BH661" i="32"/>
  <c r="BG661" i="32"/>
  <c r="BE661" i="32"/>
  <c r="BD661" i="32"/>
  <c r="BB661" i="32"/>
  <c r="BA661" i="32"/>
  <c r="AY661" i="32"/>
  <c r="AX661" i="32"/>
  <c r="AV661" i="32"/>
  <c r="AU661" i="32"/>
  <c r="AS661" i="32"/>
  <c r="AR661" i="32"/>
  <c r="AP661" i="32"/>
  <c r="AO661" i="32"/>
  <c r="AM661" i="32"/>
  <c r="AL661" i="32"/>
  <c r="AI661" i="32"/>
  <c r="AG661" i="32"/>
  <c r="AF661" i="32"/>
  <c r="X661" i="32"/>
  <c r="W661" i="32"/>
  <c r="O661" i="32"/>
  <c r="DN660" i="32"/>
  <c r="DE660" i="32"/>
  <c r="DH660" i="32" s="1"/>
  <c r="DD660" i="32"/>
  <c r="DC660" i="32"/>
  <c r="CF660" i="32"/>
  <c r="CE660" i="32"/>
  <c r="CC660" i="32"/>
  <c r="CB660" i="32"/>
  <c r="BZ660" i="32"/>
  <c r="BY660" i="32"/>
  <c r="BW660" i="32"/>
  <c r="BV660" i="32"/>
  <c r="BT660" i="32"/>
  <c r="BS660" i="32"/>
  <c r="BQ660" i="32"/>
  <c r="BP660" i="32"/>
  <c r="BN660" i="32"/>
  <c r="BM660" i="32"/>
  <c r="BK660" i="32"/>
  <c r="BJ660" i="32"/>
  <c r="BH660" i="32"/>
  <c r="BG660" i="32"/>
  <c r="BE660" i="32"/>
  <c r="BD660" i="32"/>
  <c r="BB660" i="32"/>
  <c r="BA660" i="32"/>
  <c r="AY660" i="32"/>
  <c r="AX660" i="32"/>
  <c r="AV660" i="32"/>
  <c r="AU660" i="32"/>
  <c r="AS660" i="32"/>
  <c r="AR660" i="32"/>
  <c r="AP660" i="32"/>
  <c r="AO660" i="32"/>
  <c r="AM660" i="32"/>
  <c r="AL660" i="32"/>
  <c r="AI660" i="32"/>
  <c r="AG660" i="32"/>
  <c r="AF660" i="32"/>
  <c r="X660" i="32"/>
  <c r="W660" i="32"/>
  <c r="O660" i="32"/>
  <c r="DN659" i="32"/>
  <c r="DE659" i="32"/>
  <c r="DH659" i="32" s="1"/>
  <c r="DD659" i="32"/>
  <c r="DC659" i="32"/>
  <c r="CF659" i="32"/>
  <c r="CE659" i="32"/>
  <c r="CC659" i="32"/>
  <c r="CB659" i="32"/>
  <c r="BZ659" i="32"/>
  <c r="BY659" i="32"/>
  <c r="BW659" i="32"/>
  <c r="BV659" i="32"/>
  <c r="BT659" i="32"/>
  <c r="BS659" i="32"/>
  <c r="BQ659" i="32"/>
  <c r="BP659" i="32"/>
  <c r="BN659" i="32"/>
  <c r="BM659" i="32"/>
  <c r="BK659" i="32"/>
  <c r="BJ659" i="32"/>
  <c r="BH659" i="32"/>
  <c r="BG659" i="32"/>
  <c r="BE659" i="32"/>
  <c r="BD659" i="32"/>
  <c r="BB659" i="32"/>
  <c r="BA659" i="32"/>
  <c r="AY659" i="32"/>
  <c r="AX659" i="32"/>
  <c r="AV659" i="32"/>
  <c r="AU659" i="32"/>
  <c r="AS659" i="32"/>
  <c r="AR659" i="32"/>
  <c r="AP659" i="32"/>
  <c r="AO659" i="32"/>
  <c r="AM659" i="32"/>
  <c r="AL659" i="32"/>
  <c r="AI659" i="32"/>
  <c r="AG659" i="32"/>
  <c r="AF659" i="32"/>
  <c r="X659" i="32"/>
  <c r="W659" i="32"/>
  <c r="O659" i="32"/>
  <c r="DN658" i="32"/>
  <c r="DE658" i="32"/>
  <c r="DD658" i="32"/>
  <c r="DC658" i="32"/>
  <c r="CF658" i="32"/>
  <c r="CE658" i="32"/>
  <c r="CC658" i="32"/>
  <c r="CB658" i="32"/>
  <c r="BZ658" i="32"/>
  <c r="BY658" i="32"/>
  <c r="BW658" i="32"/>
  <c r="BV658" i="32"/>
  <c r="BT658" i="32"/>
  <c r="BS658" i="32"/>
  <c r="BQ658" i="32"/>
  <c r="BP658" i="32"/>
  <c r="BN658" i="32"/>
  <c r="BM658" i="32"/>
  <c r="BK658" i="32"/>
  <c r="BJ658" i="32"/>
  <c r="BH658" i="32"/>
  <c r="BG658" i="32"/>
  <c r="BE658" i="32"/>
  <c r="BD658" i="32"/>
  <c r="BB658" i="32"/>
  <c r="BA658" i="32"/>
  <c r="AY658" i="32"/>
  <c r="AX658" i="32"/>
  <c r="AV658" i="32"/>
  <c r="AU658" i="32"/>
  <c r="AS658" i="32"/>
  <c r="AR658" i="32"/>
  <c r="AP658" i="32"/>
  <c r="AO658" i="32"/>
  <c r="AM658" i="32"/>
  <c r="AL658" i="32"/>
  <c r="AI658" i="32"/>
  <c r="AG658" i="32"/>
  <c r="AF658" i="32"/>
  <c r="AC658" i="32"/>
  <c r="X658" i="32"/>
  <c r="W658" i="32"/>
  <c r="O658" i="32"/>
  <c r="DN657" i="32"/>
  <c r="DE657" i="32"/>
  <c r="DD657" i="32"/>
  <c r="DC657" i="32"/>
  <c r="CF657" i="32"/>
  <c r="CE657" i="32"/>
  <c r="CC657" i="32"/>
  <c r="CB657" i="32"/>
  <c r="BZ657" i="32"/>
  <c r="BY657" i="32"/>
  <c r="BW657" i="32"/>
  <c r="BV657" i="32"/>
  <c r="BT657" i="32"/>
  <c r="BS657" i="32"/>
  <c r="BQ657" i="32"/>
  <c r="BP657" i="32"/>
  <c r="BN657" i="32"/>
  <c r="BM657" i="32"/>
  <c r="BK657" i="32"/>
  <c r="BJ657" i="32"/>
  <c r="BH657" i="32"/>
  <c r="BG657" i="32"/>
  <c r="BE657" i="32"/>
  <c r="BD657" i="32"/>
  <c r="BB657" i="32"/>
  <c r="BA657" i="32"/>
  <c r="AY657" i="32"/>
  <c r="AX657" i="32"/>
  <c r="AV657" i="32"/>
  <c r="AU657" i="32"/>
  <c r="AS657" i="32"/>
  <c r="AR657" i="32"/>
  <c r="AP657" i="32"/>
  <c r="AO657" i="32"/>
  <c r="AM657" i="32"/>
  <c r="AL657" i="32"/>
  <c r="AI657" i="32"/>
  <c r="AG657" i="32"/>
  <c r="AF657" i="32"/>
  <c r="AC657" i="32"/>
  <c r="X657" i="32"/>
  <c r="W657" i="32"/>
  <c r="O657" i="32"/>
  <c r="DN656" i="32"/>
  <c r="DE656" i="32"/>
  <c r="DD656" i="32"/>
  <c r="DC656" i="32"/>
  <c r="CF656" i="32"/>
  <c r="CE656" i="32"/>
  <c r="CC656" i="32"/>
  <c r="CB656" i="32"/>
  <c r="BZ656" i="32"/>
  <c r="BY656" i="32"/>
  <c r="BW656" i="32"/>
  <c r="BV656" i="32"/>
  <c r="BT656" i="32"/>
  <c r="BS656" i="32"/>
  <c r="BQ656" i="32"/>
  <c r="BP656" i="32"/>
  <c r="BN656" i="32"/>
  <c r="BM656" i="32"/>
  <c r="BK656" i="32"/>
  <c r="BJ656" i="32"/>
  <c r="BH656" i="32"/>
  <c r="BG656" i="32"/>
  <c r="BE656" i="32"/>
  <c r="BD656" i="32"/>
  <c r="BB656" i="32"/>
  <c r="BA656" i="32"/>
  <c r="AY656" i="32"/>
  <c r="AX656" i="32"/>
  <c r="AV656" i="32"/>
  <c r="AU656" i="32"/>
  <c r="AS656" i="32"/>
  <c r="AR656" i="32"/>
  <c r="AP656" i="32"/>
  <c r="AO656" i="32"/>
  <c r="AM656" i="32"/>
  <c r="AL656" i="32"/>
  <c r="AI656" i="32"/>
  <c r="AG656" i="32"/>
  <c r="AF656" i="32"/>
  <c r="AC656" i="32"/>
  <c r="X656" i="32"/>
  <c r="W656" i="32"/>
  <c r="O656" i="32"/>
  <c r="DN655" i="32"/>
  <c r="DE655" i="32"/>
  <c r="DH655" i="32" s="1"/>
  <c r="DD655" i="32"/>
  <c r="DC655" i="32"/>
  <c r="CF655" i="32"/>
  <c r="CE655" i="32"/>
  <c r="CC655" i="32"/>
  <c r="CB655" i="32"/>
  <c r="BZ655" i="32"/>
  <c r="BY655" i="32"/>
  <c r="BW655" i="32"/>
  <c r="BV655" i="32"/>
  <c r="BT655" i="32"/>
  <c r="BS655" i="32"/>
  <c r="BQ655" i="32"/>
  <c r="BP655" i="32"/>
  <c r="BN655" i="32"/>
  <c r="BM655" i="32"/>
  <c r="BK655" i="32"/>
  <c r="BJ655" i="32"/>
  <c r="BH655" i="32"/>
  <c r="BG655" i="32"/>
  <c r="BE655" i="32"/>
  <c r="BD655" i="32"/>
  <c r="BB655" i="32"/>
  <c r="BA655" i="32"/>
  <c r="AY655" i="32"/>
  <c r="AX655" i="32"/>
  <c r="AV655" i="32"/>
  <c r="AU655" i="32"/>
  <c r="AS655" i="32"/>
  <c r="AR655" i="32"/>
  <c r="AP655" i="32"/>
  <c r="AO655" i="32"/>
  <c r="AM655" i="32"/>
  <c r="AL655" i="32"/>
  <c r="AI655" i="32"/>
  <c r="AG655" i="32"/>
  <c r="AF655" i="32"/>
  <c r="AC655" i="32"/>
  <c r="X655" i="32"/>
  <c r="W655" i="32"/>
  <c r="O655" i="32"/>
  <c r="DN654" i="32"/>
  <c r="DE654" i="32"/>
  <c r="DD654" i="32"/>
  <c r="DC654" i="32"/>
  <c r="CF654" i="32"/>
  <c r="CE654" i="32"/>
  <c r="CC654" i="32"/>
  <c r="CB654" i="32"/>
  <c r="BZ654" i="32"/>
  <c r="BY654" i="32"/>
  <c r="BW654" i="32"/>
  <c r="BV654" i="32"/>
  <c r="BT654" i="32"/>
  <c r="BS654" i="32"/>
  <c r="BQ654" i="32"/>
  <c r="BP654" i="32"/>
  <c r="BN654" i="32"/>
  <c r="BM654" i="32"/>
  <c r="BK654" i="32"/>
  <c r="BJ654" i="32"/>
  <c r="BH654" i="32"/>
  <c r="BG654" i="32"/>
  <c r="BE654" i="32"/>
  <c r="BD654" i="32"/>
  <c r="BB654" i="32"/>
  <c r="BA654" i="32"/>
  <c r="AY654" i="32"/>
  <c r="AX654" i="32"/>
  <c r="AV654" i="32"/>
  <c r="AU654" i="32"/>
  <c r="AS654" i="32"/>
  <c r="AR654" i="32"/>
  <c r="AP654" i="32"/>
  <c r="AO654" i="32"/>
  <c r="AM654" i="32"/>
  <c r="AL654" i="32"/>
  <c r="AI654" i="32"/>
  <c r="AG654" i="32"/>
  <c r="AF654" i="32"/>
  <c r="AC654" i="32"/>
  <c r="X654" i="32"/>
  <c r="W654" i="32"/>
  <c r="O654" i="32"/>
  <c r="DN653" i="32"/>
  <c r="DE653" i="32"/>
  <c r="DH653" i="32" s="1"/>
  <c r="DD653" i="32"/>
  <c r="DC653" i="32"/>
  <c r="CF653" i="32"/>
  <c r="CE653" i="32"/>
  <c r="CC653" i="32"/>
  <c r="CB653" i="32"/>
  <c r="BZ653" i="32"/>
  <c r="BY653" i="32"/>
  <c r="BW653" i="32"/>
  <c r="BV653" i="32"/>
  <c r="BT653" i="32"/>
  <c r="BS653" i="32"/>
  <c r="BQ653" i="32"/>
  <c r="BP653" i="32"/>
  <c r="BN653" i="32"/>
  <c r="BM653" i="32"/>
  <c r="BK653" i="32"/>
  <c r="BJ653" i="32"/>
  <c r="BH653" i="32"/>
  <c r="BG653" i="32"/>
  <c r="BE653" i="32"/>
  <c r="BD653" i="32"/>
  <c r="BB653" i="32"/>
  <c r="BA653" i="32"/>
  <c r="AY653" i="32"/>
  <c r="AX653" i="32"/>
  <c r="AV653" i="32"/>
  <c r="AU653" i="32"/>
  <c r="AS653" i="32"/>
  <c r="AR653" i="32"/>
  <c r="AP653" i="32"/>
  <c r="AO653" i="32"/>
  <c r="AM653" i="32"/>
  <c r="AL653" i="32"/>
  <c r="AI653" i="32"/>
  <c r="AG653" i="32"/>
  <c r="AF653" i="32"/>
  <c r="AC653" i="32"/>
  <c r="X653" i="32"/>
  <c r="W653" i="32"/>
  <c r="O653" i="32"/>
  <c r="DN652" i="32"/>
  <c r="DE652" i="32"/>
  <c r="DD652" i="32"/>
  <c r="DC652" i="32"/>
  <c r="CF652" i="32"/>
  <c r="CE652" i="32"/>
  <c r="CC652" i="32"/>
  <c r="CB652" i="32"/>
  <c r="BZ652" i="32"/>
  <c r="BY652" i="32"/>
  <c r="BW652" i="32"/>
  <c r="BV652" i="32"/>
  <c r="BT652" i="32"/>
  <c r="BS652" i="32"/>
  <c r="BQ652" i="32"/>
  <c r="BP652" i="32"/>
  <c r="BN652" i="32"/>
  <c r="BM652" i="32"/>
  <c r="BK652" i="32"/>
  <c r="BJ652" i="32"/>
  <c r="BH652" i="32"/>
  <c r="BG652" i="32"/>
  <c r="BE652" i="32"/>
  <c r="BD652" i="32"/>
  <c r="BB652" i="32"/>
  <c r="BA652" i="32"/>
  <c r="AY652" i="32"/>
  <c r="AX652" i="32"/>
  <c r="AV652" i="32"/>
  <c r="AU652" i="32"/>
  <c r="AS652" i="32"/>
  <c r="AR652" i="32"/>
  <c r="AP652" i="32"/>
  <c r="AO652" i="32"/>
  <c r="AM652" i="32"/>
  <c r="AL652" i="32"/>
  <c r="AI652" i="32"/>
  <c r="AG652" i="32"/>
  <c r="AF652" i="32"/>
  <c r="AC652" i="32"/>
  <c r="X652" i="32"/>
  <c r="W652" i="32"/>
  <c r="O652" i="32"/>
  <c r="DN651" i="32"/>
  <c r="DE651" i="32"/>
  <c r="DD651" i="32"/>
  <c r="DC651" i="32"/>
  <c r="CF651" i="32"/>
  <c r="CE651" i="32"/>
  <c r="CC651" i="32"/>
  <c r="CB651" i="32"/>
  <c r="BZ651" i="32"/>
  <c r="BY651" i="32"/>
  <c r="BW651" i="32"/>
  <c r="BV651" i="32"/>
  <c r="BT651" i="32"/>
  <c r="BS651" i="32"/>
  <c r="BQ651" i="32"/>
  <c r="BP651" i="32"/>
  <c r="BN651" i="32"/>
  <c r="BM651" i="32"/>
  <c r="BK651" i="32"/>
  <c r="BJ651" i="32"/>
  <c r="BH651" i="32"/>
  <c r="BG651" i="32"/>
  <c r="BE651" i="32"/>
  <c r="BD651" i="32"/>
  <c r="BB651" i="32"/>
  <c r="BA651" i="32"/>
  <c r="AY651" i="32"/>
  <c r="AX651" i="32"/>
  <c r="AV651" i="32"/>
  <c r="AU651" i="32"/>
  <c r="AS651" i="32"/>
  <c r="AR651" i="32"/>
  <c r="AP651" i="32"/>
  <c r="AO651" i="32"/>
  <c r="AM651" i="32"/>
  <c r="AL651" i="32"/>
  <c r="AI651" i="32"/>
  <c r="AG651" i="32"/>
  <c r="AF651" i="32"/>
  <c r="AC651" i="32"/>
  <c r="X651" i="32"/>
  <c r="W651" i="32"/>
  <c r="O651" i="32"/>
  <c r="DN650" i="32"/>
  <c r="DE650" i="32"/>
  <c r="DD650" i="32"/>
  <c r="DC650" i="32"/>
  <c r="CF650" i="32"/>
  <c r="CE650" i="32"/>
  <c r="CC650" i="32"/>
  <c r="CB650" i="32"/>
  <c r="BZ650" i="32"/>
  <c r="BY650" i="32"/>
  <c r="BW650" i="32"/>
  <c r="BV650" i="32"/>
  <c r="BT650" i="32"/>
  <c r="BS650" i="32"/>
  <c r="BQ650" i="32"/>
  <c r="BP650" i="32"/>
  <c r="BN650" i="32"/>
  <c r="BM650" i="32"/>
  <c r="BK650" i="32"/>
  <c r="BJ650" i="32"/>
  <c r="BH650" i="32"/>
  <c r="BG650" i="32"/>
  <c r="BE650" i="32"/>
  <c r="BD650" i="32"/>
  <c r="BB650" i="32"/>
  <c r="BA650" i="32"/>
  <c r="AY650" i="32"/>
  <c r="AX650" i="32"/>
  <c r="AV650" i="32"/>
  <c r="AU650" i="32"/>
  <c r="AS650" i="32"/>
  <c r="AR650" i="32"/>
  <c r="AP650" i="32"/>
  <c r="AO650" i="32"/>
  <c r="AM650" i="32"/>
  <c r="AL650" i="32"/>
  <c r="AI650" i="32"/>
  <c r="AG650" i="32"/>
  <c r="AF650" i="32"/>
  <c r="AC650" i="32"/>
  <c r="X650" i="32"/>
  <c r="W650" i="32"/>
  <c r="O650" i="32"/>
  <c r="DN649" i="32"/>
  <c r="DE649" i="32"/>
  <c r="DD649" i="32"/>
  <c r="DC649" i="32"/>
  <c r="CF649" i="32"/>
  <c r="CE649" i="32"/>
  <c r="CC649" i="32"/>
  <c r="CB649" i="32"/>
  <c r="BZ649" i="32"/>
  <c r="BY649" i="32"/>
  <c r="BW649" i="32"/>
  <c r="BV649" i="32"/>
  <c r="BT649" i="32"/>
  <c r="BS649" i="32"/>
  <c r="BQ649" i="32"/>
  <c r="BP649" i="32"/>
  <c r="BN649" i="32"/>
  <c r="BM649" i="32"/>
  <c r="BK649" i="32"/>
  <c r="BJ649" i="32"/>
  <c r="BH649" i="32"/>
  <c r="BG649" i="32"/>
  <c r="BE649" i="32"/>
  <c r="BD649" i="32"/>
  <c r="BB649" i="32"/>
  <c r="BA649" i="32"/>
  <c r="AY649" i="32"/>
  <c r="AX649" i="32"/>
  <c r="AV649" i="32"/>
  <c r="AU649" i="32"/>
  <c r="AS649" i="32"/>
  <c r="AR649" i="32"/>
  <c r="AP649" i="32"/>
  <c r="AO649" i="32"/>
  <c r="AM649" i="32"/>
  <c r="AL649" i="32"/>
  <c r="AI649" i="32"/>
  <c r="AG649" i="32"/>
  <c r="AF649" i="32"/>
  <c r="AC649" i="32"/>
  <c r="X649" i="32"/>
  <c r="W649" i="32"/>
  <c r="O649" i="32"/>
  <c r="DN648" i="32"/>
  <c r="DE648" i="32"/>
  <c r="DH648" i="32" s="1"/>
  <c r="DD648" i="32"/>
  <c r="DC648" i="32"/>
  <c r="CF648" i="32"/>
  <c r="CE648" i="32"/>
  <c r="CC648" i="32"/>
  <c r="CB648" i="32"/>
  <c r="BZ648" i="32"/>
  <c r="BY648" i="32"/>
  <c r="BW648" i="32"/>
  <c r="BV648" i="32"/>
  <c r="BT648" i="32"/>
  <c r="BS648" i="32"/>
  <c r="BQ648" i="32"/>
  <c r="BP648" i="32"/>
  <c r="BN648" i="32"/>
  <c r="BM648" i="32"/>
  <c r="BK648" i="32"/>
  <c r="BJ648" i="32"/>
  <c r="BH648" i="32"/>
  <c r="BG648" i="32"/>
  <c r="BE648" i="32"/>
  <c r="BD648" i="32"/>
  <c r="BB648" i="32"/>
  <c r="BA648" i="32"/>
  <c r="AY648" i="32"/>
  <c r="AX648" i="32"/>
  <c r="AV648" i="32"/>
  <c r="AU648" i="32"/>
  <c r="AS648" i="32"/>
  <c r="AR648" i="32"/>
  <c r="AP648" i="32"/>
  <c r="AO648" i="32"/>
  <c r="AM648" i="32"/>
  <c r="AL648" i="32"/>
  <c r="AI648" i="32"/>
  <c r="AG648" i="32"/>
  <c r="AF648" i="32"/>
  <c r="AC648" i="32"/>
  <c r="X648" i="32"/>
  <c r="W648" i="32"/>
  <c r="O648" i="32"/>
  <c r="DN647" i="32"/>
  <c r="DE647" i="32"/>
  <c r="DH647" i="32" s="1"/>
  <c r="DD647" i="32"/>
  <c r="DC647" i="32"/>
  <c r="CF647" i="32"/>
  <c r="CE647" i="32"/>
  <c r="CC647" i="32"/>
  <c r="CB647" i="32"/>
  <c r="BZ647" i="32"/>
  <c r="BY647" i="32"/>
  <c r="BW647" i="32"/>
  <c r="BV647" i="32"/>
  <c r="BT647" i="32"/>
  <c r="BS647" i="32"/>
  <c r="BQ647" i="32"/>
  <c r="BP647" i="32"/>
  <c r="BN647" i="32"/>
  <c r="BM647" i="32"/>
  <c r="BK647" i="32"/>
  <c r="BJ647" i="32"/>
  <c r="BH647" i="32"/>
  <c r="BG647" i="32"/>
  <c r="BE647" i="32"/>
  <c r="BD647" i="32"/>
  <c r="BB647" i="32"/>
  <c r="BA647" i="32"/>
  <c r="AY647" i="32"/>
  <c r="AX647" i="32"/>
  <c r="AV647" i="32"/>
  <c r="AU647" i="32"/>
  <c r="AS647" i="32"/>
  <c r="AR647" i="32"/>
  <c r="AP647" i="32"/>
  <c r="AO647" i="32"/>
  <c r="AM647" i="32"/>
  <c r="AL647" i="32"/>
  <c r="AI647" i="32"/>
  <c r="AG647" i="32"/>
  <c r="AF647" i="32"/>
  <c r="AC647" i="32"/>
  <c r="X647" i="32"/>
  <c r="W647" i="32"/>
  <c r="O647" i="32"/>
  <c r="DN646" i="32"/>
  <c r="DE646" i="32"/>
  <c r="DH646" i="32" s="1"/>
  <c r="DD646" i="32"/>
  <c r="DC646" i="32"/>
  <c r="CF646" i="32"/>
  <c r="CE646" i="32"/>
  <c r="CC646" i="32"/>
  <c r="CB646" i="32"/>
  <c r="BZ646" i="32"/>
  <c r="BY646" i="32"/>
  <c r="BW646" i="32"/>
  <c r="BV646" i="32"/>
  <c r="BT646" i="32"/>
  <c r="BS646" i="32"/>
  <c r="BQ646" i="32"/>
  <c r="BP646" i="32"/>
  <c r="BN646" i="32"/>
  <c r="BM646" i="32"/>
  <c r="BK646" i="32"/>
  <c r="BJ646" i="32"/>
  <c r="BH646" i="32"/>
  <c r="BG646" i="32"/>
  <c r="BE646" i="32"/>
  <c r="BD646" i="32"/>
  <c r="BB646" i="32"/>
  <c r="BA646" i="32"/>
  <c r="AY646" i="32"/>
  <c r="AX646" i="32"/>
  <c r="AV646" i="32"/>
  <c r="AU646" i="32"/>
  <c r="AS646" i="32"/>
  <c r="AR646" i="32"/>
  <c r="AP646" i="32"/>
  <c r="AO646" i="32"/>
  <c r="AM646" i="32"/>
  <c r="AL646" i="32"/>
  <c r="AI646" i="32"/>
  <c r="AG646" i="32"/>
  <c r="AF646" i="32"/>
  <c r="AC646" i="32"/>
  <c r="X646" i="32"/>
  <c r="W646" i="32"/>
  <c r="O646" i="32"/>
  <c r="DN645" i="32"/>
  <c r="DE645" i="32"/>
  <c r="DD645" i="32"/>
  <c r="DC645" i="32"/>
  <c r="CF645" i="32"/>
  <c r="CE645" i="32"/>
  <c r="CC645" i="32"/>
  <c r="CB645" i="32"/>
  <c r="BZ645" i="32"/>
  <c r="BY645" i="32"/>
  <c r="BW645" i="32"/>
  <c r="BV645" i="32"/>
  <c r="BT645" i="32"/>
  <c r="BS645" i="32"/>
  <c r="BQ645" i="32"/>
  <c r="BP645" i="32"/>
  <c r="BN645" i="32"/>
  <c r="BM645" i="32"/>
  <c r="BK645" i="32"/>
  <c r="BJ645" i="32"/>
  <c r="BH645" i="32"/>
  <c r="BG645" i="32"/>
  <c r="BE645" i="32"/>
  <c r="BD645" i="32"/>
  <c r="BB645" i="32"/>
  <c r="BA645" i="32"/>
  <c r="AY645" i="32"/>
  <c r="AX645" i="32"/>
  <c r="AV645" i="32"/>
  <c r="AU645" i="32"/>
  <c r="AS645" i="32"/>
  <c r="AR645" i="32"/>
  <c r="AP645" i="32"/>
  <c r="AO645" i="32"/>
  <c r="AM645" i="32"/>
  <c r="AL645" i="32"/>
  <c r="AI645" i="32"/>
  <c r="AG645" i="32"/>
  <c r="AF645" i="32"/>
  <c r="AC645" i="32"/>
  <c r="X645" i="32"/>
  <c r="W645" i="32"/>
  <c r="O645" i="32"/>
  <c r="DN644" i="32"/>
  <c r="DE644" i="32"/>
  <c r="DD644" i="32"/>
  <c r="DC644" i="32"/>
  <c r="CF644" i="32"/>
  <c r="CE644" i="32"/>
  <c r="CC644" i="32"/>
  <c r="CB644" i="32"/>
  <c r="BZ644" i="32"/>
  <c r="BY644" i="32"/>
  <c r="BW644" i="32"/>
  <c r="BV644" i="32"/>
  <c r="BT644" i="32"/>
  <c r="BS644" i="32"/>
  <c r="BQ644" i="32"/>
  <c r="BP644" i="32"/>
  <c r="BN644" i="32"/>
  <c r="BM644" i="32"/>
  <c r="BK644" i="32"/>
  <c r="BJ644" i="32"/>
  <c r="BH644" i="32"/>
  <c r="BG644" i="32"/>
  <c r="BE644" i="32"/>
  <c r="BD644" i="32"/>
  <c r="BB644" i="32"/>
  <c r="BA644" i="32"/>
  <c r="AY644" i="32"/>
  <c r="AX644" i="32"/>
  <c r="AV644" i="32"/>
  <c r="AU644" i="32"/>
  <c r="AS644" i="32"/>
  <c r="AR644" i="32"/>
  <c r="AP644" i="32"/>
  <c r="AO644" i="32"/>
  <c r="AM644" i="32"/>
  <c r="AL644" i="32"/>
  <c r="AI644" i="32"/>
  <c r="AG644" i="32"/>
  <c r="AF644" i="32"/>
  <c r="AC644" i="32"/>
  <c r="X644" i="32"/>
  <c r="W644" i="32"/>
  <c r="O644" i="32"/>
  <c r="DN643" i="32"/>
  <c r="DE643" i="32"/>
  <c r="DH643" i="32" s="1"/>
  <c r="DD643" i="32"/>
  <c r="DC643" i="32"/>
  <c r="CF643" i="32"/>
  <c r="CE643" i="32"/>
  <c r="CC643" i="32"/>
  <c r="CB643" i="32"/>
  <c r="BZ643" i="32"/>
  <c r="BY643" i="32"/>
  <c r="BW643" i="32"/>
  <c r="BV643" i="32"/>
  <c r="BT643" i="32"/>
  <c r="BS643" i="32"/>
  <c r="BQ643" i="32"/>
  <c r="BP643" i="32"/>
  <c r="BN643" i="32"/>
  <c r="BM643" i="32"/>
  <c r="BK643" i="32"/>
  <c r="BJ643" i="32"/>
  <c r="BH643" i="32"/>
  <c r="BG643" i="32"/>
  <c r="BE643" i="32"/>
  <c r="BD643" i="32"/>
  <c r="BB643" i="32"/>
  <c r="BA643" i="32"/>
  <c r="AY643" i="32"/>
  <c r="AX643" i="32"/>
  <c r="AV643" i="32"/>
  <c r="AU643" i="32"/>
  <c r="AS643" i="32"/>
  <c r="AR643" i="32"/>
  <c r="AP643" i="32"/>
  <c r="AO643" i="32"/>
  <c r="AM643" i="32"/>
  <c r="AL643" i="32"/>
  <c r="AI643" i="32"/>
  <c r="AG643" i="32"/>
  <c r="AF643" i="32"/>
  <c r="AC643" i="32"/>
  <c r="X643" i="32"/>
  <c r="W643" i="32"/>
  <c r="O643" i="32"/>
  <c r="DN642" i="32"/>
  <c r="DE642" i="32"/>
  <c r="DH642" i="32" s="1"/>
  <c r="DD642" i="32"/>
  <c r="DC642" i="32"/>
  <c r="CF642" i="32"/>
  <c r="CE642" i="32"/>
  <c r="CC642" i="32"/>
  <c r="CB642" i="32"/>
  <c r="BZ642" i="32"/>
  <c r="BY642" i="32"/>
  <c r="BW642" i="32"/>
  <c r="BV642" i="32"/>
  <c r="BT642" i="32"/>
  <c r="BS642" i="32"/>
  <c r="BQ642" i="32"/>
  <c r="BP642" i="32"/>
  <c r="BN642" i="32"/>
  <c r="BM642" i="32"/>
  <c r="BK642" i="32"/>
  <c r="BJ642" i="32"/>
  <c r="BH642" i="32"/>
  <c r="BG642" i="32"/>
  <c r="BE642" i="32"/>
  <c r="BD642" i="32"/>
  <c r="BB642" i="32"/>
  <c r="BA642" i="32"/>
  <c r="AY642" i="32"/>
  <c r="AX642" i="32"/>
  <c r="AV642" i="32"/>
  <c r="AU642" i="32"/>
  <c r="AS642" i="32"/>
  <c r="AR642" i="32"/>
  <c r="AP642" i="32"/>
  <c r="AO642" i="32"/>
  <c r="AM642" i="32"/>
  <c r="AL642" i="32"/>
  <c r="AI642" i="32"/>
  <c r="AG642" i="32"/>
  <c r="AF642" i="32"/>
  <c r="AC642" i="32"/>
  <c r="X642" i="32"/>
  <c r="W642" i="32"/>
  <c r="O642" i="32"/>
  <c r="DN641" i="32"/>
  <c r="DE641" i="32"/>
  <c r="DD641" i="32"/>
  <c r="DC641" i="32"/>
  <c r="CF641" i="32"/>
  <c r="CE641" i="32"/>
  <c r="CC641" i="32"/>
  <c r="CB641" i="32"/>
  <c r="BZ641" i="32"/>
  <c r="BY641" i="32"/>
  <c r="BW641" i="32"/>
  <c r="BV641" i="32"/>
  <c r="BT641" i="32"/>
  <c r="BS641" i="32"/>
  <c r="BQ641" i="32"/>
  <c r="BP641" i="32"/>
  <c r="BN641" i="32"/>
  <c r="BM641" i="32"/>
  <c r="BK641" i="32"/>
  <c r="BJ641" i="32"/>
  <c r="BH641" i="32"/>
  <c r="BG641" i="32"/>
  <c r="BE641" i="32"/>
  <c r="BD641" i="32"/>
  <c r="BB641" i="32"/>
  <c r="BA641" i="32"/>
  <c r="AY641" i="32"/>
  <c r="AX641" i="32"/>
  <c r="AV641" i="32"/>
  <c r="AU641" i="32"/>
  <c r="AS641" i="32"/>
  <c r="AR641" i="32"/>
  <c r="AP641" i="32"/>
  <c r="AO641" i="32"/>
  <c r="AM641" i="32"/>
  <c r="AL641" i="32"/>
  <c r="AI641" i="32"/>
  <c r="AG641" i="32"/>
  <c r="AF641" i="32"/>
  <c r="AC641" i="32"/>
  <c r="X641" i="32"/>
  <c r="W641" i="32"/>
  <c r="O641" i="32"/>
  <c r="DN640" i="32"/>
  <c r="DE640" i="32"/>
  <c r="DH640" i="32" s="1"/>
  <c r="DD640" i="32"/>
  <c r="DC640" i="32"/>
  <c r="CF640" i="32"/>
  <c r="CE640" i="32"/>
  <c r="CC640" i="32"/>
  <c r="CB640" i="32"/>
  <c r="BZ640" i="32"/>
  <c r="BY640" i="32"/>
  <c r="BW640" i="32"/>
  <c r="BV640" i="32"/>
  <c r="BT640" i="32"/>
  <c r="BS640" i="32"/>
  <c r="BQ640" i="32"/>
  <c r="BP640" i="32"/>
  <c r="BN640" i="32"/>
  <c r="BM640" i="32"/>
  <c r="BK640" i="32"/>
  <c r="BJ640" i="32"/>
  <c r="BH640" i="32"/>
  <c r="BG640" i="32"/>
  <c r="BE640" i="32"/>
  <c r="BD640" i="32"/>
  <c r="BB640" i="32"/>
  <c r="BA640" i="32"/>
  <c r="AY640" i="32"/>
  <c r="AX640" i="32"/>
  <c r="AV640" i="32"/>
  <c r="AU640" i="32"/>
  <c r="AS640" i="32"/>
  <c r="AR640" i="32"/>
  <c r="AP640" i="32"/>
  <c r="AO640" i="32"/>
  <c r="AM640" i="32"/>
  <c r="AL640" i="32"/>
  <c r="AI640" i="32"/>
  <c r="AG640" i="32"/>
  <c r="AF640" i="32"/>
  <c r="AC640" i="32"/>
  <c r="X640" i="32"/>
  <c r="W640" i="32"/>
  <c r="O640" i="32"/>
  <c r="DN639" i="32"/>
  <c r="DE639" i="32"/>
  <c r="DD639" i="32"/>
  <c r="DC639" i="32"/>
  <c r="CF639" i="32"/>
  <c r="CE639" i="32"/>
  <c r="CC639" i="32"/>
  <c r="CB639" i="32"/>
  <c r="BZ639" i="32"/>
  <c r="BY639" i="32"/>
  <c r="BW639" i="32"/>
  <c r="BV639" i="32"/>
  <c r="BT639" i="32"/>
  <c r="BS639" i="32"/>
  <c r="BQ639" i="32"/>
  <c r="BP639" i="32"/>
  <c r="BN639" i="32"/>
  <c r="BM639" i="32"/>
  <c r="BK639" i="32"/>
  <c r="BJ639" i="32"/>
  <c r="BH639" i="32"/>
  <c r="BG639" i="32"/>
  <c r="BE639" i="32"/>
  <c r="BD639" i="32"/>
  <c r="BB639" i="32"/>
  <c r="BA639" i="32"/>
  <c r="AY639" i="32"/>
  <c r="AX639" i="32"/>
  <c r="AV639" i="32"/>
  <c r="AU639" i="32"/>
  <c r="AS639" i="32"/>
  <c r="AR639" i="32"/>
  <c r="AP639" i="32"/>
  <c r="AO639" i="32"/>
  <c r="AM639" i="32"/>
  <c r="AL639" i="32"/>
  <c r="AI639" i="32"/>
  <c r="AG639" i="32"/>
  <c r="AF639" i="32"/>
  <c r="AC639" i="32"/>
  <c r="X639" i="32"/>
  <c r="W639" i="32"/>
  <c r="O639" i="32"/>
  <c r="DN638" i="32"/>
  <c r="DE638" i="32"/>
  <c r="DH638" i="32" s="1"/>
  <c r="DD638" i="32"/>
  <c r="DC638" i="32"/>
  <c r="CF638" i="32"/>
  <c r="CE638" i="32"/>
  <c r="CC638" i="32"/>
  <c r="CB638" i="32"/>
  <c r="BZ638" i="32"/>
  <c r="BY638" i="32"/>
  <c r="BW638" i="32"/>
  <c r="BV638" i="32"/>
  <c r="BT638" i="32"/>
  <c r="BS638" i="32"/>
  <c r="BQ638" i="32"/>
  <c r="BP638" i="32"/>
  <c r="BN638" i="32"/>
  <c r="BM638" i="32"/>
  <c r="BK638" i="32"/>
  <c r="BJ638" i="32"/>
  <c r="BH638" i="32"/>
  <c r="BG638" i="32"/>
  <c r="BE638" i="32"/>
  <c r="BD638" i="32"/>
  <c r="BB638" i="32"/>
  <c r="BA638" i="32"/>
  <c r="AY638" i="32"/>
  <c r="AX638" i="32"/>
  <c r="AV638" i="32"/>
  <c r="AU638" i="32"/>
  <c r="AS638" i="32"/>
  <c r="AR638" i="32"/>
  <c r="AP638" i="32"/>
  <c r="AO638" i="32"/>
  <c r="AM638" i="32"/>
  <c r="AL638" i="32"/>
  <c r="AI638" i="32"/>
  <c r="AG638" i="32"/>
  <c r="AF638" i="32"/>
  <c r="AC638" i="32"/>
  <c r="X638" i="32"/>
  <c r="W638" i="32"/>
  <c r="O638" i="32"/>
  <c r="DN637" i="32"/>
  <c r="DE637" i="32"/>
  <c r="DD637" i="32"/>
  <c r="DC637" i="32"/>
  <c r="CF637" i="32"/>
  <c r="CE637" i="32"/>
  <c r="CC637" i="32"/>
  <c r="CB637" i="32"/>
  <c r="BZ637" i="32"/>
  <c r="BY637" i="32"/>
  <c r="BW637" i="32"/>
  <c r="BV637" i="32"/>
  <c r="BT637" i="32"/>
  <c r="BS637" i="32"/>
  <c r="BQ637" i="32"/>
  <c r="BP637" i="32"/>
  <c r="BN637" i="32"/>
  <c r="BM637" i="32"/>
  <c r="BK637" i="32"/>
  <c r="BJ637" i="32"/>
  <c r="BH637" i="32"/>
  <c r="BG637" i="32"/>
  <c r="BE637" i="32"/>
  <c r="BD637" i="32"/>
  <c r="BB637" i="32"/>
  <c r="BA637" i="32"/>
  <c r="AY637" i="32"/>
  <c r="AX637" i="32"/>
  <c r="AV637" i="32"/>
  <c r="AU637" i="32"/>
  <c r="AS637" i="32"/>
  <c r="AR637" i="32"/>
  <c r="AP637" i="32"/>
  <c r="AO637" i="32"/>
  <c r="AM637" i="32"/>
  <c r="AL637" i="32"/>
  <c r="AI637" i="32"/>
  <c r="AG637" i="32"/>
  <c r="AF637" i="32"/>
  <c r="AC637" i="32"/>
  <c r="X637" i="32"/>
  <c r="W637" i="32"/>
  <c r="O637" i="32"/>
  <c r="DN636" i="32"/>
  <c r="DE636" i="32"/>
  <c r="DD636" i="32"/>
  <c r="DC636" i="32"/>
  <c r="CF636" i="32"/>
  <c r="CE636" i="32"/>
  <c r="CC636" i="32"/>
  <c r="CB636" i="32"/>
  <c r="BZ636" i="32"/>
  <c r="BY636" i="32"/>
  <c r="BW636" i="32"/>
  <c r="BV636" i="32"/>
  <c r="BT636" i="32"/>
  <c r="BS636" i="32"/>
  <c r="BQ636" i="32"/>
  <c r="BP636" i="32"/>
  <c r="BN636" i="32"/>
  <c r="BM636" i="32"/>
  <c r="BK636" i="32"/>
  <c r="BJ636" i="32"/>
  <c r="BH636" i="32"/>
  <c r="BG636" i="32"/>
  <c r="BE636" i="32"/>
  <c r="BD636" i="32"/>
  <c r="BB636" i="32"/>
  <c r="BA636" i="32"/>
  <c r="AY636" i="32"/>
  <c r="AX636" i="32"/>
  <c r="AV636" i="32"/>
  <c r="AU636" i="32"/>
  <c r="AS636" i="32"/>
  <c r="AR636" i="32"/>
  <c r="AP636" i="32"/>
  <c r="AO636" i="32"/>
  <c r="AM636" i="32"/>
  <c r="AL636" i="32"/>
  <c r="AI636" i="32"/>
  <c r="AG636" i="32"/>
  <c r="AF636" i="32"/>
  <c r="AC636" i="32"/>
  <c r="X636" i="32"/>
  <c r="W636" i="32"/>
  <c r="O636" i="32"/>
  <c r="DN635" i="32"/>
  <c r="DE635" i="32"/>
  <c r="DD635" i="32"/>
  <c r="DC635" i="32"/>
  <c r="CF635" i="32"/>
  <c r="CE635" i="32"/>
  <c r="CC635" i="32"/>
  <c r="CB635" i="32"/>
  <c r="BZ635" i="32"/>
  <c r="BY635" i="32"/>
  <c r="BW635" i="32"/>
  <c r="BV635" i="32"/>
  <c r="BT635" i="32"/>
  <c r="BS635" i="32"/>
  <c r="BQ635" i="32"/>
  <c r="BP635" i="32"/>
  <c r="BN635" i="32"/>
  <c r="BM635" i="32"/>
  <c r="BK635" i="32"/>
  <c r="BJ635" i="32"/>
  <c r="BH635" i="32"/>
  <c r="BG635" i="32"/>
  <c r="BE635" i="32"/>
  <c r="BD635" i="32"/>
  <c r="BB635" i="32"/>
  <c r="BA635" i="32"/>
  <c r="AY635" i="32"/>
  <c r="AX635" i="32"/>
  <c r="AV635" i="32"/>
  <c r="AU635" i="32"/>
  <c r="AS635" i="32"/>
  <c r="AR635" i="32"/>
  <c r="AP635" i="32"/>
  <c r="AO635" i="32"/>
  <c r="AM635" i="32"/>
  <c r="AL635" i="32"/>
  <c r="AI635" i="32"/>
  <c r="AG635" i="32"/>
  <c r="AF635" i="32"/>
  <c r="AC635" i="32"/>
  <c r="X635" i="32"/>
  <c r="W635" i="32"/>
  <c r="O635" i="32"/>
  <c r="DN634" i="32"/>
  <c r="DE634" i="32"/>
  <c r="DH634" i="32" s="1"/>
  <c r="DD634" i="32"/>
  <c r="DC634" i="32"/>
  <c r="CF634" i="32"/>
  <c r="CE634" i="32"/>
  <c r="CC634" i="32"/>
  <c r="CB634" i="32"/>
  <c r="BZ634" i="32"/>
  <c r="BY634" i="32"/>
  <c r="BW634" i="32"/>
  <c r="BV634" i="32"/>
  <c r="BT634" i="32"/>
  <c r="BS634" i="32"/>
  <c r="BQ634" i="32"/>
  <c r="BP634" i="32"/>
  <c r="BN634" i="32"/>
  <c r="BM634" i="32"/>
  <c r="BK634" i="32"/>
  <c r="BJ634" i="32"/>
  <c r="BH634" i="32"/>
  <c r="BG634" i="32"/>
  <c r="BE634" i="32"/>
  <c r="BD634" i="32"/>
  <c r="BB634" i="32"/>
  <c r="BA634" i="32"/>
  <c r="AY634" i="32"/>
  <c r="AX634" i="32"/>
  <c r="AV634" i="32"/>
  <c r="AU634" i="32"/>
  <c r="AS634" i="32"/>
  <c r="AR634" i="32"/>
  <c r="AP634" i="32"/>
  <c r="AO634" i="32"/>
  <c r="AM634" i="32"/>
  <c r="AL634" i="32"/>
  <c r="AI634" i="32"/>
  <c r="AG634" i="32"/>
  <c r="AF634" i="32"/>
  <c r="AC634" i="32"/>
  <c r="X634" i="32"/>
  <c r="W634" i="32"/>
  <c r="O634" i="32"/>
  <c r="DN633" i="32"/>
  <c r="DE633" i="32"/>
  <c r="DH633" i="32" s="1"/>
  <c r="DD633" i="32"/>
  <c r="DC633" i="32"/>
  <c r="CF633" i="32"/>
  <c r="CE633" i="32"/>
  <c r="CC633" i="32"/>
  <c r="CB633" i="32"/>
  <c r="BZ633" i="32"/>
  <c r="BY633" i="32"/>
  <c r="BW633" i="32"/>
  <c r="BV633" i="32"/>
  <c r="BT633" i="32"/>
  <c r="BS633" i="32"/>
  <c r="BQ633" i="32"/>
  <c r="BP633" i="32"/>
  <c r="BN633" i="32"/>
  <c r="BM633" i="32"/>
  <c r="BK633" i="32"/>
  <c r="BJ633" i="32"/>
  <c r="BH633" i="32"/>
  <c r="BG633" i="32"/>
  <c r="BE633" i="32"/>
  <c r="BD633" i="32"/>
  <c r="BB633" i="32"/>
  <c r="BA633" i="32"/>
  <c r="AY633" i="32"/>
  <c r="AX633" i="32"/>
  <c r="AV633" i="32"/>
  <c r="AU633" i="32"/>
  <c r="AS633" i="32"/>
  <c r="AR633" i="32"/>
  <c r="AP633" i="32"/>
  <c r="AO633" i="32"/>
  <c r="AM633" i="32"/>
  <c r="AL633" i="32"/>
  <c r="AI633" i="32"/>
  <c r="AG633" i="32"/>
  <c r="AF633" i="32"/>
  <c r="AC633" i="32"/>
  <c r="X633" i="32"/>
  <c r="W633" i="32"/>
  <c r="O633" i="32"/>
  <c r="DN632" i="32"/>
  <c r="DE632" i="32"/>
  <c r="DD632" i="32"/>
  <c r="DC632" i="32"/>
  <c r="CF632" i="32"/>
  <c r="CE632" i="32"/>
  <c r="CC632" i="32"/>
  <c r="CB632" i="32"/>
  <c r="BZ632" i="32"/>
  <c r="BY632" i="32"/>
  <c r="BW632" i="32"/>
  <c r="BV632" i="32"/>
  <c r="BT632" i="32"/>
  <c r="BS632" i="32"/>
  <c r="BQ632" i="32"/>
  <c r="BP632" i="32"/>
  <c r="BN632" i="32"/>
  <c r="BM632" i="32"/>
  <c r="BK632" i="32"/>
  <c r="BJ632" i="32"/>
  <c r="BH632" i="32"/>
  <c r="BG632" i="32"/>
  <c r="BE632" i="32"/>
  <c r="BD632" i="32"/>
  <c r="BB632" i="32"/>
  <c r="BA632" i="32"/>
  <c r="AY632" i="32"/>
  <c r="AX632" i="32"/>
  <c r="AV632" i="32"/>
  <c r="AU632" i="32"/>
  <c r="AS632" i="32"/>
  <c r="AR632" i="32"/>
  <c r="AP632" i="32"/>
  <c r="AO632" i="32"/>
  <c r="AM632" i="32"/>
  <c r="AL632" i="32"/>
  <c r="AI632" i="32"/>
  <c r="AG632" i="32"/>
  <c r="AF632" i="32"/>
  <c r="AC632" i="32"/>
  <c r="X632" i="32"/>
  <c r="W632" i="32"/>
  <c r="O632" i="32"/>
  <c r="DN631" i="32"/>
  <c r="DE631" i="32"/>
  <c r="DH631" i="32" s="1"/>
  <c r="DD631" i="32"/>
  <c r="DC631" i="32"/>
  <c r="CF631" i="32"/>
  <c r="CE631" i="32"/>
  <c r="CC631" i="32"/>
  <c r="CB631" i="32"/>
  <c r="BZ631" i="32"/>
  <c r="BY631" i="32"/>
  <c r="BW631" i="32"/>
  <c r="BV631" i="32"/>
  <c r="BT631" i="32"/>
  <c r="BS631" i="32"/>
  <c r="BQ631" i="32"/>
  <c r="BP631" i="32"/>
  <c r="BN631" i="32"/>
  <c r="BM631" i="32"/>
  <c r="BK631" i="32"/>
  <c r="BJ631" i="32"/>
  <c r="BH631" i="32"/>
  <c r="BG631" i="32"/>
  <c r="BE631" i="32"/>
  <c r="BD631" i="32"/>
  <c r="BB631" i="32"/>
  <c r="BA631" i="32"/>
  <c r="AY631" i="32"/>
  <c r="AX631" i="32"/>
  <c r="AV631" i="32"/>
  <c r="AU631" i="32"/>
  <c r="AS631" i="32"/>
  <c r="AR631" i="32"/>
  <c r="AP631" i="32"/>
  <c r="AO631" i="32"/>
  <c r="AM631" i="32"/>
  <c r="AL631" i="32"/>
  <c r="AI631" i="32"/>
  <c r="AG631" i="32"/>
  <c r="AF631" i="32"/>
  <c r="AC631" i="32"/>
  <c r="X631" i="32"/>
  <c r="W631" i="32"/>
  <c r="O631" i="32"/>
  <c r="DN630" i="32"/>
  <c r="DE630" i="32"/>
  <c r="DH630" i="32" s="1"/>
  <c r="DD630" i="32"/>
  <c r="DC630" i="32"/>
  <c r="CF630" i="32"/>
  <c r="CE630" i="32"/>
  <c r="CC630" i="32"/>
  <c r="CB630" i="32"/>
  <c r="BZ630" i="32"/>
  <c r="BY630" i="32"/>
  <c r="BW630" i="32"/>
  <c r="BV630" i="32"/>
  <c r="BT630" i="32"/>
  <c r="BS630" i="32"/>
  <c r="BQ630" i="32"/>
  <c r="BP630" i="32"/>
  <c r="BN630" i="32"/>
  <c r="BM630" i="32"/>
  <c r="BK630" i="32"/>
  <c r="BJ630" i="32"/>
  <c r="BH630" i="32"/>
  <c r="BG630" i="32"/>
  <c r="BE630" i="32"/>
  <c r="BD630" i="32"/>
  <c r="BB630" i="32"/>
  <c r="BA630" i="32"/>
  <c r="AY630" i="32"/>
  <c r="AX630" i="32"/>
  <c r="AV630" i="32"/>
  <c r="AU630" i="32"/>
  <c r="AS630" i="32"/>
  <c r="AR630" i="32"/>
  <c r="AP630" i="32"/>
  <c r="AO630" i="32"/>
  <c r="AM630" i="32"/>
  <c r="AL630" i="32"/>
  <c r="AI630" i="32"/>
  <c r="AG630" i="32"/>
  <c r="AF630" i="32"/>
  <c r="AC630" i="32"/>
  <c r="X630" i="32"/>
  <c r="W630" i="32"/>
  <c r="O630" i="32"/>
  <c r="DN629" i="32"/>
  <c r="DE629" i="32"/>
  <c r="DH629" i="32" s="1"/>
  <c r="DD629" i="32"/>
  <c r="DC629" i="32"/>
  <c r="CF629" i="32"/>
  <c r="CE629" i="32"/>
  <c r="CC629" i="32"/>
  <c r="CB629" i="32"/>
  <c r="BZ629" i="32"/>
  <c r="BY629" i="32"/>
  <c r="BW629" i="32"/>
  <c r="BV629" i="32"/>
  <c r="BT629" i="32"/>
  <c r="BS629" i="32"/>
  <c r="BQ629" i="32"/>
  <c r="BP629" i="32"/>
  <c r="BN629" i="32"/>
  <c r="BM629" i="32"/>
  <c r="BK629" i="32"/>
  <c r="BJ629" i="32"/>
  <c r="BH629" i="32"/>
  <c r="BG629" i="32"/>
  <c r="BE629" i="32"/>
  <c r="BD629" i="32"/>
  <c r="BB629" i="32"/>
  <c r="BA629" i="32"/>
  <c r="AY629" i="32"/>
  <c r="AX629" i="32"/>
  <c r="AV629" i="32"/>
  <c r="AU629" i="32"/>
  <c r="AS629" i="32"/>
  <c r="AR629" i="32"/>
  <c r="AP629" i="32"/>
  <c r="AO629" i="32"/>
  <c r="AM629" i="32"/>
  <c r="AL629" i="32"/>
  <c r="AJ629" i="32"/>
  <c r="AI629" i="32"/>
  <c r="AG629" i="32"/>
  <c r="AF629" i="32"/>
  <c r="AD629" i="32"/>
  <c r="AC629" i="32"/>
  <c r="AA629" i="32"/>
  <c r="Z629" i="32"/>
  <c r="X629" i="32"/>
  <c r="W629" i="32"/>
  <c r="U629" i="32"/>
  <c r="T629" i="32"/>
  <c r="R629" i="32"/>
  <c r="Q629" i="32"/>
  <c r="O629" i="32"/>
  <c r="DN628" i="32"/>
  <c r="DE628" i="32"/>
  <c r="DD628" i="32"/>
  <c r="DC628" i="32"/>
  <c r="CF628" i="32"/>
  <c r="CE628" i="32"/>
  <c r="CC628" i="32"/>
  <c r="CB628" i="32"/>
  <c r="BZ628" i="32"/>
  <c r="BY628" i="32"/>
  <c r="BW628" i="32"/>
  <c r="BV628" i="32"/>
  <c r="BT628" i="32"/>
  <c r="BS628" i="32"/>
  <c r="BQ628" i="32"/>
  <c r="BP628" i="32"/>
  <c r="BN628" i="32"/>
  <c r="BM628" i="32"/>
  <c r="BK628" i="32"/>
  <c r="BJ628" i="32"/>
  <c r="BH628" i="32"/>
  <c r="BG628" i="32"/>
  <c r="BE628" i="32"/>
  <c r="BD628" i="32"/>
  <c r="BB628" i="32"/>
  <c r="BA628" i="32"/>
  <c r="AY628" i="32"/>
  <c r="AX628" i="32"/>
  <c r="AV628" i="32"/>
  <c r="AU628" i="32"/>
  <c r="AS628" i="32"/>
  <c r="AR628" i="32"/>
  <c r="AP628" i="32"/>
  <c r="AO628" i="32"/>
  <c r="AM628" i="32"/>
  <c r="AL628" i="32"/>
  <c r="AJ628" i="32"/>
  <c r="AI628" i="32"/>
  <c r="AG628" i="32"/>
  <c r="AF628" i="32"/>
  <c r="AD628" i="32"/>
  <c r="AC628" i="32"/>
  <c r="AA628" i="32"/>
  <c r="Z628" i="32"/>
  <c r="X628" i="32"/>
  <c r="W628" i="32"/>
  <c r="U628" i="32"/>
  <c r="T628" i="32"/>
  <c r="R628" i="32"/>
  <c r="Q628" i="32"/>
  <c r="O628" i="32"/>
  <c r="DN627" i="32"/>
  <c r="DE627" i="32"/>
  <c r="DD627" i="32"/>
  <c r="DC627" i="32"/>
  <c r="CF627" i="32"/>
  <c r="CE627" i="32"/>
  <c r="CC627" i="32"/>
  <c r="CB627" i="32"/>
  <c r="BZ627" i="32"/>
  <c r="BY627" i="32"/>
  <c r="BW627" i="32"/>
  <c r="BV627" i="32"/>
  <c r="BT627" i="32"/>
  <c r="BS627" i="32"/>
  <c r="BQ627" i="32"/>
  <c r="BP627" i="32"/>
  <c r="BN627" i="32"/>
  <c r="BM627" i="32"/>
  <c r="BK627" i="32"/>
  <c r="BJ627" i="32"/>
  <c r="BH627" i="32"/>
  <c r="BG627" i="32"/>
  <c r="BE627" i="32"/>
  <c r="BD627" i="32"/>
  <c r="BB627" i="32"/>
  <c r="BA627" i="32"/>
  <c r="AY627" i="32"/>
  <c r="AX627" i="32"/>
  <c r="AV627" i="32"/>
  <c r="AU627" i="32"/>
  <c r="AS627" i="32"/>
  <c r="AR627" i="32"/>
  <c r="AP627" i="32"/>
  <c r="AO627" i="32"/>
  <c r="AM627" i="32"/>
  <c r="AL627" i="32"/>
  <c r="AJ627" i="32"/>
  <c r="AI627" i="32"/>
  <c r="AG627" i="32"/>
  <c r="AF627" i="32"/>
  <c r="AD627" i="32"/>
  <c r="AC627" i="32"/>
  <c r="AA627" i="32"/>
  <c r="Z627" i="32"/>
  <c r="X627" i="32"/>
  <c r="W627" i="32"/>
  <c r="U627" i="32"/>
  <c r="T627" i="32"/>
  <c r="R627" i="32"/>
  <c r="Q627" i="32"/>
  <c r="O627" i="32"/>
  <c r="DN626" i="32"/>
  <c r="DE626" i="32"/>
  <c r="DD626" i="32"/>
  <c r="DC626" i="32"/>
  <c r="CF626" i="32"/>
  <c r="CE626" i="32"/>
  <c r="CC626" i="32"/>
  <c r="CB626" i="32"/>
  <c r="BZ626" i="32"/>
  <c r="BY626" i="32"/>
  <c r="BW626" i="32"/>
  <c r="BV626" i="32"/>
  <c r="BT626" i="32"/>
  <c r="BS626" i="32"/>
  <c r="BQ626" i="32"/>
  <c r="BP626" i="32"/>
  <c r="BN626" i="32"/>
  <c r="BM626" i="32"/>
  <c r="BK626" i="32"/>
  <c r="BJ626" i="32"/>
  <c r="BH626" i="32"/>
  <c r="BG626" i="32"/>
  <c r="BE626" i="32"/>
  <c r="BD626" i="32"/>
  <c r="BB626" i="32"/>
  <c r="BA626" i="32"/>
  <c r="AY626" i="32"/>
  <c r="AX626" i="32"/>
  <c r="AV626" i="32"/>
  <c r="AU626" i="32"/>
  <c r="AS626" i="32"/>
  <c r="AR626" i="32"/>
  <c r="AP626" i="32"/>
  <c r="AO626" i="32"/>
  <c r="AM626" i="32"/>
  <c r="AL626" i="32"/>
  <c r="AJ626" i="32"/>
  <c r="AI626" i="32"/>
  <c r="AG626" i="32"/>
  <c r="AF626" i="32"/>
  <c r="AD626" i="32"/>
  <c r="AC626" i="32"/>
  <c r="AA626" i="32"/>
  <c r="Z626" i="32"/>
  <c r="X626" i="32"/>
  <c r="W626" i="32"/>
  <c r="U626" i="32"/>
  <c r="T626" i="32"/>
  <c r="R626" i="32"/>
  <c r="Q626" i="32"/>
  <c r="O626" i="32"/>
  <c r="DN625" i="32"/>
  <c r="DE625" i="32"/>
  <c r="DD625" i="32"/>
  <c r="DC625" i="32"/>
  <c r="CF625" i="32"/>
  <c r="CE625" i="32"/>
  <c r="CC625" i="32"/>
  <c r="CB625" i="32"/>
  <c r="BZ625" i="32"/>
  <c r="BY625" i="32"/>
  <c r="BW625" i="32"/>
  <c r="BV625" i="32"/>
  <c r="BT625" i="32"/>
  <c r="BS625" i="32"/>
  <c r="BQ625" i="32"/>
  <c r="BP625" i="32"/>
  <c r="BN625" i="32"/>
  <c r="BM625" i="32"/>
  <c r="BK625" i="32"/>
  <c r="BJ625" i="32"/>
  <c r="BH625" i="32"/>
  <c r="BG625" i="32"/>
  <c r="BE625" i="32"/>
  <c r="BD625" i="32"/>
  <c r="BB625" i="32"/>
  <c r="BA625" i="32"/>
  <c r="AY625" i="32"/>
  <c r="AX625" i="32"/>
  <c r="AV625" i="32"/>
  <c r="AU625" i="32"/>
  <c r="AS625" i="32"/>
  <c r="AR625" i="32"/>
  <c r="AP625" i="32"/>
  <c r="AO625" i="32"/>
  <c r="AM625" i="32"/>
  <c r="AL625" i="32"/>
  <c r="AJ625" i="32"/>
  <c r="AI625" i="32"/>
  <c r="AG625" i="32"/>
  <c r="AF625" i="32"/>
  <c r="AD625" i="32"/>
  <c r="AC625" i="32"/>
  <c r="AA625" i="32"/>
  <c r="Z625" i="32"/>
  <c r="X625" i="32"/>
  <c r="W625" i="32"/>
  <c r="U625" i="32"/>
  <c r="T625" i="32"/>
  <c r="R625" i="32"/>
  <c r="Q625" i="32"/>
  <c r="O625" i="32"/>
  <c r="DN624" i="32"/>
  <c r="DE624" i="32"/>
  <c r="DD624" i="32"/>
  <c r="DC624" i="32"/>
  <c r="CF624" i="32"/>
  <c r="CE624" i="32"/>
  <c r="CC624" i="32"/>
  <c r="CB624" i="32"/>
  <c r="BZ624" i="32"/>
  <c r="BY624" i="32"/>
  <c r="BW624" i="32"/>
  <c r="BV624" i="32"/>
  <c r="BT624" i="32"/>
  <c r="BS624" i="32"/>
  <c r="BQ624" i="32"/>
  <c r="BP624" i="32"/>
  <c r="BN624" i="32"/>
  <c r="BM624" i="32"/>
  <c r="BK624" i="32"/>
  <c r="BJ624" i="32"/>
  <c r="BH624" i="32"/>
  <c r="BG624" i="32"/>
  <c r="BE624" i="32"/>
  <c r="BD624" i="32"/>
  <c r="BB624" i="32"/>
  <c r="BA624" i="32"/>
  <c r="AY624" i="32"/>
  <c r="AX624" i="32"/>
  <c r="AV624" i="32"/>
  <c r="AU624" i="32"/>
  <c r="AS624" i="32"/>
  <c r="AR624" i="32"/>
  <c r="AP624" i="32"/>
  <c r="AO624" i="32"/>
  <c r="AM624" i="32"/>
  <c r="AL624" i="32"/>
  <c r="AJ624" i="32"/>
  <c r="AI624" i="32"/>
  <c r="AG624" i="32"/>
  <c r="AF624" i="32"/>
  <c r="AD624" i="32"/>
  <c r="AC624" i="32"/>
  <c r="AA624" i="32"/>
  <c r="Z624" i="32"/>
  <c r="X624" i="32"/>
  <c r="W624" i="32"/>
  <c r="U624" i="32"/>
  <c r="T624" i="32"/>
  <c r="R624" i="32"/>
  <c r="Q624" i="32"/>
  <c r="O624" i="32"/>
  <c r="DN623" i="32"/>
  <c r="DE623" i="32"/>
  <c r="DD623" i="32"/>
  <c r="DC623" i="32"/>
  <c r="CF623" i="32"/>
  <c r="CE623" i="32"/>
  <c r="CC623" i="32"/>
  <c r="CB623" i="32"/>
  <c r="BZ623" i="32"/>
  <c r="BY623" i="32"/>
  <c r="BW623" i="32"/>
  <c r="BV623" i="32"/>
  <c r="BT623" i="32"/>
  <c r="BS623" i="32"/>
  <c r="BQ623" i="32"/>
  <c r="BP623" i="32"/>
  <c r="BN623" i="32"/>
  <c r="BM623" i="32"/>
  <c r="BK623" i="32"/>
  <c r="BJ623" i="32"/>
  <c r="BH623" i="32"/>
  <c r="BG623" i="32"/>
  <c r="BE623" i="32"/>
  <c r="BD623" i="32"/>
  <c r="BB623" i="32"/>
  <c r="BA623" i="32"/>
  <c r="AY623" i="32"/>
  <c r="AX623" i="32"/>
  <c r="AV623" i="32"/>
  <c r="AU623" i="32"/>
  <c r="AS623" i="32"/>
  <c r="AR623" i="32"/>
  <c r="AP623" i="32"/>
  <c r="AO623" i="32"/>
  <c r="AM623" i="32"/>
  <c r="AL623" i="32"/>
  <c r="AJ623" i="32"/>
  <c r="AI623" i="32"/>
  <c r="AG623" i="32"/>
  <c r="AF623" i="32"/>
  <c r="AD623" i="32"/>
  <c r="AC623" i="32"/>
  <c r="AA623" i="32"/>
  <c r="Z623" i="32"/>
  <c r="X623" i="32"/>
  <c r="W623" i="32"/>
  <c r="U623" i="32"/>
  <c r="T623" i="32"/>
  <c r="R623" i="32"/>
  <c r="Q623" i="32"/>
  <c r="O623" i="32"/>
  <c r="DN622" i="32"/>
  <c r="DE622" i="32"/>
  <c r="DD622" i="32"/>
  <c r="DC622" i="32"/>
  <c r="CF622" i="32"/>
  <c r="CE622" i="32"/>
  <c r="CC622" i="32"/>
  <c r="CB622" i="32"/>
  <c r="BZ622" i="32"/>
  <c r="BY622" i="32"/>
  <c r="BW622" i="32"/>
  <c r="BV622" i="32"/>
  <c r="BT622" i="32"/>
  <c r="BS622" i="32"/>
  <c r="BQ622" i="32"/>
  <c r="BP622" i="32"/>
  <c r="BN622" i="32"/>
  <c r="BM622" i="32"/>
  <c r="BK622" i="32"/>
  <c r="BJ622" i="32"/>
  <c r="BH622" i="32"/>
  <c r="BG622" i="32"/>
  <c r="BE622" i="32"/>
  <c r="BD622" i="32"/>
  <c r="BB622" i="32"/>
  <c r="BA622" i="32"/>
  <c r="AY622" i="32"/>
  <c r="AX622" i="32"/>
  <c r="AV622" i="32"/>
  <c r="AU622" i="32"/>
  <c r="AS622" i="32"/>
  <c r="AR622" i="32"/>
  <c r="AP622" i="32"/>
  <c r="AO622" i="32"/>
  <c r="AM622" i="32"/>
  <c r="AL622" i="32"/>
  <c r="AJ622" i="32"/>
  <c r="AI622" i="32"/>
  <c r="AG622" i="32"/>
  <c r="AF622" i="32"/>
  <c r="AD622" i="32"/>
  <c r="AC622" i="32"/>
  <c r="AA622" i="32"/>
  <c r="Z622" i="32"/>
  <c r="X622" i="32"/>
  <c r="W622" i="32"/>
  <c r="U622" i="32"/>
  <c r="T622" i="32"/>
  <c r="R622" i="32"/>
  <c r="Q622" i="32"/>
  <c r="O622" i="32"/>
  <c r="DN621" i="32"/>
  <c r="DE621" i="32"/>
  <c r="DD621" i="32"/>
  <c r="DC621" i="32"/>
  <c r="CF621" i="32"/>
  <c r="CE621" i="32"/>
  <c r="CC621" i="32"/>
  <c r="CB621" i="32"/>
  <c r="BZ621" i="32"/>
  <c r="BY621" i="32"/>
  <c r="BW621" i="32"/>
  <c r="BV621" i="32"/>
  <c r="BT621" i="32"/>
  <c r="BS621" i="32"/>
  <c r="BQ621" i="32"/>
  <c r="BP621" i="32"/>
  <c r="BN621" i="32"/>
  <c r="BM621" i="32"/>
  <c r="BK621" i="32"/>
  <c r="BJ621" i="32"/>
  <c r="BH621" i="32"/>
  <c r="BG621" i="32"/>
  <c r="BE621" i="32"/>
  <c r="BD621" i="32"/>
  <c r="BB621" i="32"/>
  <c r="BA621" i="32"/>
  <c r="AY621" i="32"/>
  <c r="AX621" i="32"/>
  <c r="AV621" i="32"/>
  <c r="AU621" i="32"/>
  <c r="AS621" i="32"/>
  <c r="AR621" i="32"/>
  <c r="AP621" i="32"/>
  <c r="AO621" i="32"/>
  <c r="AM621" i="32"/>
  <c r="AL621" i="32"/>
  <c r="AJ621" i="32"/>
  <c r="AI621" i="32"/>
  <c r="AG621" i="32"/>
  <c r="AF621" i="32"/>
  <c r="AD621" i="32"/>
  <c r="AC621" i="32"/>
  <c r="AA621" i="32"/>
  <c r="Z621" i="32"/>
  <c r="X621" i="32"/>
  <c r="W621" i="32"/>
  <c r="U621" i="32"/>
  <c r="T621" i="32"/>
  <c r="R621" i="32"/>
  <c r="Q621" i="32"/>
  <c r="O621" i="32"/>
  <c r="DN620" i="32"/>
  <c r="DE620" i="32"/>
  <c r="DD620" i="32"/>
  <c r="DC620" i="32"/>
  <c r="CF620" i="32"/>
  <c r="CE620" i="32"/>
  <c r="CC620" i="32"/>
  <c r="CB620" i="32"/>
  <c r="BZ620" i="32"/>
  <c r="BY620" i="32"/>
  <c r="BW620" i="32"/>
  <c r="BV620" i="32"/>
  <c r="BT620" i="32"/>
  <c r="BS620" i="32"/>
  <c r="BQ620" i="32"/>
  <c r="BP620" i="32"/>
  <c r="BN620" i="32"/>
  <c r="BM620" i="32"/>
  <c r="BK620" i="32"/>
  <c r="BJ620" i="32"/>
  <c r="BH620" i="32"/>
  <c r="BG620" i="32"/>
  <c r="BE620" i="32"/>
  <c r="BD620" i="32"/>
  <c r="BB620" i="32"/>
  <c r="BA620" i="32"/>
  <c r="AY620" i="32"/>
  <c r="AX620" i="32"/>
  <c r="AV620" i="32"/>
  <c r="AU620" i="32"/>
  <c r="AS620" i="32"/>
  <c r="AR620" i="32"/>
  <c r="AP620" i="32"/>
  <c r="AO620" i="32"/>
  <c r="AM620" i="32"/>
  <c r="AL620" i="32"/>
  <c r="AJ620" i="32"/>
  <c r="AI620" i="32"/>
  <c r="AG620" i="32"/>
  <c r="AF620" i="32"/>
  <c r="AD620" i="32"/>
  <c r="AC620" i="32"/>
  <c r="AA620" i="32"/>
  <c r="Z620" i="32"/>
  <c r="X620" i="32"/>
  <c r="W620" i="32"/>
  <c r="U620" i="32"/>
  <c r="T620" i="32"/>
  <c r="R620" i="32"/>
  <c r="Q620" i="32"/>
  <c r="O620" i="32"/>
  <c r="DN619" i="32"/>
  <c r="DE619" i="32"/>
  <c r="DD619" i="32"/>
  <c r="DC619" i="32"/>
  <c r="CF619" i="32"/>
  <c r="CE619" i="32"/>
  <c r="CC619" i="32"/>
  <c r="CB619" i="32"/>
  <c r="BZ619" i="32"/>
  <c r="BY619" i="32"/>
  <c r="BW619" i="32"/>
  <c r="BV619" i="32"/>
  <c r="BT619" i="32"/>
  <c r="BS619" i="32"/>
  <c r="BQ619" i="32"/>
  <c r="BP619" i="32"/>
  <c r="BN619" i="32"/>
  <c r="BM619" i="32"/>
  <c r="BK619" i="32"/>
  <c r="BJ619" i="32"/>
  <c r="BH619" i="32"/>
  <c r="BG619" i="32"/>
  <c r="BE619" i="32"/>
  <c r="BD619" i="32"/>
  <c r="BB619" i="32"/>
  <c r="BA619" i="32"/>
  <c r="AY619" i="32"/>
  <c r="AX619" i="32"/>
  <c r="AV619" i="32"/>
  <c r="AU619" i="32"/>
  <c r="AS619" i="32"/>
  <c r="AR619" i="32"/>
  <c r="AP619" i="32"/>
  <c r="AO619" i="32"/>
  <c r="AM619" i="32"/>
  <c r="AL619" i="32"/>
  <c r="AJ619" i="32"/>
  <c r="AI619" i="32"/>
  <c r="AG619" i="32"/>
  <c r="AF619" i="32"/>
  <c r="AD619" i="32"/>
  <c r="AC619" i="32"/>
  <c r="AA619" i="32"/>
  <c r="Z619" i="32"/>
  <c r="X619" i="32"/>
  <c r="W619" i="32"/>
  <c r="U619" i="32"/>
  <c r="T619" i="32"/>
  <c r="R619" i="32"/>
  <c r="Q619" i="32"/>
  <c r="O619" i="32"/>
  <c r="DN618" i="32"/>
  <c r="DE618" i="32"/>
  <c r="DH618" i="32" s="1"/>
  <c r="DD618" i="32"/>
  <c r="DC618" i="32"/>
  <c r="CF618" i="32"/>
  <c r="CE618" i="32"/>
  <c r="CC618" i="32"/>
  <c r="CB618" i="32"/>
  <c r="BZ618" i="32"/>
  <c r="BY618" i="32"/>
  <c r="BW618" i="32"/>
  <c r="BV618" i="32"/>
  <c r="BT618" i="32"/>
  <c r="BS618" i="32"/>
  <c r="BQ618" i="32"/>
  <c r="BP618" i="32"/>
  <c r="BN618" i="32"/>
  <c r="BM618" i="32"/>
  <c r="BK618" i="32"/>
  <c r="BJ618" i="32"/>
  <c r="BH618" i="32"/>
  <c r="BG618" i="32"/>
  <c r="BE618" i="32"/>
  <c r="BD618" i="32"/>
  <c r="BB618" i="32"/>
  <c r="BA618" i="32"/>
  <c r="AY618" i="32"/>
  <c r="AX618" i="32"/>
  <c r="AV618" i="32"/>
  <c r="AU618" i="32"/>
  <c r="AS618" i="32"/>
  <c r="AR618" i="32"/>
  <c r="AP618" i="32"/>
  <c r="AO618" i="32"/>
  <c r="AM618" i="32"/>
  <c r="AL618" i="32"/>
  <c r="AJ618" i="32"/>
  <c r="AI618" i="32"/>
  <c r="AG618" i="32"/>
  <c r="AF618" i="32"/>
  <c r="AD618" i="32"/>
  <c r="AC618" i="32"/>
  <c r="AA618" i="32"/>
  <c r="Z618" i="32"/>
  <c r="X618" i="32"/>
  <c r="W618" i="32"/>
  <c r="U618" i="32"/>
  <c r="T618" i="32"/>
  <c r="R618" i="32"/>
  <c r="Q618" i="32"/>
  <c r="O618" i="32"/>
  <c r="DN617" i="32"/>
  <c r="DE617" i="32"/>
  <c r="DD617" i="32"/>
  <c r="DC617" i="32"/>
  <c r="CF617" i="32"/>
  <c r="CE617" i="32"/>
  <c r="CC617" i="32"/>
  <c r="CB617" i="32"/>
  <c r="BZ617" i="32"/>
  <c r="BY617" i="32"/>
  <c r="BW617" i="32"/>
  <c r="BV617" i="32"/>
  <c r="BT617" i="32"/>
  <c r="BS617" i="32"/>
  <c r="BQ617" i="32"/>
  <c r="BP617" i="32"/>
  <c r="BN617" i="32"/>
  <c r="BM617" i="32"/>
  <c r="BK617" i="32"/>
  <c r="BJ617" i="32"/>
  <c r="BH617" i="32"/>
  <c r="BG617" i="32"/>
  <c r="BE617" i="32"/>
  <c r="BD617" i="32"/>
  <c r="BB617" i="32"/>
  <c r="BA617" i="32"/>
  <c r="AY617" i="32"/>
  <c r="AX617" i="32"/>
  <c r="AV617" i="32"/>
  <c r="AU617" i="32"/>
  <c r="AS617" i="32"/>
  <c r="AR617" i="32"/>
  <c r="AP617" i="32"/>
  <c r="AO617" i="32"/>
  <c r="AM617" i="32"/>
  <c r="AL617" i="32"/>
  <c r="AJ617" i="32"/>
  <c r="AI617" i="32"/>
  <c r="AG617" i="32"/>
  <c r="AF617" i="32"/>
  <c r="AD617" i="32"/>
  <c r="AC617" i="32"/>
  <c r="AA617" i="32"/>
  <c r="Z617" i="32"/>
  <c r="X617" i="32"/>
  <c r="W617" i="32"/>
  <c r="U617" i="32"/>
  <c r="T617" i="32"/>
  <c r="R617" i="32"/>
  <c r="Q617" i="32"/>
  <c r="O617" i="32"/>
  <c r="DN616" i="32"/>
  <c r="DE616" i="32"/>
  <c r="DD616" i="32"/>
  <c r="DC616" i="32"/>
  <c r="CF616" i="32"/>
  <c r="CE616" i="32"/>
  <c r="CC616" i="32"/>
  <c r="CB616" i="32"/>
  <c r="BZ616" i="32"/>
  <c r="BY616" i="32"/>
  <c r="BW616" i="32"/>
  <c r="BV616" i="32"/>
  <c r="BT616" i="32"/>
  <c r="BS616" i="32"/>
  <c r="BQ616" i="32"/>
  <c r="BP616" i="32"/>
  <c r="BN616" i="32"/>
  <c r="BM616" i="32"/>
  <c r="BK616" i="32"/>
  <c r="BJ616" i="32"/>
  <c r="BH616" i="32"/>
  <c r="BG616" i="32"/>
  <c r="BE616" i="32"/>
  <c r="BD616" i="32"/>
  <c r="BB616" i="32"/>
  <c r="BA616" i="32"/>
  <c r="AY616" i="32"/>
  <c r="AX616" i="32"/>
  <c r="AV616" i="32"/>
  <c r="AU616" i="32"/>
  <c r="AS616" i="32"/>
  <c r="AR616" i="32"/>
  <c r="AP616" i="32"/>
  <c r="AO616" i="32"/>
  <c r="AM616" i="32"/>
  <c r="AL616" i="32"/>
  <c r="AJ616" i="32"/>
  <c r="AI616" i="32"/>
  <c r="AG616" i="32"/>
  <c r="AF616" i="32"/>
  <c r="AD616" i="32"/>
  <c r="AC616" i="32"/>
  <c r="AA616" i="32"/>
  <c r="Z616" i="32"/>
  <c r="X616" i="32"/>
  <c r="W616" i="32"/>
  <c r="U616" i="32"/>
  <c r="T616" i="32"/>
  <c r="R616" i="32"/>
  <c r="Q616" i="32"/>
  <c r="O616" i="32"/>
  <c r="DN615" i="32"/>
  <c r="DE615" i="32"/>
  <c r="DD615" i="32"/>
  <c r="DC615" i="32"/>
  <c r="CF615" i="32"/>
  <c r="CE615" i="32"/>
  <c r="CC615" i="32"/>
  <c r="CB615" i="32"/>
  <c r="BZ615" i="32"/>
  <c r="BY615" i="32"/>
  <c r="BW615" i="32"/>
  <c r="BV615" i="32"/>
  <c r="BT615" i="32"/>
  <c r="BS615" i="32"/>
  <c r="BQ615" i="32"/>
  <c r="BP615" i="32"/>
  <c r="BN615" i="32"/>
  <c r="BM615" i="32"/>
  <c r="BK615" i="32"/>
  <c r="BJ615" i="32"/>
  <c r="BH615" i="32"/>
  <c r="BG615" i="32"/>
  <c r="BE615" i="32"/>
  <c r="BD615" i="32"/>
  <c r="BB615" i="32"/>
  <c r="BA615" i="32"/>
  <c r="AY615" i="32"/>
  <c r="AX615" i="32"/>
  <c r="AV615" i="32"/>
  <c r="AU615" i="32"/>
  <c r="AS615" i="32"/>
  <c r="AR615" i="32"/>
  <c r="AP615" i="32"/>
  <c r="AO615" i="32"/>
  <c r="AM615" i="32"/>
  <c r="AL615" i="32"/>
  <c r="AJ615" i="32"/>
  <c r="AI615" i="32"/>
  <c r="AG615" i="32"/>
  <c r="AF615" i="32"/>
  <c r="AD615" i="32"/>
  <c r="AC615" i="32"/>
  <c r="AA615" i="32"/>
  <c r="Z615" i="32"/>
  <c r="X615" i="32"/>
  <c r="W615" i="32"/>
  <c r="U615" i="32"/>
  <c r="T615" i="32"/>
  <c r="R615" i="32"/>
  <c r="Q615" i="32"/>
  <c r="O615" i="32"/>
  <c r="DN614" i="32"/>
  <c r="DE614" i="32"/>
  <c r="DD614" i="32"/>
  <c r="DC614" i="32"/>
  <c r="CF614" i="32"/>
  <c r="CE614" i="32"/>
  <c r="CC614" i="32"/>
  <c r="CB614" i="32"/>
  <c r="BZ614" i="32"/>
  <c r="BY614" i="32"/>
  <c r="BW614" i="32"/>
  <c r="BV614" i="32"/>
  <c r="BT614" i="32"/>
  <c r="BS614" i="32"/>
  <c r="BQ614" i="32"/>
  <c r="BP614" i="32"/>
  <c r="BN614" i="32"/>
  <c r="BM614" i="32"/>
  <c r="BK614" i="32"/>
  <c r="BJ614" i="32"/>
  <c r="BH614" i="32"/>
  <c r="BG614" i="32"/>
  <c r="BE614" i="32"/>
  <c r="BD614" i="32"/>
  <c r="BB614" i="32"/>
  <c r="BA614" i="32"/>
  <c r="AY614" i="32"/>
  <c r="AX614" i="32"/>
  <c r="AV614" i="32"/>
  <c r="AU614" i="32"/>
  <c r="AS614" i="32"/>
  <c r="AR614" i="32"/>
  <c r="AP614" i="32"/>
  <c r="AO614" i="32"/>
  <c r="AM614" i="32"/>
  <c r="AL614" i="32"/>
  <c r="AJ614" i="32"/>
  <c r="AI614" i="32"/>
  <c r="AG614" i="32"/>
  <c r="AF614" i="32"/>
  <c r="AD614" i="32"/>
  <c r="AC614" i="32"/>
  <c r="AA614" i="32"/>
  <c r="Z614" i="32"/>
  <c r="X614" i="32"/>
  <c r="W614" i="32"/>
  <c r="U614" i="32"/>
  <c r="T614" i="32"/>
  <c r="R614" i="32"/>
  <c r="Q614" i="32"/>
  <c r="O614" i="32"/>
  <c r="DN613" i="32"/>
  <c r="DE613" i="32"/>
  <c r="DH613" i="32" s="1"/>
  <c r="DD613" i="32"/>
  <c r="DC613" i="32"/>
  <c r="CF613" i="32"/>
  <c r="CE613" i="32"/>
  <c r="CC613" i="32"/>
  <c r="CB613" i="32"/>
  <c r="BZ613" i="32"/>
  <c r="BY613" i="32"/>
  <c r="BW613" i="32"/>
  <c r="BV613" i="32"/>
  <c r="BT613" i="32"/>
  <c r="BS613" i="32"/>
  <c r="BQ613" i="32"/>
  <c r="BP613" i="32"/>
  <c r="BN613" i="32"/>
  <c r="BM613" i="32"/>
  <c r="BK613" i="32"/>
  <c r="BJ613" i="32"/>
  <c r="BH613" i="32"/>
  <c r="BG613" i="32"/>
  <c r="BE613" i="32"/>
  <c r="BD613" i="32"/>
  <c r="BB613" i="32"/>
  <c r="BA613" i="32"/>
  <c r="AY613" i="32"/>
  <c r="AX613" i="32"/>
  <c r="AV613" i="32"/>
  <c r="AU613" i="32"/>
  <c r="AS613" i="32"/>
  <c r="AR613" i="32"/>
  <c r="AP613" i="32"/>
  <c r="AO613" i="32"/>
  <c r="AM613" i="32"/>
  <c r="AL613" i="32"/>
  <c r="AJ613" i="32"/>
  <c r="AI613" i="32"/>
  <c r="AG613" i="32"/>
  <c r="AF613" i="32"/>
  <c r="AD613" i="32"/>
  <c r="AC613" i="32"/>
  <c r="AA613" i="32"/>
  <c r="Z613" i="32"/>
  <c r="X613" i="32"/>
  <c r="W613" i="32"/>
  <c r="U613" i="32"/>
  <c r="T613" i="32"/>
  <c r="R613" i="32"/>
  <c r="Q613" i="32"/>
  <c r="O613" i="32"/>
  <c r="DN612" i="32"/>
  <c r="DE612" i="32"/>
  <c r="DH612" i="32" s="1"/>
  <c r="DD612" i="32"/>
  <c r="DC612" i="32"/>
  <c r="CF612" i="32"/>
  <c r="CE612" i="32"/>
  <c r="CC612" i="32"/>
  <c r="CB612" i="32"/>
  <c r="BZ612" i="32"/>
  <c r="BY612" i="32"/>
  <c r="BW612" i="32"/>
  <c r="BV612" i="32"/>
  <c r="BT612" i="32"/>
  <c r="BS612" i="32"/>
  <c r="BQ612" i="32"/>
  <c r="BP612" i="32"/>
  <c r="BN612" i="32"/>
  <c r="BM612" i="32"/>
  <c r="BK612" i="32"/>
  <c r="BJ612" i="32"/>
  <c r="BH612" i="32"/>
  <c r="BG612" i="32"/>
  <c r="BE612" i="32"/>
  <c r="BD612" i="32"/>
  <c r="BB612" i="32"/>
  <c r="BA612" i="32"/>
  <c r="AY612" i="32"/>
  <c r="AX612" i="32"/>
  <c r="AV612" i="32"/>
  <c r="AU612" i="32"/>
  <c r="AS612" i="32"/>
  <c r="AR612" i="32"/>
  <c r="AP612" i="32"/>
  <c r="AO612" i="32"/>
  <c r="AM612" i="32"/>
  <c r="AL612" i="32"/>
  <c r="AJ612" i="32"/>
  <c r="AI612" i="32"/>
  <c r="AG612" i="32"/>
  <c r="AF612" i="32"/>
  <c r="AD612" i="32"/>
  <c r="AC612" i="32"/>
  <c r="AA612" i="32"/>
  <c r="Z612" i="32"/>
  <c r="X612" i="32"/>
  <c r="W612" i="32"/>
  <c r="U612" i="32"/>
  <c r="T612" i="32"/>
  <c r="R612" i="32"/>
  <c r="Q612" i="32"/>
  <c r="O612" i="32"/>
  <c r="DN611" i="32"/>
  <c r="DE611" i="32"/>
  <c r="DH611" i="32" s="1"/>
  <c r="DD611" i="32"/>
  <c r="DC611" i="32"/>
  <c r="CF611" i="32"/>
  <c r="CE611" i="32"/>
  <c r="CC611" i="32"/>
  <c r="CB611" i="32"/>
  <c r="BZ611" i="32"/>
  <c r="BY611" i="32"/>
  <c r="BW611" i="32"/>
  <c r="BV611" i="32"/>
  <c r="BT611" i="32"/>
  <c r="BS611" i="32"/>
  <c r="BQ611" i="32"/>
  <c r="BP611" i="32"/>
  <c r="BN611" i="32"/>
  <c r="BM611" i="32"/>
  <c r="BK611" i="32"/>
  <c r="BJ611" i="32"/>
  <c r="BH611" i="32"/>
  <c r="BG611" i="32"/>
  <c r="BE611" i="32"/>
  <c r="BD611" i="32"/>
  <c r="BB611" i="32"/>
  <c r="BA611" i="32"/>
  <c r="AY611" i="32"/>
  <c r="AX611" i="32"/>
  <c r="AV611" i="32"/>
  <c r="AU611" i="32"/>
  <c r="AS611" i="32"/>
  <c r="AR611" i="32"/>
  <c r="AP611" i="32"/>
  <c r="AO611" i="32"/>
  <c r="AM611" i="32"/>
  <c r="AL611" i="32"/>
  <c r="AJ611" i="32"/>
  <c r="AI611" i="32"/>
  <c r="AG611" i="32"/>
  <c r="AF611" i="32"/>
  <c r="AD611" i="32"/>
  <c r="AC611" i="32"/>
  <c r="AA611" i="32"/>
  <c r="Z611" i="32"/>
  <c r="X611" i="32"/>
  <c r="W611" i="32"/>
  <c r="U611" i="32"/>
  <c r="T611" i="32"/>
  <c r="R611" i="32"/>
  <c r="Q611" i="32"/>
  <c r="O611" i="32"/>
  <c r="DN610" i="32"/>
  <c r="DE610" i="32"/>
  <c r="DD610" i="32"/>
  <c r="DC610" i="32"/>
  <c r="CF610" i="32"/>
  <c r="CE610" i="32"/>
  <c r="CC610" i="32"/>
  <c r="CB610" i="32"/>
  <c r="BZ610" i="32"/>
  <c r="BY610" i="32"/>
  <c r="BW610" i="32"/>
  <c r="BV610" i="32"/>
  <c r="BT610" i="32"/>
  <c r="BS610" i="32"/>
  <c r="BQ610" i="32"/>
  <c r="BP610" i="32"/>
  <c r="BN610" i="32"/>
  <c r="BM610" i="32"/>
  <c r="BK610" i="32"/>
  <c r="BJ610" i="32"/>
  <c r="BH610" i="32"/>
  <c r="BG610" i="32"/>
  <c r="BE610" i="32"/>
  <c r="BD610" i="32"/>
  <c r="BB610" i="32"/>
  <c r="BA610" i="32"/>
  <c r="AY610" i="32"/>
  <c r="AX610" i="32"/>
  <c r="AV610" i="32"/>
  <c r="AU610" i="32"/>
  <c r="AS610" i="32"/>
  <c r="AR610" i="32"/>
  <c r="AP610" i="32"/>
  <c r="AO610" i="32"/>
  <c r="AM610" i="32"/>
  <c r="AL610" i="32"/>
  <c r="AJ610" i="32"/>
  <c r="AI610" i="32"/>
  <c r="AG610" i="32"/>
  <c r="AF610" i="32"/>
  <c r="AD610" i="32"/>
  <c r="AC610" i="32"/>
  <c r="AA610" i="32"/>
  <c r="Z610" i="32"/>
  <c r="X610" i="32"/>
  <c r="W610" i="32"/>
  <c r="U610" i="32"/>
  <c r="T610" i="32"/>
  <c r="R610" i="32"/>
  <c r="Q610" i="32"/>
  <c r="O610" i="32"/>
  <c r="DN609" i="32"/>
  <c r="DE609" i="32"/>
  <c r="DD609" i="32"/>
  <c r="DC609" i="32"/>
  <c r="CF609" i="32"/>
  <c r="CE609" i="32"/>
  <c r="CC609" i="32"/>
  <c r="CB609" i="32"/>
  <c r="BZ609" i="32"/>
  <c r="BY609" i="32"/>
  <c r="BW609" i="32"/>
  <c r="BV609" i="32"/>
  <c r="BT609" i="32"/>
  <c r="BS609" i="32"/>
  <c r="BQ609" i="32"/>
  <c r="BP609" i="32"/>
  <c r="BN609" i="32"/>
  <c r="BM609" i="32"/>
  <c r="BK609" i="32"/>
  <c r="BJ609" i="32"/>
  <c r="BH609" i="32"/>
  <c r="BG609" i="32"/>
  <c r="BE609" i="32"/>
  <c r="BD609" i="32"/>
  <c r="BB609" i="32"/>
  <c r="BA609" i="32"/>
  <c r="AY609" i="32"/>
  <c r="AX609" i="32"/>
  <c r="AV609" i="32"/>
  <c r="AU609" i="32"/>
  <c r="AS609" i="32"/>
  <c r="AR609" i="32"/>
  <c r="AP609" i="32"/>
  <c r="AO609" i="32"/>
  <c r="AM609" i="32"/>
  <c r="AL609" i="32"/>
  <c r="AJ609" i="32"/>
  <c r="AI609" i="32"/>
  <c r="AG609" i="32"/>
  <c r="AF609" i="32"/>
  <c r="AD609" i="32"/>
  <c r="AC609" i="32"/>
  <c r="AA609" i="32"/>
  <c r="Z609" i="32"/>
  <c r="X609" i="32"/>
  <c r="W609" i="32"/>
  <c r="U609" i="32"/>
  <c r="T609" i="32"/>
  <c r="R609" i="32"/>
  <c r="Q609" i="32"/>
  <c r="O609" i="32"/>
  <c r="DN608" i="32"/>
  <c r="DE608" i="32"/>
  <c r="DD608" i="32"/>
  <c r="DC608" i="32"/>
  <c r="CF608" i="32"/>
  <c r="CE608" i="32"/>
  <c r="CC608" i="32"/>
  <c r="CB608" i="32"/>
  <c r="BZ608" i="32"/>
  <c r="BY608" i="32"/>
  <c r="BW608" i="32"/>
  <c r="BV608" i="32"/>
  <c r="BT608" i="32"/>
  <c r="BS608" i="32"/>
  <c r="BQ608" i="32"/>
  <c r="BP608" i="32"/>
  <c r="BN608" i="32"/>
  <c r="BM608" i="32"/>
  <c r="BK608" i="32"/>
  <c r="BJ608" i="32"/>
  <c r="BH608" i="32"/>
  <c r="BG608" i="32"/>
  <c r="BE608" i="32"/>
  <c r="BD608" i="32"/>
  <c r="BB608" i="32"/>
  <c r="BA608" i="32"/>
  <c r="AY608" i="32"/>
  <c r="AX608" i="32"/>
  <c r="AV608" i="32"/>
  <c r="AU608" i="32"/>
  <c r="AS608" i="32"/>
  <c r="AR608" i="32"/>
  <c r="AP608" i="32"/>
  <c r="AO608" i="32"/>
  <c r="AM608" i="32"/>
  <c r="AL608" i="32"/>
  <c r="AJ608" i="32"/>
  <c r="AI608" i="32"/>
  <c r="AG608" i="32"/>
  <c r="AF608" i="32"/>
  <c r="AD608" i="32"/>
  <c r="AC608" i="32"/>
  <c r="AA608" i="32"/>
  <c r="Z608" i="32"/>
  <c r="X608" i="32"/>
  <c r="W608" i="32"/>
  <c r="U608" i="32"/>
  <c r="T608" i="32"/>
  <c r="R608" i="32"/>
  <c r="Q608" i="32"/>
  <c r="O608" i="32"/>
  <c r="DN607" i="32"/>
  <c r="DE607" i="32"/>
  <c r="DH607" i="32" s="1"/>
  <c r="DD607" i="32"/>
  <c r="DC607" i="32"/>
  <c r="CF607" i="32"/>
  <c r="CE607" i="32"/>
  <c r="CC607" i="32"/>
  <c r="CB607" i="32"/>
  <c r="BZ607" i="32"/>
  <c r="BY607" i="32"/>
  <c r="BW607" i="32"/>
  <c r="BV607" i="32"/>
  <c r="BT607" i="32"/>
  <c r="BS607" i="32"/>
  <c r="BQ607" i="32"/>
  <c r="BP607" i="32"/>
  <c r="BN607" i="32"/>
  <c r="BM607" i="32"/>
  <c r="BK607" i="32"/>
  <c r="BJ607" i="32"/>
  <c r="BH607" i="32"/>
  <c r="BG607" i="32"/>
  <c r="BE607" i="32"/>
  <c r="BD607" i="32"/>
  <c r="BB607" i="32"/>
  <c r="BA607" i="32"/>
  <c r="AY607" i="32"/>
  <c r="AX607" i="32"/>
  <c r="AV607" i="32"/>
  <c r="AU607" i="32"/>
  <c r="AS607" i="32"/>
  <c r="AR607" i="32"/>
  <c r="AP607" i="32"/>
  <c r="AO607" i="32"/>
  <c r="AM607" i="32"/>
  <c r="AL607" i="32"/>
  <c r="AJ607" i="32"/>
  <c r="AI607" i="32"/>
  <c r="AG607" i="32"/>
  <c r="AF607" i="32"/>
  <c r="AD607" i="32"/>
  <c r="AC607" i="32"/>
  <c r="AA607" i="32"/>
  <c r="Z607" i="32"/>
  <c r="X607" i="32"/>
  <c r="W607" i="32"/>
  <c r="U607" i="32"/>
  <c r="T607" i="32"/>
  <c r="R607" i="32"/>
  <c r="Q607" i="32"/>
  <c r="O607" i="32"/>
  <c r="DN606" i="32"/>
  <c r="DE606" i="32"/>
  <c r="DD606" i="32"/>
  <c r="DC606" i="32"/>
  <c r="CF606" i="32"/>
  <c r="CE606" i="32"/>
  <c r="CC606" i="32"/>
  <c r="CB606" i="32"/>
  <c r="BZ606" i="32"/>
  <c r="BY606" i="32"/>
  <c r="BW606" i="32"/>
  <c r="BV606" i="32"/>
  <c r="BT606" i="32"/>
  <c r="BS606" i="32"/>
  <c r="BQ606" i="32"/>
  <c r="BP606" i="32"/>
  <c r="BN606" i="32"/>
  <c r="BM606" i="32"/>
  <c r="BK606" i="32"/>
  <c r="BJ606" i="32"/>
  <c r="BH606" i="32"/>
  <c r="BG606" i="32"/>
  <c r="BE606" i="32"/>
  <c r="BD606" i="32"/>
  <c r="BB606" i="32"/>
  <c r="BA606" i="32"/>
  <c r="AY606" i="32"/>
  <c r="AX606" i="32"/>
  <c r="AV606" i="32"/>
  <c r="AU606" i="32"/>
  <c r="AS606" i="32"/>
  <c r="AR606" i="32"/>
  <c r="AP606" i="32"/>
  <c r="AO606" i="32"/>
  <c r="AM606" i="32"/>
  <c r="AL606" i="32"/>
  <c r="AJ606" i="32"/>
  <c r="AI606" i="32"/>
  <c r="AG606" i="32"/>
  <c r="AF606" i="32"/>
  <c r="AD606" i="32"/>
  <c r="AC606" i="32"/>
  <c r="AA606" i="32"/>
  <c r="Z606" i="32"/>
  <c r="X606" i="32"/>
  <c r="W606" i="32"/>
  <c r="U606" i="32"/>
  <c r="T606" i="32"/>
  <c r="R606" i="32"/>
  <c r="Q606" i="32"/>
  <c r="O606" i="32"/>
  <c r="DN605" i="32"/>
  <c r="DE605" i="32"/>
  <c r="DD605" i="32"/>
  <c r="DC605" i="32"/>
  <c r="CF605" i="32"/>
  <c r="CE605" i="32"/>
  <c r="CC605" i="32"/>
  <c r="CB605" i="32"/>
  <c r="BZ605" i="32"/>
  <c r="BY605" i="32"/>
  <c r="BW605" i="32"/>
  <c r="BV605" i="32"/>
  <c r="BT605" i="32"/>
  <c r="BS605" i="32"/>
  <c r="BQ605" i="32"/>
  <c r="BP605" i="32"/>
  <c r="BN605" i="32"/>
  <c r="BM605" i="32"/>
  <c r="BK605" i="32"/>
  <c r="BJ605" i="32"/>
  <c r="BH605" i="32"/>
  <c r="BG605" i="32"/>
  <c r="BE605" i="32"/>
  <c r="BD605" i="32"/>
  <c r="BB605" i="32"/>
  <c r="BA605" i="32"/>
  <c r="AY605" i="32"/>
  <c r="AX605" i="32"/>
  <c r="AV605" i="32"/>
  <c r="AU605" i="32"/>
  <c r="AS605" i="32"/>
  <c r="AR605" i="32"/>
  <c r="AP605" i="32"/>
  <c r="AO605" i="32"/>
  <c r="AM605" i="32"/>
  <c r="AL605" i="32"/>
  <c r="AJ605" i="32"/>
  <c r="AI605" i="32"/>
  <c r="AG605" i="32"/>
  <c r="AF605" i="32"/>
  <c r="AD605" i="32"/>
  <c r="AC605" i="32"/>
  <c r="AA605" i="32"/>
  <c r="Z605" i="32"/>
  <c r="X605" i="32"/>
  <c r="W605" i="32"/>
  <c r="U605" i="32"/>
  <c r="T605" i="32"/>
  <c r="R605" i="32"/>
  <c r="Q605" i="32"/>
  <c r="O605" i="32"/>
  <c r="DN604" i="32"/>
  <c r="DE604" i="32"/>
  <c r="DD604" i="32"/>
  <c r="DC604" i="32"/>
  <c r="CF604" i="32"/>
  <c r="CE604" i="32"/>
  <c r="CC604" i="32"/>
  <c r="CB604" i="32"/>
  <c r="BZ604" i="32"/>
  <c r="BY604" i="32"/>
  <c r="BW604" i="32"/>
  <c r="BV604" i="32"/>
  <c r="BT604" i="32"/>
  <c r="BS604" i="32"/>
  <c r="BQ604" i="32"/>
  <c r="BP604" i="32"/>
  <c r="BN604" i="32"/>
  <c r="BM604" i="32"/>
  <c r="BK604" i="32"/>
  <c r="BJ604" i="32"/>
  <c r="BH604" i="32"/>
  <c r="BG604" i="32"/>
  <c r="BE604" i="32"/>
  <c r="BD604" i="32"/>
  <c r="BB604" i="32"/>
  <c r="BA604" i="32"/>
  <c r="AY604" i="32"/>
  <c r="AX604" i="32"/>
  <c r="AV604" i="32"/>
  <c r="AU604" i="32"/>
  <c r="AS604" i="32"/>
  <c r="AR604" i="32"/>
  <c r="AP604" i="32"/>
  <c r="AO604" i="32"/>
  <c r="AM604" i="32"/>
  <c r="AL604" i="32"/>
  <c r="AJ604" i="32"/>
  <c r="AI604" i="32"/>
  <c r="AG604" i="32"/>
  <c r="AF604" i="32"/>
  <c r="AD604" i="32"/>
  <c r="AC604" i="32"/>
  <c r="AA604" i="32"/>
  <c r="Z604" i="32"/>
  <c r="X604" i="32"/>
  <c r="W604" i="32"/>
  <c r="U604" i="32"/>
  <c r="T604" i="32"/>
  <c r="R604" i="32"/>
  <c r="Q604" i="32"/>
  <c r="O604" i="32"/>
  <c r="DN603" i="32"/>
  <c r="DE603" i="32"/>
  <c r="DD603" i="32"/>
  <c r="DC603" i="32"/>
  <c r="CF603" i="32"/>
  <c r="CE603" i="32"/>
  <c r="CC603" i="32"/>
  <c r="CB603" i="32"/>
  <c r="BZ603" i="32"/>
  <c r="BY603" i="32"/>
  <c r="BW603" i="32"/>
  <c r="BV603" i="32"/>
  <c r="BT603" i="32"/>
  <c r="BS603" i="32"/>
  <c r="BQ603" i="32"/>
  <c r="BP603" i="32"/>
  <c r="BN603" i="32"/>
  <c r="BM603" i="32"/>
  <c r="BK603" i="32"/>
  <c r="BJ603" i="32"/>
  <c r="BH603" i="32"/>
  <c r="BG603" i="32"/>
  <c r="BE603" i="32"/>
  <c r="BD603" i="32"/>
  <c r="BB603" i="32"/>
  <c r="BA603" i="32"/>
  <c r="AY603" i="32"/>
  <c r="AX603" i="32"/>
  <c r="AV603" i="32"/>
  <c r="AU603" i="32"/>
  <c r="AS603" i="32"/>
  <c r="AR603" i="32"/>
  <c r="AP603" i="32"/>
  <c r="AO603" i="32"/>
  <c r="AM603" i="32"/>
  <c r="AL603" i="32"/>
  <c r="AJ603" i="32"/>
  <c r="AI603" i="32"/>
  <c r="AG603" i="32"/>
  <c r="AF603" i="32"/>
  <c r="AD603" i="32"/>
  <c r="AC603" i="32"/>
  <c r="AA603" i="32"/>
  <c r="Z603" i="32"/>
  <c r="X603" i="32"/>
  <c r="W603" i="32"/>
  <c r="U603" i="32"/>
  <c r="T603" i="32"/>
  <c r="R603" i="32"/>
  <c r="Q603" i="32"/>
  <c r="O603" i="32"/>
  <c r="DN602" i="32"/>
  <c r="DE602" i="32"/>
  <c r="DD602" i="32"/>
  <c r="DC602" i="32"/>
  <c r="CF602" i="32"/>
  <c r="CE602" i="32"/>
  <c r="CC602" i="32"/>
  <c r="CB602" i="32"/>
  <c r="BZ602" i="32"/>
  <c r="BY602" i="32"/>
  <c r="BW602" i="32"/>
  <c r="BV602" i="32"/>
  <c r="BT602" i="32"/>
  <c r="BS602" i="32"/>
  <c r="BQ602" i="32"/>
  <c r="BP602" i="32"/>
  <c r="BN602" i="32"/>
  <c r="BM602" i="32"/>
  <c r="BK602" i="32"/>
  <c r="BJ602" i="32"/>
  <c r="BH602" i="32"/>
  <c r="BG602" i="32"/>
  <c r="BE602" i="32"/>
  <c r="BD602" i="32"/>
  <c r="BB602" i="32"/>
  <c r="BA602" i="32"/>
  <c r="AY602" i="32"/>
  <c r="AX602" i="32"/>
  <c r="AV602" i="32"/>
  <c r="AU602" i="32"/>
  <c r="AS602" i="32"/>
  <c r="AR602" i="32"/>
  <c r="AP602" i="32"/>
  <c r="AO602" i="32"/>
  <c r="AM602" i="32"/>
  <c r="AL602" i="32"/>
  <c r="AJ602" i="32"/>
  <c r="AI602" i="32"/>
  <c r="AG602" i="32"/>
  <c r="AF602" i="32"/>
  <c r="AD602" i="32"/>
  <c r="AC602" i="32"/>
  <c r="AA602" i="32"/>
  <c r="Z602" i="32"/>
  <c r="X602" i="32"/>
  <c r="W602" i="32"/>
  <c r="U602" i="32"/>
  <c r="T602" i="32"/>
  <c r="R602" i="32"/>
  <c r="Q602" i="32"/>
  <c r="O602" i="32"/>
  <c r="DN601" i="32"/>
  <c r="DE601" i="32"/>
  <c r="DD601" i="32"/>
  <c r="DC601" i="32"/>
  <c r="CF601" i="32"/>
  <c r="CE601" i="32"/>
  <c r="CC601" i="32"/>
  <c r="CB601" i="32"/>
  <c r="BZ601" i="32"/>
  <c r="BY601" i="32"/>
  <c r="BW601" i="32"/>
  <c r="BV601" i="32"/>
  <c r="BT601" i="32"/>
  <c r="BS601" i="32"/>
  <c r="BQ601" i="32"/>
  <c r="BP601" i="32"/>
  <c r="BN601" i="32"/>
  <c r="BM601" i="32"/>
  <c r="BK601" i="32"/>
  <c r="BJ601" i="32"/>
  <c r="BH601" i="32"/>
  <c r="BG601" i="32"/>
  <c r="BE601" i="32"/>
  <c r="BD601" i="32"/>
  <c r="BB601" i="32"/>
  <c r="BA601" i="32"/>
  <c r="AY601" i="32"/>
  <c r="AX601" i="32"/>
  <c r="AV601" i="32"/>
  <c r="AU601" i="32"/>
  <c r="AS601" i="32"/>
  <c r="AR601" i="32"/>
  <c r="AP601" i="32"/>
  <c r="AO601" i="32"/>
  <c r="AM601" i="32"/>
  <c r="AL601" i="32"/>
  <c r="AJ601" i="32"/>
  <c r="AI601" i="32"/>
  <c r="AG601" i="32"/>
  <c r="AF601" i="32"/>
  <c r="AD601" i="32"/>
  <c r="AC601" i="32"/>
  <c r="AA601" i="32"/>
  <c r="Z601" i="32"/>
  <c r="X601" i="32"/>
  <c r="W601" i="32"/>
  <c r="U601" i="32"/>
  <c r="T601" i="32"/>
  <c r="R601" i="32"/>
  <c r="Q601" i="32"/>
  <c r="O601" i="32"/>
  <c r="DN600" i="32"/>
  <c r="DE600" i="32"/>
  <c r="DH600" i="32" s="1"/>
  <c r="DD600" i="32"/>
  <c r="DC600" i="32"/>
  <c r="CF600" i="32"/>
  <c r="CE600" i="32"/>
  <c r="CC600" i="32"/>
  <c r="CB600" i="32"/>
  <c r="BZ600" i="32"/>
  <c r="BY600" i="32"/>
  <c r="BW600" i="32"/>
  <c r="BV600" i="32"/>
  <c r="BT600" i="32"/>
  <c r="BS600" i="32"/>
  <c r="BQ600" i="32"/>
  <c r="BP600" i="32"/>
  <c r="BN600" i="32"/>
  <c r="BM600" i="32"/>
  <c r="BK600" i="32"/>
  <c r="BJ600" i="32"/>
  <c r="BH600" i="32"/>
  <c r="BG600" i="32"/>
  <c r="BE600" i="32"/>
  <c r="BD600" i="32"/>
  <c r="BB600" i="32"/>
  <c r="BA600" i="32"/>
  <c r="AY600" i="32"/>
  <c r="AX600" i="32"/>
  <c r="AV600" i="32"/>
  <c r="AU600" i="32"/>
  <c r="AS600" i="32"/>
  <c r="AR600" i="32"/>
  <c r="AP600" i="32"/>
  <c r="AO600" i="32"/>
  <c r="AM600" i="32"/>
  <c r="AL600" i="32"/>
  <c r="AJ600" i="32"/>
  <c r="AI600" i="32"/>
  <c r="AG600" i="32"/>
  <c r="AF600" i="32"/>
  <c r="AD600" i="32"/>
  <c r="AC600" i="32"/>
  <c r="AA600" i="32"/>
  <c r="Z600" i="32"/>
  <c r="X600" i="32"/>
  <c r="W600" i="32"/>
  <c r="U600" i="32"/>
  <c r="T600" i="32"/>
  <c r="R600" i="32"/>
  <c r="Q600" i="32"/>
  <c r="O600" i="32"/>
  <c r="DN599" i="32"/>
  <c r="DE599" i="32"/>
  <c r="DD599" i="32"/>
  <c r="DC599" i="32"/>
  <c r="CF599" i="32"/>
  <c r="CE599" i="32"/>
  <c r="CC599" i="32"/>
  <c r="CB599" i="32"/>
  <c r="BZ599" i="32"/>
  <c r="BY599" i="32"/>
  <c r="BW599" i="32"/>
  <c r="BV599" i="32"/>
  <c r="BT599" i="32"/>
  <c r="BS599" i="32"/>
  <c r="BQ599" i="32"/>
  <c r="BP599" i="32"/>
  <c r="BN599" i="32"/>
  <c r="BM599" i="32"/>
  <c r="BK599" i="32"/>
  <c r="BJ599" i="32"/>
  <c r="BH599" i="32"/>
  <c r="BG599" i="32"/>
  <c r="BE599" i="32"/>
  <c r="BD599" i="32"/>
  <c r="BB599" i="32"/>
  <c r="BA599" i="32"/>
  <c r="AY599" i="32"/>
  <c r="AX599" i="32"/>
  <c r="AV599" i="32"/>
  <c r="AU599" i="32"/>
  <c r="AS599" i="32"/>
  <c r="AR599" i="32"/>
  <c r="AP599" i="32"/>
  <c r="AO599" i="32"/>
  <c r="AM599" i="32"/>
  <c r="AL599" i="32"/>
  <c r="AJ599" i="32"/>
  <c r="AI599" i="32"/>
  <c r="AG599" i="32"/>
  <c r="AF599" i="32"/>
  <c r="AD599" i="32"/>
  <c r="AC599" i="32"/>
  <c r="AA599" i="32"/>
  <c r="Z599" i="32"/>
  <c r="X599" i="32"/>
  <c r="W599" i="32"/>
  <c r="U599" i="32"/>
  <c r="T599" i="32"/>
  <c r="R599" i="32"/>
  <c r="Q599" i="32"/>
  <c r="O599" i="32"/>
  <c r="DN598" i="32"/>
  <c r="DE598" i="32"/>
  <c r="DH598" i="32" s="1"/>
  <c r="DD598" i="32"/>
  <c r="DC598" i="32"/>
  <c r="CF598" i="32"/>
  <c r="CE598" i="32"/>
  <c r="CC598" i="32"/>
  <c r="CB598" i="32"/>
  <c r="BZ598" i="32"/>
  <c r="BY598" i="32"/>
  <c r="BW598" i="32"/>
  <c r="BV598" i="32"/>
  <c r="BT598" i="32"/>
  <c r="BS598" i="32"/>
  <c r="BQ598" i="32"/>
  <c r="BP598" i="32"/>
  <c r="BN598" i="32"/>
  <c r="BM598" i="32"/>
  <c r="BK598" i="32"/>
  <c r="BJ598" i="32"/>
  <c r="BH598" i="32"/>
  <c r="BG598" i="32"/>
  <c r="BE598" i="32"/>
  <c r="BD598" i="32"/>
  <c r="BB598" i="32"/>
  <c r="BA598" i="32"/>
  <c r="AY598" i="32"/>
  <c r="AX598" i="32"/>
  <c r="AV598" i="32"/>
  <c r="AU598" i="32"/>
  <c r="AS598" i="32"/>
  <c r="AR598" i="32"/>
  <c r="AP598" i="32"/>
  <c r="AO598" i="32"/>
  <c r="AM598" i="32"/>
  <c r="AL598" i="32"/>
  <c r="AJ598" i="32"/>
  <c r="AI598" i="32"/>
  <c r="AG598" i="32"/>
  <c r="AF598" i="32"/>
  <c r="AD598" i="32"/>
  <c r="AC598" i="32"/>
  <c r="AA598" i="32"/>
  <c r="Z598" i="32"/>
  <c r="X598" i="32"/>
  <c r="W598" i="32"/>
  <c r="U598" i="32"/>
  <c r="T598" i="32"/>
  <c r="R598" i="32"/>
  <c r="Q598" i="32"/>
  <c r="O598" i="32"/>
  <c r="DN597" i="32"/>
  <c r="DE597" i="32"/>
  <c r="DD597" i="32"/>
  <c r="DC597" i="32"/>
  <c r="CF597" i="32"/>
  <c r="CE597" i="32"/>
  <c r="CC597" i="32"/>
  <c r="CB597" i="32"/>
  <c r="BZ597" i="32"/>
  <c r="BY597" i="32"/>
  <c r="BW597" i="32"/>
  <c r="BV597" i="32"/>
  <c r="BT597" i="32"/>
  <c r="BS597" i="32"/>
  <c r="BQ597" i="32"/>
  <c r="BP597" i="32"/>
  <c r="BN597" i="32"/>
  <c r="BM597" i="32"/>
  <c r="BK597" i="32"/>
  <c r="BJ597" i="32"/>
  <c r="BH597" i="32"/>
  <c r="BG597" i="32"/>
  <c r="BE597" i="32"/>
  <c r="BD597" i="32"/>
  <c r="BB597" i="32"/>
  <c r="BA597" i="32"/>
  <c r="AY597" i="32"/>
  <c r="AX597" i="32"/>
  <c r="AV597" i="32"/>
  <c r="AU597" i="32"/>
  <c r="AS597" i="32"/>
  <c r="AR597" i="32"/>
  <c r="AP597" i="32"/>
  <c r="AO597" i="32"/>
  <c r="AM597" i="32"/>
  <c r="AL597" i="32"/>
  <c r="AJ597" i="32"/>
  <c r="AI597" i="32"/>
  <c r="AG597" i="32"/>
  <c r="AF597" i="32"/>
  <c r="AD597" i="32"/>
  <c r="AC597" i="32"/>
  <c r="AA597" i="32"/>
  <c r="Z597" i="32"/>
  <c r="X597" i="32"/>
  <c r="W597" i="32"/>
  <c r="U597" i="32"/>
  <c r="T597" i="32"/>
  <c r="R597" i="32"/>
  <c r="Q597" i="32"/>
  <c r="O597" i="32"/>
  <c r="DN596" i="32"/>
  <c r="DE596" i="32"/>
  <c r="DH596" i="32" s="1"/>
  <c r="DD596" i="32"/>
  <c r="DC596" i="32"/>
  <c r="CF596" i="32"/>
  <c r="CE596" i="32"/>
  <c r="CC596" i="32"/>
  <c r="CB596" i="32"/>
  <c r="BZ596" i="32"/>
  <c r="BY596" i="32"/>
  <c r="BW596" i="32"/>
  <c r="BV596" i="32"/>
  <c r="BT596" i="32"/>
  <c r="BS596" i="32"/>
  <c r="BQ596" i="32"/>
  <c r="BP596" i="32"/>
  <c r="BN596" i="32"/>
  <c r="BM596" i="32"/>
  <c r="BK596" i="32"/>
  <c r="BJ596" i="32"/>
  <c r="BH596" i="32"/>
  <c r="BG596" i="32"/>
  <c r="BE596" i="32"/>
  <c r="BD596" i="32"/>
  <c r="BB596" i="32"/>
  <c r="BA596" i="32"/>
  <c r="AY596" i="32"/>
  <c r="AX596" i="32"/>
  <c r="AV596" i="32"/>
  <c r="AU596" i="32"/>
  <c r="AS596" i="32"/>
  <c r="AR596" i="32"/>
  <c r="AP596" i="32"/>
  <c r="AO596" i="32"/>
  <c r="AM596" i="32"/>
  <c r="AL596" i="32"/>
  <c r="AJ596" i="32"/>
  <c r="AI596" i="32"/>
  <c r="AG596" i="32"/>
  <c r="AF596" i="32"/>
  <c r="AD596" i="32"/>
  <c r="AC596" i="32"/>
  <c r="AA596" i="32"/>
  <c r="Z596" i="32"/>
  <c r="X596" i="32"/>
  <c r="W596" i="32"/>
  <c r="U596" i="32"/>
  <c r="T596" i="32"/>
  <c r="R596" i="32"/>
  <c r="Q596" i="32"/>
  <c r="O596" i="32"/>
  <c r="DN595" i="32"/>
  <c r="DE595" i="32"/>
  <c r="DD595" i="32"/>
  <c r="DC595" i="32"/>
  <c r="CF595" i="32"/>
  <c r="CE595" i="32"/>
  <c r="CC595" i="32"/>
  <c r="CB595" i="32"/>
  <c r="BZ595" i="32"/>
  <c r="BY595" i="32"/>
  <c r="BW595" i="32"/>
  <c r="BV595" i="32"/>
  <c r="BT595" i="32"/>
  <c r="BS595" i="32"/>
  <c r="BQ595" i="32"/>
  <c r="BP595" i="32"/>
  <c r="BN595" i="32"/>
  <c r="BM595" i="32"/>
  <c r="BK595" i="32"/>
  <c r="BJ595" i="32"/>
  <c r="BH595" i="32"/>
  <c r="BG595" i="32"/>
  <c r="BE595" i="32"/>
  <c r="BD595" i="32"/>
  <c r="BB595" i="32"/>
  <c r="BA595" i="32"/>
  <c r="AY595" i="32"/>
  <c r="AX595" i="32"/>
  <c r="AV595" i="32"/>
  <c r="AU595" i="32"/>
  <c r="AS595" i="32"/>
  <c r="AR595" i="32"/>
  <c r="AP595" i="32"/>
  <c r="AO595" i="32"/>
  <c r="AM595" i="32"/>
  <c r="AL595" i="32"/>
  <c r="AJ595" i="32"/>
  <c r="AI595" i="32"/>
  <c r="AG595" i="32"/>
  <c r="AF595" i="32"/>
  <c r="AD595" i="32"/>
  <c r="AC595" i="32"/>
  <c r="AA595" i="32"/>
  <c r="Z595" i="32"/>
  <c r="X595" i="32"/>
  <c r="W595" i="32"/>
  <c r="U595" i="32"/>
  <c r="T595" i="32"/>
  <c r="R595" i="32"/>
  <c r="Q595" i="32"/>
  <c r="O595" i="32"/>
  <c r="DN594" i="32"/>
  <c r="DE594" i="32"/>
  <c r="DD594" i="32"/>
  <c r="DC594" i="32"/>
  <c r="CF594" i="32"/>
  <c r="CE594" i="32"/>
  <c r="CC594" i="32"/>
  <c r="CB594" i="32"/>
  <c r="BZ594" i="32"/>
  <c r="BY594" i="32"/>
  <c r="BW594" i="32"/>
  <c r="BV594" i="32"/>
  <c r="BT594" i="32"/>
  <c r="BS594" i="32"/>
  <c r="BQ594" i="32"/>
  <c r="BP594" i="32"/>
  <c r="BN594" i="32"/>
  <c r="BM594" i="32"/>
  <c r="BK594" i="32"/>
  <c r="BJ594" i="32"/>
  <c r="BH594" i="32"/>
  <c r="BG594" i="32"/>
  <c r="BE594" i="32"/>
  <c r="BD594" i="32"/>
  <c r="BB594" i="32"/>
  <c r="BA594" i="32"/>
  <c r="AY594" i="32"/>
  <c r="AX594" i="32"/>
  <c r="AV594" i="32"/>
  <c r="AU594" i="32"/>
  <c r="AS594" i="32"/>
  <c r="AR594" i="32"/>
  <c r="AP594" i="32"/>
  <c r="AO594" i="32"/>
  <c r="AM594" i="32"/>
  <c r="AL594" i="32"/>
  <c r="AJ594" i="32"/>
  <c r="AI594" i="32"/>
  <c r="AG594" i="32"/>
  <c r="AF594" i="32"/>
  <c r="AD594" i="32"/>
  <c r="AC594" i="32"/>
  <c r="AA594" i="32"/>
  <c r="Z594" i="32"/>
  <c r="X594" i="32"/>
  <c r="W594" i="32"/>
  <c r="U594" i="32"/>
  <c r="T594" i="32"/>
  <c r="R594" i="32"/>
  <c r="Q594" i="32"/>
  <c r="O594" i="32"/>
  <c r="DN593" i="32"/>
  <c r="DE593" i="32"/>
  <c r="DH593" i="32" s="1"/>
  <c r="DD593" i="32"/>
  <c r="DC593" i="32"/>
  <c r="CF593" i="32"/>
  <c r="CE593" i="32"/>
  <c r="CC593" i="32"/>
  <c r="CB593" i="32"/>
  <c r="BZ593" i="32"/>
  <c r="BY593" i="32"/>
  <c r="BW593" i="32"/>
  <c r="BV593" i="32"/>
  <c r="BT593" i="32"/>
  <c r="BS593" i="32"/>
  <c r="BQ593" i="32"/>
  <c r="BP593" i="32"/>
  <c r="BN593" i="32"/>
  <c r="BM593" i="32"/>
  <c r="BK593" i="32"/>
  <c r="BJ593" i="32"/>
  <c r="BH593" i="32"/>
  <c r="BG593" i="32"/>
  <c r="BE593" i="32"/>
  <c r="BD593" i="32"/>
  <c r="BB593" i="32"/>
  <c r="BA593" i="32"/>
  <c r="AY593" i="32"/>
  <c r="AX593" i="32"/>
  <c r="AV593" i="32"/>
  <c r="AU593" i="32"/>
  <c r="AS593" i="32"/>
  <c r="AR593" i="32"/>
  <c r="AP593" i="32"/>
  <c r="AO593" i="32"/>
  <c r="AM593" i="32"/>
  <c r="AL593" i="32"/>
  <c r="AJ593" i="32"/>
  <c r="AI593" i="32"/>
  <c r="AG593" i="32"/>
  <c r="AF593" i="32"/>
  <c r="AD593" i="32"/>
  <c r="AC593" i="32"/>
  <c r="AA593" i="32"/>
  <c r="Z593" i="32"/>
  <c r="X593" i="32"/>
  <c r="W593" i="32"/>
  <c r="U593" i="32"/>
  <c r="T593" i="32"/>
  <c r="R593" i="32"/>
  <c r="Q593" i="32"/>
  <c r="O593" i="32"/>
  <c r="DN592" i="32"/>
  <c r="DE592" i="32"/>
  <c r="DD592" i="32"/>
  <c r="DC592" i="32"/>
  <c r="CF592" i="32"/>
  <c r="CE592" i="32"/>
  <c r="CC592" i="32"/>
  <c r="CB592" i="32"/>
  <c r="BZ592" i="32"/>
  <c r="BY592" i="32"/>
  <c r="BW592" i="32"/>
  <c r="BV592" i="32"/>
  <c r="BT592" i="32"/>
  <c r="BS592" i="32"/>
  <c r="BQ592" i="32"/>
  <c r="BP592" i="32"/>
  <c r="BN592" i="32"/>
  <c r="BM592" i="32"/>
  <c r="BK592" i="32"/>
  <c r="BJ592" i="32"/>
  <c r="BH592" i="32"/>
  <c r="BG592" i="32"/>
  <c r="BE592" i="32"/>
  <c r="BD592" i="32"/>
  <c r="BB592" i="32"/>
  <c r="BA592" i="32"/>
  <c r="AY592" i="32"/>
  <c r="AX592" i="32"/>
  <c r="AV592" i="32"/>
  <c r="AU592" i="32"/>
  <c r="AS592" i="32"/>
  <c r="AR592" i="32"/>
  <c r="AP592" i="32"/>
  <c r="AO592" i="32"/>
  <c r="AM592" i="32"/>
  <c r="AL592" i="32"/>
  <c r="AJ592" i="32"/>
  <c r="AI592" i="32"/>
  <c r="AG592" i="32"/>
  <c r="AF592" i="32"/>
  <c r="AD592" i="32"/>
  <c r="AC592" i="32"/>
  <c r="AA592" i="32"/>
  <c r="Z592" i="32"/>
  <c r="X592" i="32"/>
  <c r="W592" i="32"/>
  <c r="U592" i="32"/>
  <c r="T592" i="32"/>
  <c r="R592" i="32"/>
  <c r="Q592" i="32"/>
  <c r="O592" i="32"/>
  <c r="DN591" i="32"/>
  <c r="DE591" i="32"/>
  <c r="DD591" i="32"/>
  <c r="DC591" i="32"/>
  <c r="CF591" i="32"/>
  <c r="CE591" i="32"/>
  <c r="CC591" i="32"/>
  <c r="CB591" i="32"/>
  <c r="BZ591" i="32"/>
  <c r="BY591" i="32"/>
  <c r="BW591" i="32"/>
  <c r="BV591" i="32"/>
  <c r="BT591" i="32"/>
  <c r="BS591" i="32"/>
  <c r="BQ591" i="32"/>
  <c r="BP591" i="32"/>
  <c r="BN591" i="32"/>
  <c r="BM591" i="32"/>
  <c r="BK591" i="32"/>
  <c r="BJ591" i="32"/>
  <c r="BH591" i="32"/>
  <c r="BG591" i="32"/>
  <c r="BE591" i="32"/>
  <c r="BD591" i="32"/>
  <c r="BB591" i="32"/>
  <c r="BA591" i="32"/>
  <c r="AY591" i="32"/>
  <c r="AX591" i="32"/>
  <c r="AV591" i="32"/>
  <c r="AU591" i="32"/>
  <c r="AS591" i="32"/>
  <c r="AR591" i="32"/>
  <c r="AP591" i="32"/>
  <c r="AO591" i="32"/>
  <c r="AM591" i="32"/>
  <c r="AL591" i="32"/>
  <c r="AJ591" i="32"/>
  <c r="AI591" i="32"/>
  <c r="AG591" i="32"/>
  <c r="AF591" i="32"/>
  <c r="AD591" i="32"/>
  <c r="AC591" i="32"/>
  <c r="AA591" i="32"/>
  <c r="Z591" i="32"/>
  <c r="X591" i="32"/>
  <c r="W591" i="32"/>
  <c r="U591" i="32"/>
  <c r="T591" i="32"/>
  <c r="R591" i="32"/>
  <c r="Q591" i="32"/>
  <c r="O591" i="32"/>
  <c r="DN590" i="32"/>
  <c r="DE590" i="32"/>
  <c r="DD590" i="32"/>
  <c r="DC590" i="32"/>
  <c r="CF590" i="32"/>
  <c r="CE590" i="32"/>
  <c r="CC590" i="32"/>
  <c r="CB590" i="32"/>
  <c r="BZ590" i="32"/>
  <c r="BY590" i="32"/>
  <c r="BW590" i="32"/>
  <c r="BV590" i="32"/>
  <c r="BT590" i="32"/>
  <c r="BS590" i="32"/>
  <c r="BQ590" i="32"/>
  <c r="BP590" i="32"/>
  <c r="BN590" i="32"/>
  <c r="BM590" i="32"/>
  <c r="BK590" i="32"/>
  <c r="BJ590" i="32"/>
  <c r="BH590" i="32"/>
  <c r="BG590" i="32"/>
  <c r="BE590" i="32"/>
  <c r="BD590" i="32"/>
  <c r="BB590" i="32"/>
  <c r="BA590" i="32"/>
  <c r="AY590" i="32"/>
  <c r="AX590" i="32"/>
  <c r="AV590" i="32"/>
  <c r="AU590" i="32"/>
  <c r="AS590" i="32"/>
  <c r="AR590" i="32"/>
  <c r="AP590" i="32"/>
  <c r="AO590" i="32"/>
  <c r="AM590" i="32"/>
  <c r="AL590" i="32"/>
  <c r="AJ590" i="32"/>
  <c r="AI590" i="32"/>
  <c r="AG590" i="32"/>
  <c r="AF590" i="32"/>
  <c r="AD590" i="32"/>
  <c r="AC590" i="32"/>
  <c r="AA590" i="32"/>
  <c r="Z590" i="32"/>
  <c r="X590" i="32"/>
  <c r="W590" i="32"/>
  <c r="U590" i="32"/>
  <c r="T590" i="32"/>
  <c r="R590" i="32"/>
  <c r="Q590" i="32"/>
  <c r="O590" i="32"/>
  <c r="DN589" i="32"/>
  <c r="DE589" i="32"/>
  <c r="DD589" i="32"/>
  <c r="DC589" i="32"/>
  <c r="CF589" i="32"/>
  <c r="CE589" i="32"/>
  <c r="CC589" i="32"/>
  <c r="CB589" i="32"/>
  <c r="BZ589" i="32"/>
  <c r="BY589" i="32"/>
  <c r="BW589" i="32"/>
  <c r="BV589" i="32"/>
  <c r="BT589" i="32"/>
  <c r="BS589" i="32"/>
  <c r="BQ589" i="32"/>
  <c r="BP589" i="32"/>
  <c r="BN589" i="32"/>
  <c r="BM589" i="32"/>
  <c r="BK589" i="32"/>
  <c r="BJ589" i="32"/>
  <c r="BH589" i="32"/>
  <c r="BG589" i="32"/>
  <c r="BE589" i="32"/>
  <c r="BD589" i="32"/>
  <c r="BB589" i="32"/>
  <c r="BA589" i="32"/>
  <c r="AY589" i="32"/>
  <c r="AX589" i="32"/>
  <c r="AV589" i="32"/>
  <c r="AU589" i="32"/>
  <c r="AS589" i="32"/>
  <c r="AR589" i="32"/>
  <c r="AP589" i="32"/>
  <c r="AO589" i="32"/>
  <c r="AM589" i="32"/>
  <c r="AL589" i="32"/>
  <c r="AJ589" i="32"/>
  <c r="AI589" i="32"/>
  <c r="AG589" i="32"/>
  <c r="AF589" i="32"/>
  <c r="AD589" i="32"/>
  <c r="AC589" i="32"/>
  <c r="AA589" i="32"/>
  <c r="Z589" i="32"/>
  <c r="X589" i="32"/>
  <c r="W589" i="32"/>
  <c r="U589" i="32"/>
  <c r="T589" i="32"/>
  <c r="R589" i="32"/>
  <c r="Q589" i="32"/>
  <c r="O589" i="32"/>
  <c r="DN588" i="32"/>
  <c r="DE588" i="32"/>
  <c r="DD588" i="32"/>
  <c r="DC588" i="32"/>
  <c r="CF588" i="32"/>
  <c r="CE588" i="32"/>
  <c r="CC588" i="32"/>
  <c r="CB588" i="32"/>
  <c r="BZ588" i="32"/>
  <c r="BY588" i="32"/>
  <c r="BW588" i="32"/>
  <c r="BV588" i="32"/>
  <c r="BT588" i="32"/>
  <c r="BS588" i="32"/>
  <c r="BQ588" i="32"/>
  <c r="BP588" i="32"/>
  <c r="BN588" i="32"/>
  <c r="BM588" i="32"/>
  <c r="BK588" i="32"/>
  <c r="BJ588" i="32"/>
  <c r="BH588" i="32"/>
  <c r="BG588" i="32"/>
  <c r="BE588" i="32"/>
  <c r="BD588" i="32"/>
  <c r="BB588" i="32"/>
  <c r="BA588" i="32"/>
  <c r="AY588" i="32"/>
  <c r="AX588" i="32"/>
  <c r="AV588" i="32"/>
  <c r="AU588" i="32"/>
  <c r="AS588" i="32"/>
  <c r="AR588" i="32"/>
  <c r="AP588" i="32"/>
  <c r="AO588" i="32"/>
  <c r="AM588" i="32"/>
  <c r="AL588" i="32"/>
  <c r="AJ588" i="32"/>
  <c r="AI588" i="32"/>
  <c r="AG588" i="32"/>
  <c r="AF588" i="32"/>
  <c r="AD588" i="32"/>
  <c r="AC588" i="32"/>
  <c r="AA588" i="32"/>
  <c r="Z588" i="32"/>
  <c r="X588" i="32"/>
  <c r="W588" i="32"/>
  <c r="U588" i="32"/>
  <c r="T588" i="32"/>
  <c r="R588" i="32"/>
  <c r="Q588" i="32"/>
  <c r="O588" i="32"/>
  <c r="DN587" i="32"/>
  <c r="DE587" i="32"/>
  <c r="DD587" i="32"/>
  <c r="DC587" i="32"/>
  <c r="CF587" i="32"/>
  <c r="CE587" i="32"/>
  <c r="CC587" i="32"/>
  <c r="CB587" i="32"/>
  <c r="BZ587" i="32"/>
  <c r="BY587" i="32"/>
  <c r="BW587" i="32"/>
  <c r="BV587" i="32"/>
  <c r="BT587" i="32"/>
  <c r="BS587" i="32"/>
  <c r="BQ587" i="32"/>
  <c r="BP587" i="32"/>
  <c r="BN587" i="32"/>
  <c r="BM587" i="32"/>
  <c r="BK587" i="32"/>
  <c r="BJ587" i="32"/>
  <c r="BH587" i="32"/>
  <c r="BG587" i="32"/>
  <c r="BE587" i="32"/>
  <c r="BD587" i="32"/>
  <c r="BB587" i="32"/>
  <c r="BA587" i="32"/>
  <c r="AY587" i="32"/>
  <c r="AX587" i="32"/>
  <c r="AV587" i="32"/>
  <c r="AU587" i="32"/>
  <c r="AS587" i="32"/>
  <c r="AR587" i="32"/>
  <c r="AP587" i="32"/>
  <c r="AO587" i="32"/>
  <c r="AM587" i="32"/>
  <c r="AL587" i="32"/>
  <c r="AJ587" i="32"/>
  <c r="AI587" i="32"/>
  <c r="AG587" i="32"/>
  <c r="AF587" i="32"/>
  <c r="AD587" i="32"/>
  <c r="AC587" i="32"/>
  <c r="AA587" i="32"/>
  <c r="Z587" i="32"/>
  <c r="X587" i="32"/>
  <c r="W587" i="32"/>
  <c r="U587" i="32"/>
  <c r="T587" i="32"/>
  <c r="R587" i="32"/>
  <c r="Q587" i="32"/>
  <c r="O587" i="32"/>
  <c r="DN586" i="32"/>
  <c r="DE586" i="32"/>
  <c r="DD586" i="32"/>
  <c r="DC586" i="32"/>
  <c r="CF586" i="32"/>
  <c r="CE586" i="32"/>
  <c r="CC586" i="32"/>
  <c r="CB586" i="32"/>
  <c r="BZ586" i="32"/>
  <c r="BY586" i="32"/>
  <c r="BW586" i="32"/>
  <c r="BV586" i="32"/>
  <c r="BT586" i="32"/>
  <c r="BS586" i="32"/>
  <c r="BQ586" i="32"/>
  <c r="BP586" i="32"/>
  <c r="BN586" i="32"/>
  <c r="BM586" i="32"/>
  <c r="BK586" i="32"/>
  <c r="BJ586" i="32"/>
  <c r="BH586" i="32"/>
  <c r="BG586" i="32"/>
  <c r="BE586" i="32"/>
  <c r="BD586" i="32"/>
  <c r="BB586" i="32"/>
  <c r="BA586" i="32"/>
  <c r="AY586" i="32"/>
  <c r="AX586" i="32"/>
  <c r="AV586" i="32"/>
  <c r="AU586" i="32"/>
  <c r="AS586" i="32"/>
  <c r="AR586" i="32"/>
  <c r="AP586" i="32"/>
  <c r="AO586" i="32"/>
  <c r="AM586" i="32"/>
  <c r="AL586" i="32"/>
  <c r="AJ586" i="32"/>
  <c r="AI586" i="32"/>
  <c r="AG586" i="32"/>
  <c r="AF586" i="32"/>
  <c r="AD586" i="32"/>
  <c r="AC586" i="32"/>
  <c r="AA586" i="32"/>
  <c r="Z586" i="32"/>
  <c r="X586" i="32"/>
  <c r="W586" i="32"/>
  <c r="U586" i="32"/>
  <c r="T586" i="32"/>
  <c r="R586" i="32"/>
  <c r="Q586" i="32"/>
  <c r="O586" i="32"/>
  <c r="DN585" i="32"/>
  <c r="DE585" i="32"/>
  <c r="DD585" i="32"/>
  <c r="DC585" i="32"/>
  <c r="CF585" i="32"/>
  <c r="CE585" i="32"/>
  <c r="CC585" i="32"/>
  <c r="CB585" i="32"/>
  <c r="BZ585" i="32"/>
  <c r="BY585" i="32"/>
  <c r="BW585" i="32"/>
  <c r="BV585" i="32"/>
  <c r="BT585" i="32"/>
  <c r="BS585" i="32"/>
  <c r="BQ585" i="32"/>
  <c r="BP585" i="32"/>
  <c r="BN585" i="32"/>
  <c r="BM585" i="32"/>
  <c r="BK585" i="32"/>
  <c r="BJ585" i="32"/>
  <c r="BH585" i="32"/>
  <c r="BG585" i="32"/>
  <c r="BE585" i="32"/>
  <c r="BD585" i="32"/>
  <c r="BB585" i="32"/>
  <c r="BA585" i="32"/>
  <c r="AY585" i="32"/>
  <c r="AX585" i="32"/>
  <c r="AV585" i="32"/>
  <c r="AU585" i="32"/>
  <c r="AS585" i="32"/>
  <c r="AR585" i="32"/>
  <c r="AP585" i="32"/>
  <c r="AO585" i="32"/>
  <c r="AM585" i="32"/>
  <c r="AL585" i="32"/>
  <c r="AJ585" i="32"/>
  <c r="AI585" i="32"/>
  <c r="AG585" i="32"/>
  <c r="AF585" i="32"/>
  <c r="AD585" i="32"/>
  <c r="AC585" i="32"/>
  <c r="AA585" i="32"/>
  <c r="Z585" i="32"/>
  <c r="X585" i="32"/>
  <c r="W585" i="32"/>
  <c r="U585" i="32"/>
  <c r="T585" i="32"/>
  <c r="R585" i="32"/>
  <c r="Q585" i="32"/>
  <c r="O585" i="32"/>
  <c r="DN584" i="32"/>
  <c r="DE584" i="32"/>
  <c r="DD584" i="32"/>
  <c r="DC584" i="32"/>
  <c r="CF584" i="32"/>
  <c r="CE584" i="32"/>
  <c r="CC584" i="32"/>
  <c r="CB584" i="32"/>
  <c r="BZ584" i="32"/>
  <c r="BY584" i="32"/>
  <c r="BW584" i="32"/>
  <c r="BV584" i="32"/>
  <c r="BT584" i="32"/>
  <c r="BS584" i="32"/>
  <c r="BQ584" i="32"/>
  <c r="BP584" i="32"/>
  <c r="BN584" i="32"/>
  <c r="BM584" i="32"/>
  <c r="BK584" i="32"/>
  <c r="BJ584" i="32"/>
  <c r="BH584" i="32"/>
  <c r="BG584" i="32"/>
  <c r="BE584" i="32"/>
  <c r="BD584" i="32"/>
  <c r="BB584" i="32"/>
  <c r="BA584" i="32"/>
  <c r="AY584" i="32"/>
  <c r="AX584" i="32"/>
  <c r="AV584" i="32"/>
  <c r="AU584" i="32"/>
  <c r="AS584" i="32"/>
  <c r="AR584" i="32"/>
  <c r="AP584" i="32"/>
  <c r="AO584" i="32"/>
  <c r="AM584" i="32"/>
  <c r="AL584" i="32"/>
  <c r="AJ584" i="32"/>
  <c r="AI584" i="32"/>
  <c r="AG584" i="32"/>
  <c r="AF584" i="32"/>
  <c r="AD584" i="32"/>
  <c r="AC584" i="32"/>
  <c r="AA584" i="32"/>
  <c r="Z584" i="32"/>
  <c r="X584" i="32"/>
  <c r="W584" i="32"/>
  <c r="U584" i="32"/>
  <c r="T584" i="32"/>
  <c r="R584" i="32"/>
  <c r="Q584" i="32"/>
  <c r="O584" i="32"/>
  <c r="DN583" i="32"/>
  <c r="DE583" i="32"/>
  <c r="DH583" i="32" s="1"/>
  <c r="DD583" i="32"/>
  <c r="DC583" i="32"/>
  <c r="CF583" i="32"/>
  <c r="CE583" i="32"/>
  <c r="CC583" i="32"/>
  <c r="CB583" i="32"/>
  <c r="BZ583" i="32"/>
  <c r="BY583" i="32"/>
  <c r="BW583" i="32"/>
  <c r="BV583" i="32"/>
  <c r="BT583" i="32"/>
  <c r="BS583" i="32"/>
  <c r="BQ583" i="32"/>
  <c r="BP583" i="32"/>
  <c r="BN583" i="32"/>
  <c r="BM583" i="32"/>
  <c r="BK583" i="32"/>
  <c r="BJ583" i="32"/>
  <c r="BH583" i="32"/>
  <c r="BG583" i="32"/>
  <c r="BE583" i="32"/>
  <c r="BD583" i="32"/>
  <c r="BB583" i="32"/>
  <c r="BA583" i="32"/>
  <c r="AY583" i="32"/>
  <c r="AX583" i="32"/>
  <c r="AV583" i="32"/>
  <c r="AU583" i="32"/>
  <c r="AS583" i="32"/>
  <c r="AR583" i="32"/>
  <c r="AP583" i="32"/>
  <c r="AO583" i="32"/>
  <c r="AM583" i="32"/>
  <c r="AL583" i="32"/>
  <c r="AJ583" i="32"/>
  <c r="AI583" i="32"/>
  <c r="AG583" i="32"/>
  <c r="AF583" i="32"/>
  <c r="AD583" i="32"/>
  <c r="AC583" i="32"/>
  <c r="AA583" i="32"/>
  <c r="Z583" i="32"/>
  <c r="X583" i="32"/>
  <c r="W583" i="32"/>
  <c r="U583" i="32"/>
  <c r="T583" i="32"/>
  <c r="R583" i="32"/>
  <c r="Q583" i="32"/>
  <c r="O583" i="32"/>
  <c r="DN582" i="32"/>
  <c r="DE582" i="32"/>
  <c r="DD582" i="32"/>
  <c r="DC582" i="32"/>
  <c r="CF582" i="32"/>
  <c r="CE582" i="32"/>
  <c r="CC582" i="32"/>
  <c r="CB582" i="32"/>
  <c r="BZ582" i="32"/>
  <c r="BY582" i="32"/>
  <c r="BW582" i="32"/>
  <c r="BV582" i="32"/>
  <c r="BT582" i="32"/>
  <c r="BS582" i="32"/>
  <c r="BQ582" i="32"/>
  <c r="BP582" i="32"/>
  <c r="BN582" i="32"/>
  <c r="BM582" i="32"/>
  <c r="BK582" i="32"/>
  <c r="BJ582" i="32"/>
  <c r="BH582" i="32"/>
  <c r="BG582" i="32"/>
  <c r="BE582" i="32"/>
  <c r="BD582" i="32"/>
  <c r="BB582" i="32"/>
  <c r="BA582" i="32"/>
  <c r="AY582" i="32"/>
  <c r="AX582" i="32"/>
  <c r="AV582" i="32"/>
  <c r="AU582" i="32"/>
  <c r="AS582" i="32"/>
  <c r="AR582" i="32"/>
  <c r="AP582" i="32"/>
  <c r="AO582" i="32"/>
  <c r="AM582" i="32"/>
  <c r="AL582" i="32"/>
  <c r="AJ582" i="32"/>
  <c r="AI582" i="32"/>
  <c r="AG582" i="32"/>
  <c r="AF582" i="32"/>
  <c r="AD582" i="32"/>
  <c r="AC582" i="32"/>
  <c r="AA582" i="32"/>
  <c r="Z582" i="32"/>
  <c r="X582" i="32"/>
  <c r="W582" i="32"/>
  <c r="U582" i="32"/>
  <c r="T582" i="32"/>
  <c r="R582" i="32"/>
  <c r="Q582" i="32"/>
  <c r="O582" i="32"/>
  <c r="DN581" i="32"/>
  <c r="DE581" i="32"/>
  <c r="DH581" i="32" s="1"/>
  <c r="DD581" i="32"/>
  <c r="DC581" i="32"/>
  <c r="CF581" i="32"/>
  <c r="CE581" i="32"/>
  <c r="CC581" i="32"/>
  <c r="CB581" i="32"/>
  <c r="BZ581" i="32"/>
  <c r="BY581" i="32"/>
  <c r="BW581" i="32"/>
  <c r="BV581" i="32"/>
  <c r="BT581" i="32"/>
  <c r="BS581" i="32"/>
  <c r="BQ581" i="32"/>
  <c r="BP581" i="32"/>
  <c r="BN581" i="32"/>
  <c r="BM581" i="32"/>
  <c r="BK581" i="32"/>
  <c r="BJ581" i="32"/>
  <c r="BH581" i="32"/>
  <c r="BG581" i="32"/>
  <c r="BE581" i="32"/>
  <c r="BD581" i="32"/>
  <c r="BB581" i="32"/>
  <c r="BA581" i="32"/>
  <c r="AY581" i="32"/>
  <c r="AX581" i="32"/>
  <c r="AV581" i="32"/>
  <c r="AU581" i="32"/>
  <c r="AS581" i="32"/>
  <c r="AR581" i="32"/>
  <c r="AP581" i="32"/>
  <c r="AO581" i="32"/>
  <c r="AM581" i="32"/>
  <c r="AL581" i="32"/>
  <c r="AJ581" i="32"/>
  <c r="AI581" i="32"/>
  <c r="AG581" i="32"/>
  <c r="AF581" i="32"/>
  <c r="AD581" i="32"/>
  <c r="AC581" i="32"/>
  <c r="AA581" i="32"/>
  <c r="Z581" i="32"/>
  <c r="X581" i="32"/>
  <c r="W581" i="32"/>
  <c r="U581" i="32"/>
  <c r="T581" i="32"/>
  <c r="R581" i="32"/>
  <c r="Q581" i="32"/>
  <c r="O581" i="32"/>
  <c r="DN580" i="32"/>
  <c r="DE580" i="32"/>
  <c r="DD580" i="32"/>
  <c r="DC580" i="32"/>
  <c r="CF580" i="32"/>
  <c r="CE580" i="32"/>
  <c r="CC580" i="32"/>
  <c r="CB580" i="32"/>
  <c r="BZ580" i="32"/>
  <c r="BY580" i="32"/>
  <c r="BW580" i="32"/>
  <c r="BV580" i="32"/>
  <c r="BT580" i="32"/>
  <c r="BS580" i="32"/>
  <c r="BQ580" i="32"/>
  <c r="BP580" i="32"/>
  <c r="BN580" i="32"/>
  <c r="BM580" i="32"/>
  <c r="BK580" i="32"/>
  <c r="BJ580" i="32"/>
  <c r="BH580" i="32"/>
  <c r="BG580" i="32"/>
  <c r="BE580" i="32"/>
  <c r="BD580" i="32"/>
  <c r="BB580" i="32"/>
  <c r="BA580" i="32"/>
  <c r="AY580" i="32"/>
  <c r="AX580" i="32"/>
  <c r="AV580" i="32"/>
  <c r="AU580" i="32"/>
  <c r="AS580" i="32"/>
  <c r="AR580" i="32"/>
  <c r="AP580" i="32"/>
  <c r="AO580" i="32"/>
  <c r="AM580" i="32"/>
  <c r="AL580" i="32"/>
  <c r="AJ580" i="32"/>
  <c r="AI580" i="32"/>
  <c r="AG580" i="32"/>
  <c r="AF580" i="32"/>
  <c r="AD580" i="32"/>
  <c r="AC580" i="32"/>
  <c r="AA580" i="32"/>
  <c r="Z580" i="32"/>
  <c r="X580" i="32"/>
  <c r="W580" i="32"/>
  <c r="U580" i="32"/>
  <c r="T580" i="32"/>
  <c r="R580" i="32"/>
  <c r="Q580" i="32"/>
  <c r="O580" i="32"/>
  <c r="DN579" i="32"/>
  <c r="DE579" i="32"/>
  <c r="DD579" i="32"/>
  <c r="DC579" i="32"/>
  <c r="CF579" i="32"/>
  <c r="CE579" i="32"/>
  <c r="CC579" i="32"/>
  <c r="CB579" i="32"/>
  <c r="BZ579" i="32"/>
  <c r="BY579" i="32"/>
  <c r="BW579" i="32"/>
  <c r="BV579" i="32"/>
  <c r="BT579" i="32"/>
  <c r="BS579" i="32"/>
  <c r="BQ579" i="32"/>
  <c r="BP579" i="32"/>
  <c r="BN579" i="32"/>
  <c r="BM579" i="32"/>
  <c r="BK579" i="32"/>
  <c r="BJ579" i="32"/>
  <c r="BH579" i="32"/>
  <c r="BG579" i="32"/>
  <c r="BE579" i="32"/>
  <c r="BD579" i="32"/>
  <c r="BB579" i="32"/>
  <c r="BA579" i="32"/>
  <c r="AY579" i="32"/>
  <c r="AX579" i="32"/>
  <c r="AV579" i="32"/>
  <c r="AU579" i="32"/>
  <c r="AS579" i="32"/>
  <c r="AR579" i="32"/>
  <c r="AP579" i="32"/>
  <c r="AO579" i="32"/>
  <c r="AM579" i="32"/>
  <c r="AL579" i="32"/>
  <c r="AJ579" i="32"/>
  <c r="AI579" i="32"/>
  <c r="AG579" i="32"/>
  <c r="AF579" i="32"/>
  <c r="AD579" i="32"/>
  <c r="AC579" i="32"/>
  <c r="AA579" i="32"/>
  <c r="Z579" i="32"/>
  <c r="X579" i="32"/>
  <c r="W579" i="32"/>
  <c r="U579" i="32"/>
  <c r="T579" i="32"/>
  <c r="R579" i="32"/>
  <c r="Q579" i="32"/>
  <c r="O579" i="32"/>
  <c r="DN578" i="32"/>
  <c r="DE578" i="32"/>
  <c r="DH578" i="32" s="1"/>
  <c r="DD578" i="32"/>
  <c r="DC578" i="32"/>
  <c r="CF578" i="32"/>
  <c r="CE578" i="32"/>
  <c r="CC578" i="32"/>
  <c r="CB578" i="32"/>
  <c r="BZ578" i="32"/>
  <c r="BY578" i="32"/>
  <c r="BW578" i="32"/>
  <c r="BV578" i="32"/>
  <c r="BT578" i="32"/>
  <c r="BS578" i="32"/>
  <c r="BQ578" i="32"/>
  <c r="BP578" i="32"/>
  <c r="BN578" i="32"/>
  <c r="BM578" i="32"/>
  <c r="BK578" i="32"/>
  <c r="BJ578" i="32"/>
  <c r="BH578" i="32"/>
  <c r="BG578" i="32"/>
  <c r="BE578" i="32"/>
  <c r="BD578" i="32"/>
  <c r="BB578" i="32"/>
  <c r="BA578" i="32"/>
  <c r="AY578" i="32"/>
  <c r="AX578" i="32"/>
  <c r="AV578" i="32"/>
  <c r="AU578" i="32"/>
  <c r="AS578" i="32"/>
  <c r="AR578" i="32"/>
  <c r="AP578" i="32"/>
  <c r="AO578" i="32"/>
  <c r="AM578" i="32"/>
  <c r="AL578" i="32"/>
  <c r="AJ578" i="32"/>
  <c r="AI578" i="32"/>
  <c r="AG578" i="32"/>
  <c r="AF578" i="32"/>
  <c r="AD578" i="32"/>
  <c r="AC578" i="32"/>
  <c r="AA578" i="32"/>
  <c r="Z578" i="32"/>
  <c r="X578" i="32"/>
  <c r="W578" i="32"/>
  <c r="U578" i="32"/>
  <c r="T578" i="32"/>
  <c r="R578" i="32"/>
  <c r="Q578" i="32"/>
  <c r="O578" i="32"/>
  <c r="DN577" i="32"/>
  <c r="DE577" i="32"/>
  <c r="DD577" i="32"/>
  <c r="DC577" i="32"/>
  <c r="CF577" i="32"/>
  <c r="CE577" i="32"/>
  <c r="CC577" i="32"/>
  <c r="CB577" i="32"/>
  <c r="BZ577" i="32"/>
  <c r="BY577" i="32"/>
  <c r="BW577" i="32"/>
  <c r="BV577" i="32"/>
  <c r="BT577" i="32"/>
  <c r="BS577" i="32"/>
  <c r="BQ577" i="32"/>
  <c r="BP577" i="32"/>
  <c r="BN577" i="32"/>
  <c r="BM577" i="32"/>
  <c r="BK577" i="32"/>
  <c r="BJ577" i="32"/>
  <c r="BH577" i="32"/>
  <c r="BG577" i="32"/>
  <c r="BE577" i="32"/>
  <c r="BD577" i="32"/>
  <c r="BB577" i="32"/>
  <c r="BA577" i="32"/>
  <c r="AY577" i="32"/>
  <c r="AX577" i="32"/>
  <c r="AV577" i="32"/>
  <c r="AU577" i="32"/>
  <c r="AS577" i="32"/>
  <c r="AR577" i="32"/>
  <c r="AP577" i="32"/>
  <c r="AO577" i="32"/>
  <c r="AM577" i="32"/>
  <c r="AL577" i="32"/>
  <c r="AJ577" i="32"/>
  <c r="AI577" i="32"/>
  <c r="AG577" i="32"/>
  <c r="AF577" i="32"/>
  <c r="AD577" i="32"/>
  <c r="AC577" i="32"/>
  <c r="AA577" i="32"/>
  <c r="Z577" i="32"/>
  <c r="X577" i="32"/>
  <c r="W577" i="32"/>
  <c r="U577" i="32"/>
  <c r="T577" i="32"/>
  <c r="R577" i="32"/>
  <c r="Q577" i="32"/>
  <c r="O577" i="32"/>
  <c r="DN576" i="32"/>
  <c r="DE576" i="32"/>
  <c r="DD576" i="32"/>
  <c r="DC576" i="32"/>
  <c r="CF576" i="32"/>
  <c r="CE576" i="32"/>
  <c r="CC576" i="32"/>
  <c r="CB576" i="32"/>
  <c r="BZ576" i="32"/>
  <c r="BY576" i="32"/>
  <c r="BW576" i="32"/>
  <c r="BV576" i="32"/>
  <c r="BT576" i="32"/>
  <c r="BS576" i="32"/>
  <c r="BQ576" i="32"/>
  <c r="BP576" i="32"/>
  <c r="BN576" i="32"/>
  <c r="BM576" i="32"/>
  <c r="BK576" i="32"/>
  <c r="BJ576" i="32"/>
  <c r="BH576" i="32"/>
  <c r="BG576" i="32"/>
  <c r="BE576" i="32"/>
  <c r="BD576" i="32"/>
  <c r="BB576" i="32"/>
  <c r="BA576" i="32"/>
  <c r="AY576" i="32"/>
  <c r="AX576" i="32"/>
  <c r="AV576" i="32"/>
  <c r="AU576" i="32"/>
  <c r="AS576" i="32"/>
  <c r="AR576" i="32"/>
  <c r="AP576" i="32"/>
  <c r="AO576" i="32"/>
  <c r="AM576" i="32"/>
  <c r="AL576" i="32"/>
  <c r="AJ576" i="32"/>
  <c r="AI576" i="32"/>
  <c r="AG576" i="32"/>
  <c r="AF576" i="32"/>
  <c r="AD576" i="32"/>
  <c r="AC576" i="32"/>
  <c r="AA576" i="32"/>
  <c r="Z576" i="32"/>
  <c r="X576" i="32"/>
  <c r="W576" i="32"/>
  <c r="U576" i="32"/>
  <c r="T576" i="32"/>
  <c r="R576" i="32"/>
  <c r="Q576" i="32"/>
  <c r="O576" i="32"/>
  <c r="DN575" i="32"/>
  <c r="DE575" i="32"/>
  <c r="DD575" i="32"/>
  <c r="DC575" i="32"/>
  <c r="CF575" i="32"/>
  <c r="CE575" i="32"/>
  <c r="CC575" i="32"/>
  <c r="CB575" i="32"/>
  <c r="BZ575" i="32"/>
  <c r="BY575" i="32"/>
  <c r="BW575" i="32"/>
  <c r="BV575" i="32"/>
  <c r="BT575" i="32"/>
  <c r="BS575" i="32"/>
  <c r="BQ575" i="32"/>
  <c r="BP575" i="32"/>
  <c r="BN575" i="32"/>
  <c r="BM575" i="32"/>
  <c r="BK575" i="32"/>
  <c r="BJ575" i="32"/>
  <c r="BH575" i="32"/>
  <c r="BG575" i="32"/>
  <c r="BE575" i="32"/>
  <c r="BD575" i="32"/>
  <c r="BB575" i="32"/>
  <c r="BA575" i="32"/>
  <c r="AY575" i="32"/>
  <c r="AX575" i="32"/>
  <c r="AV575" i="32"/>
  <c r="AU575" i="32"/>
  <c r="AS575" i="32"/>
  <c r="AR575" i="32"/>
  <c r="AP575" i="32"/>
  <c r="AO575" i="32"/>
  <c r="AM575" i="32"/>
  <c r="AL575" i="32"/>
  <c r="AJ575" i="32"/>
  <c r="AI575" i="32"/>
  <c r="AG575" i="32"/>
  <c r="AF575" i="32"/>
  <c r="AD575" i="32"/>
  <c r="AC575" i="32"/>
  <c r="AA575" i="32"/>
  <c r="Z575" i="32"/>
  <c r="X575" i="32"/>
  <c r="W575" i="32"/>
  <c r="U575" i="32"/>
  <c r="T575" i="32"/>
  <c r="R575" i="32"/>
  <c r="Q575" i="32"/>
  <c r="O575" i="32"/>
  <c r="DN574" i="32"/>
  <c r="DE574" i="32"/>
  <c r="DH574" i="32" s="1"/>
  <c r="DD574" i="32"/>
  <c r="DC574" i="32"/>
  <c r="CF574" i="32"/>
  <c r="CE574" i="32"/>
  <c r="CC574" i="32"/>
  <c r="CB574" i="32"/>
  <c r="BZ574" i="32"/>
  <c r="BY574" i="32"/>
  <c r="BW574" i="32"/>
  <c r="BV574" i="32"/>
  <c r="BT574" i="32"/>
  <c r="BS574" i="32"/>
  <c r="BQ574" i="32"/>
  <c r="BP574" i="32"/>
  <c r="BN574" i="32"/>
  <c r="BM574" i="32"/>
  <c r="BK574" i="32"/>
  <c r="BJ574" i="32"/>
  <c r="BH574" i="32"/>
  <c r="BG574" i="32"/>
  <c r="BE574" i="32"/>
  <c r="BD574" i="32"/>
  <c r="BB574" i="32"/>
  <c r="BA574" i="32"/>
  <c r="AY574" i="32"/>
  <c r="AX574" i="32"/>
  <c r="AV574" i="32"/>
  <c r="AU574" i="32"/>
  <c r="AS574" i="32"/>
  <c r="AR574" i="32"/>
  <c r="AP574" i="32"/>
  <c r="AO574" i="32"/>
  <c r="AM574" i="32"/>
  <c r="AL574" i="32"/>
  <c r="AJ574" i="32"/>
  <c r="AI574" i="32"/>
  <c r="AG574" i="32"/>
  <c r="AF574" i="32"/>
  <c r="AD574" i="32"/>
  <c r="AC574" i="32"/>
  <c r="AA574" i="32"/>
  <c r="Z574" i="32"/>
  <c r="X574" i="32"/>
  <c r="W574" i="32"/>
  <c r="U574" i="32"/>
  <c r="T574" i="32"/>
  <c r="R574" i="32"/>
  <c r="Q574" i="32"/>
  <c r="O574" i="32"/>
  <c r="DN573" i="32"/>
  <c r="DE573" i="32"/>
  <c r="DD573" i="32"/>
  <c r="DC573" i="32"/>
  <c r="CF573" i="32"/>
  <c r="CE573" i="32"/>
  <c r="CC573" i="32"/>
  <c r="CB573" i="32"/>
  <c r="BZ573" i="32"/>
  <c r="BY573" i="32"/>
  <c r="BW573" i="32"/>
  <c r="BV573" i="32"/>
  <c r="BT573" i="32"/>
  <c r="BS573" i="32"/>
  <c r="BQ573" i="32"/>
  <c r="BP573" i="32"/>
  <c r="BN573" i="32"/>
  <c r="BM573" i="32"/>
  <c r="BK573" i="32"/>
  <c r="BJ573" i="32"/>
  <c r="BH573" i="32"/>
  <c r="BG573" i="32"/>
  <c r="BE573" i="32"/>
  <c r="BD573" i="32"/>
  <c r="BB573" i="32"/>
  <c r="BA573" i="32"/>
  <c r="AY573" i="32"/>
  <c r="AX573" i="32"/>
  <c r="AV573" i="32"/>
  <c r="AU573" i="32"/>
  <c r="AS573" i="32"/>
  <c r="AR573" i="32"/>
  <c r="AP573" i="32"/>
  <c r="AO573" i="32"/>
  <c r="AM573" i="32"/>
  <c r="AL573" i="32"/>
  <c r="AJ573" i="32"/>
  <c r="AI573" i="32"/>
  <c r="AG573" i="32"/>
  <c r="AF573" i="32"/>
  <c r="AD573" i="32"/>
  <c r="AC573" i="32"/>
  <c r="AA573" i="32"/>
  <c r="Z573" i="32"/>
  <c r="X573" i="32"/>
  <c r="W573" i="32"/>
  <c r="U573" i="32"/>
  <c r="T573" i="32"/>
  <c r="R573" i="32"/>
  <c r="Q573" i="32"/>
  <c r="O573" i="32"/>
  <c r="DN572" i="32"/>
  <c r="DE572" i="32"/>
  <c r="DD572" i="32"/>
  <c r="DC572" i="32"/>
  <c r="CF572" i="32"/>
  <c r="CE572" i="32"/>
  <c r="CC572" i="32"/>
  <c r="CB572" i="32"/>
  <c r="BZ572" i="32"/>
  <c r="BY572" i="32"/>
  <c r="BW572" i="32"/>
  <c r="BV572" i="32"/>
  <c r="BT572" i="32"/>
  <c r="BS572" i="32"/>
  <c r="BQ572" i="32"/>
  <c r="BP572" i="32"/>
  <c r="BN572" i="32"/>
  <c r="BM572" i="32"/>
  <c r="BK572" i="32"/>
  <c r="BJ572" i="32"/>
  <c r="BH572" i="32"/>
  <c r="BG572" i="32"/>
  <c r="BE572" i="32"/>
  <c r="BD572" i="32"/>
  <c r="BB572" i="32"/>
  <c r="BA572" i="32"/>
  <c r="AY572" i="32"/>
  <c r="AX572" i="32"/>
  <c r="AV572" i="32"/>
  <c r="AU572" i="32"/>
  <c r="AS572" i="32"/>
  <c r="AR572" i="32"/>
  <c r="AP572" i="32"/>
  <c r="AO572" i="32"/>
  <c r="AM572" i="32"/>
  <c r="AL572" i="32"/>
  <c r="AJ572" i="32"/>
  <c r="AI572" i="32"/>
  <c r="AG572" i="32"/>
  <c r="AF572" i="32"/>
  <c r="AD572" i="32"/>
  <c r="AC572" i="32"/>
  <c r="AA572" i="32"/>
  <c r="Z572" i="32"/>
  <c r="X572" i="32"/>
  <c r="W572" i="32"/>
  <c r="U572" i="32"/>
  <c r="T572" i="32"/>
  <c r="R572" i="32"/>
  <c r="Q572" i="32"/>
  <c r="O572" i="32"/>
  <c r="DN571" i="32"/>
  <c r="DE571" i="32"/>
  <c r="DD571" i="32"/>
  <c r="DC571" i="32"/>
  <c r="CF571" i="32"/>
  <c r="CE571" i="32"/>
  <c r="CC571" i="32"/>
  <c r="CB571" i="32"/>
  <c r="BZ571" i="32"/>
  <c r="BY571" i="32"/>
  <c r="BW571" i="32"/>
  <c r="BV571" i="32"/>
  <c r="BT571" i="32"/>
  <c r="BS571" i="32"/>
  <c r="BQ571" i="32"/>
  <c r="BP571" i="32"/>
  <c r="BN571" i="32"/>
  <c r="BM571" i="32"/>
  <c r="BK571" i="32"/>
  <c r="BJ571" i="32"/>
  <c r="BH571" i="32"/>
  <c r="BG571" i="32"/>
  <c r="BE571" i="32"/>
  <c r="BD571" i="32"/>
  <c r="BB571" i="32"/>
  <c r="BA571" i="32"/>
  <c r="AY571" i="32"/>
  <c r="AX571" i="32"/>
  <c r="AV571" i="32"/>
  <c r="AU571" i="32"/>
  <c r="AS571" i="32"/>
  <c r="AR571" i="32"/>
  <c r="AP571" i="32"/>
  <c r="AO571" i="32"/>
  <c r="AM571" i="32"/>
  <c r="AL571" i="32"/>
  <c r="AJ571" i="32"/>
  <c r="AI571" i="32"/>
  <c r="AG571" i="32"/>
  <c r="AF571" i="32"/>
  <c r="AD571" i="32"/>
  <c r="AC571" i="32"/>
  <c r="AA571" i="32"/>
  <c r="Z571" i="32"/>
  <c r="X571" i="32"/>
  <c r="W571" i="32"/>
  <c r="U571" i="32"/>
  <c r="T571" i="32"/>
  <c r="R571" i="32"/>
  <c r="Q571" i="32"/>
  <c r="O571" i="32"/>
  <c r="DN570" i="32"/>
  <c r="DE570" i="32"/>
  <c r="DD570" i="32"/>
  <c r="DC570" i="32"/>
  <c r="CF570" i="32"/>
  <c r="CE570" i="32"/>
  <c r="CC570" i="32"/>
  <c r="CB570" i="32"/>
  <c r="BZ570" i="32"/>
  <c r="BY570" i="32"/>
  <c r="BW570" i="32"/>
  <c r="BV570" i="32"/>
  <c r="BT570" i="32"/>
  <c r="BS570" i="32"/>
  <c r="BQ570" i="32"/>
  <c r="BP570" i="32"/>
  <c r="BN570" i="32"/>
  <c r="BM570" i="32"/>
  <c r="BK570" i="32"/>
  <c r="BJ570" i="32"/>
  <c r="BH570" i="32"/>
  <c r="BG570" i="32"/>
  <c r="BE570" i="32"/>
  <c r="BD570" i="32"/>
  <c r="BB570" i="32"/>
  <c r="BA570" i="32"/>
  <c r="AY570" i="32"/>
  <c r="AX570" i="32"/>
  <c r="AV570" i="32"/>
  <c r="AU570" i="32"/>
  <c r="AS570" i="32"/>
  <c r="AR570" i="32"/>
  <c r="AP570" i="32"/>
  <c r="AO570" i="32"/>
  <c r="AM570" i="32"/>
  <c r="AL570" i="32"/>
  <c r="AJ570" i="32"/>
  <c r="AI570" i="32"/>
  <c r="AG570" i="32"/>
  <c r="AF570" i="32"/>
  <c r="AD570" i="32"/>
  <c r="AC570" i="32"/>
  <c r="AA570" i="32"/>
  <c r="Z570" i="32"/>
  <c r="X570" i="32"/>
  <c r="W570" i="32"/>
  <c r="U570" i="32"/>
  <c r="T570" i="32"/>
  <c r="R570" i="32"/>
  <c r="Q570" i="32"/>
  <c r="O570" i="32"/>
  <c r="DN569" i="32"/>
  <c r="DE569" i="32"/>
  <c r="DD569" i="32"/>
  <c r="DC569" i="32"/>
  <c r="CF569" i="32"/>
  <c r="CE569" i="32"/>
  <c r="CC569" i="32"/>
  <c r="CB569" i="32"/>
  <c r="BZ569" i="32"/>
  <c r="BY569" i="32"/>
  <c r="BW569" i="32"/>
  <c r="BV569" i="32"/>
  <c r="BT569" i="32"/>
  <c r="BS569" i="32"/>
  <c r="BQ569" i="32"/>
  <c r="BP569" i="32"/>
  <c r="BN569" i="32"/>
  <c r="BM569" i="32"/>
  <c r="BK569" i="32"/>
  <c r="BJ569" i="32"/>
  <c r="BH569" i="32"/>
  <c r="BG569" i="32"/>
  <c r="BE569" i="32"/>
  <c r="BD569" i="32"/>
  <c r="BB569" i="32"/>
  <c r="BA569" i="32"/>
  <c r="AY569" i="32"/>
  <c r="AX569" i="32"/>
  <c r="AV569" i="32"/>
  <c r="AU569" i="32"/>
  <c r="AS569" i="32"/>
  <c r="AR569" i="32"/>
  <c r="AP569" i="32"/>
  <c r="AO569" i="32"/>
  <c r="AM569" i="32"/>
  <c r="AL569" i="32"/>
  <c r="AJ569" i="32"/>
  <c r="AI569" i="32"/>
  <c r="AG569" i="32"/>
  <c r="AF569" i="32"/>
  <c r="AD569" i="32"/>
  <c r="AC569" i="32"/>
  <c r="AA569" i="32"/>
  <c r="Z569" i="32"/>
  <c r="X569" i="32"/>
  <c r="W569" i="32"/>
  <c r="U569" i="32"/>
  <c r="T569" i="32"/>
  <c r="R569" i="32"/>
  <c r="Q569" i="32"/>
  <c r="O569" i="32"/>
  <c r="DN568" i="32"/>
  <c r="DE568" i="32"/>
  <c r="DD568" i="32"/>
  <c r="DC568" i="32"/>
  <c r="CF568" i="32"/>
  <c r="CE568" i="32"/>
  <c r="CC568" i="32"/>
  <c r="CB568" i="32"/>
  <c r="BZ568" i="32"/>
  <c r="BY568" i="32"/>
  <c r="BW568" i="32"/>
  <c r="BV568" i="32"/>
  <c r="BT568" i="32"/>
  <c r="BS568" i="32"/>
  <c r="BQ568" i="32"/>
  <c r="BP568" i="32"/>
  <c r="BN568" i="32"/>
  <c r="BM568" i="32"/>
  <c r="BK568" i="32"/>
  <c r="BJ568" i="32"/>
  <c r="BH568" i="32"/>
  <c r="BG568" i="32"/>
  <c r="BE568" i="32"/>
  <c r="BD568" i="32"/>
  <c r="BB568" i="32"/>
  <c r="BA568" i="32"/>
  <c r="AY568" i="32"/>
  <c r="AX568" i="32"/>
  <c r="AV568" i="32"/>
  <c r="AU568" i="32"/>
  <c r="AS568" i="32"/>
  <c r="AR568" i="32"/>
  <c r="AP568" i="32"/>
  <c r="AO568" i="32"/>
  <c r="AM568" i="32"/>
  <c r="AL568" i="32"/>
  <c r="AJ568" i="32"/>
  <c r="AI568" i="32"/>
  <c r="AG568" i="32"/>
  <c r="AF568" i="32"/>
  <c r="AD568" i="32"/>
  <c r="AC568" i="32"/>
  <c r="AA568" i="32"/>
  <c r="Z568" i="32"/>
  <c r="X568" i="32"/>
  <c r="W568" i="32"/>
  <c r="U568" i="32"/>
  <c r="T568" i="32"/>
  <c r="R568" i="32"/>
  <c r="Q568" i="32"/>
  <c r="O568" i="32"/>
  <c r="DN567" i="32"/>
  <c r="DE567" i="32"/>
  <c r="DD567" i="32"/>
  <c r="DC567" i="32"/>
  <c r="CF567" i="32"/>
  <c r="CE567" i="32"/>
  <c r="CC567" i="32"/>
  <c r="CB567" i="32"/>
  <c r="BZ567" i="32"/>
  <c r="BY567" i="32"/>
  <c r="BW567" i="32"/>
  <c r="BV567" i="32"/>
  <c r="BT567" i="32"/>
  <c r="BS567" i="32"/>
  <c r="BQ567" i="32"/>
  <c r="BP567" i="32"/>
  <c r="BN567" i="32"/>
  <c r="BM567" i="32"/>
  <c r="BK567" i="32"/>
  <c r="BJ567" i="32"/>
  <c r="BH567" i="32"/>
  <c r="BG567" i="32"/>
  <c r="BE567" i="32"/>
  <c r="BD567" i="32"/>
  <c r="BB567" i="32"/>
  <c r="BA567" i="32"/>
  <c r="AY567" i="32"/>
  <c r="AX567" i="32"/>
  <c r="AV567" i="32"/>
  <c r="AU567" i="32"/>
  <c r="AS567" i="32"/>
  <c r="AR567" i="32"/>
  <c r="AP567" i="32"/>
  <c r="AO567" i="32"/>
  <c r="AM567" i="32"/>
  <c r="AL567" i="32"/>
  <c r="AJ567" i="32"/>
  <c r="AI567" i="32"/>
  <c r="AG567" i="32"/>
  <c r="AF567" i="32"/>
  <c r="AD567" i="32"/>
  <c r="AC567" i="32"/>
  <c r="AA567" i="32"/>
  <c r="Z567" i="32"/>
  <c r="X567" i="32"/>
  <c r="W567" i="32"/>
  <c r="U567" i="32"/>
  <c r="T567" i="32"/>
  <c r="R567" i="32"/>
  <c r="Q567" i="32"/>
  <c r="O567" i="32"/>
  <c r="DN566" i="32"/>
  <c r="DE566" i="32"/>
  <c r="DD566" i="32"/>
  <c r="DC566" i="32"/>
  <c r="CF566" i="32"/>
  <c r="CE566" i="32"/>
  <c r="CC566" i="32"/>
  <c r="CB566" i="32"/>
  <c r="BZ566" i="32"/>
  <c r="BY566" i="32"/>
  <c r="BW566" i="32"/>
  <c r="BV566" i="32"/>
  <c r="BT566" i="32"/>
  <c r="BS566" i="32"/>
  <c r="BQ566" i="32"/>
  <c r="BP566" i="32"/>
  <c r="BN566" i="32"/>
  <c r="BM566" i="32"/>
  <c r="BK566" i="32"/>
  <c r="BJ566" i="32"/>
  <c r="BH566" i="32"/>
  <c r="BG566" i="32"/>
  <c r="BE566" i="32"/>
  <c r="BD566" i="32"/>
  <c r="BB566" i="32"/>
  <c r="BA566" i="32"/>
  <c r="AY566" i="32"/>
  <c r="AX566" i="32"/>
  <c r="AV566" i="32"/>
  <c r="AU566" i="32"/>
  <c r="AS566" i="32"/>
  <c r="AR566" i="32"/>
  <c r="AP566" i="32"/>
  <c r="AO566" i="32"/>
  <c r="AM566" i="32"/>
  <c r="AL566" i="32"/>
  <c r="AJ566" i="32"/>
  <c r="AI566" i="32"/>
  <c r="AG566" i="32"/>
  <c r="AF566" i="32"/>
  <c r="AD566" i="32"/>
  <c r="AC566" i="32"/>
  <c r="AA566" i="32"/>
  <c r="Z566" i="32"/>
  <c r="X566" i="32"/>
  <c r="W566" i="32"/>
  <c r="U566" i="32"/>
  <c r="T566" i="32"/>
  <c r="R566" i="32"/>
  <c r="Q566" i="32"/>
  <c r="O566" i="32"/>
  <c r="DN565" i="32"/>
  <c r="DE565" i="32"/>
  <c r="DD565" i="32"/>
  <c r="DC565" i="32"/>
  <c r="CF565" i="32"/>
  <c r="CE565" i="32"/>
  <c r="CC565" i="32"/>
  <c r="CB565" i="32"/>
  <c r="BZ565" i="32"/>
  <c r="BY565" i="32"/>
  <c r="BW565" i="32"/>
  <c r="BV565" i="32"/>
  <c r="BT565" i="32"/>
  <c r="BS565" i="32"/>
  <c r="BQ565" i="32"/>
  <c r="BP565" i="32"/>
  <c r="BN565" i="32"/>
  <c r="BM565" i="32"/>
  <c r="BK565" i="32"/>
  <c r="BJ565" i="32"/>
  <c r="BH565" i="32"/>
  <c r="BG565" i="32"/>
  <c r="BE565" i="32"/>
  <c r="BD565" i="32"/>
  <c r="BB565" i="32"/>
  <c r="BA565" i="32"/>
  <c r="AY565" i="32"/>
  <c r="AX565" i="32"/>
  <c r="AV565" i="32"/>
  <c r="AU565" i="32"/>
  <c r="AS565" i="32"/>
  <c r="AR565" i="32"/>
  <c r="AP565" i="32"/>
  <c r="AO565" i="32"/>
  <c r="AM565" i="32"/>
  <c r="AL565" i="32"/>
  <c r="AJ565" i="32"/>
  <c r="AI565" i="32"/>
  <c r="AG565" i="32"/>
  <c r="AF565" i="32"/>
  <c r="AD565" i="32"/>
  <c r="AC565" i="32"/>
  <c r="AA565" i="32"/>
  <c r="Z565" i="32"/>
  <c r="X565" i="32"/>
  <c r="W565" i="32"/>
  <c r="U565" i="32"/>
  <c r="T565" i="32"/>
  <c r="R565" i="32"/>
  <c r="Q565" i="32"/>
  <c r="O565" i="32"/>
  <c r="DN564" i="32"/>
  <c r="DE564" i="32"/>
  <c r="DD564" i="32"/>
  <c r="DC564" i="32"/>
  <c r="CF564" i="32"/>
  <c r="CE564" i="32"/>
  <c r="CC564" i="32"/>
  <c r="CB564" i="32"/>
  <c r="BZ564" i="32"/>
  <c r="BY564" i="32"/>
  <c r="BW564" i="32"/>
  <c r="BV564" i="32"/>
  <c r="BT564" i="32"/>
  <c r="BS564" i="32"/>
  <c r="BQ564" i="32"/>
  <c r="BP564" i="32"/>
  <c r="BN564" i="32"/>
  <c r="BM564" i="32"/>
  <c r="BK564" i="32"/>
  <c r="BJ564" i="32"/>
  <c r="BH564" i="32"/>
  <c r="BG564" i="32"/>
  <c r="BE564" i="32"/>
  <c r="BD564" i="32"/>
  <c r="BB564" i="32"/>
  <c r="BA564" i="32"/>
  <c r="AY564" i="32"/>
  <c r="AX564" i="32"/>
  <c r="AV564" i="32"/>
  <c r="AU564" i="32"/>
  <c r="AS564" i="32"/>
  <c r="AR564" i="32"/>
  <c r="AP564" i="32"/>
  <c r="AO564" i="32"/>
  <c r="AM564" i="32"/>
  <c r="AL564" i="32"/>
  <c r="AJ564" i="32"/>
  <c r="AI564" i="32"/>
  <c r="AG564" i="32"/>
  <c r="AF564" i="32"/>
  <c r="AD564" i="32"/>
  <c r="AC564" i="32"/>
  <c r="AA564" i="32"/>
  <c r="Z564" i="32"/>
  <c r="X564" i="32"/>
  <c r="W564" i="32"/>
  <c r="U564" i="32"/>
  <c r="T564" i="32"/>
  <c r="R564" i="32"/>
  <c r="Q564" i="32"/>
  <c r="O564" i="32"/>
  <c r="DN563" i="32"/>
  <c r="DE563" i="32"/>
  <c r="DD563" i="32"/>
  <c r="DC563" i="32"/>
  <c r="CF563" i="32"/>
  <c r="CE563" i="32"/>
  <c r="CC563" i="32"/>
  <c r="CB563" i="32"/>
  <c r="BZ563" i="32"/>
  <c r="BY563" i="32"/>
  <c r="BW563" i="32"/>
  <c r="BV563" i="32"/>
  <c r="BT563" i="32"/>
  <c r="BS563" i="32"/>
  <c r="BQ563" i="32"/>
  <c r="BP563" i="32"/>
  <c r="BN563" i="32"/>
  <c r="BM563" i="32"/>
  <c r="BK563" i="32"/>
  <c r="BJ563" i="32"/>
  <c r="BH563" i="32"/>
  <c r="BG563" i="32"/>
  <c r="BE563" i="32"/>
  <c r="BD563" i="32"/>
  <c r="BB563" i="32"/>
  <c r="BA563" i="32"/>
  <c r="AY563" i="32"/>
  <c r="AX563" i="32"/>
  <c r="AV563" i="32"/>
  <c r="AU563" i="32"/>
  <c r="AS563" i="32"/>
  <c r="AR563" i="32"/>
  <c r="AP563" i="32"/>
  <c r="AO563" i="32"/>
  <c r="AM563" i="32"/>
  <c r="AL563" i="32"/>
  <c r="AJ563" i="32"/>
  <c r="AI563" i="32"/>
  <c r="AG563" i="32"/>
  <c r="AF563" i="32"/>
  <c r="AD563" i="32"/>
  <c r="AC563" i="32"/>
  <c r="AA563" i="32"/>
  <c r="Z563" i="32"/>
  <c r="X563" i="32"/>
  <c r="W563" i="32"/>
  <c r="U563" i="32"/>
  <c r="T563" i="32"/>
  <c r="R563" i="32"/>
  <c r="Q563" i="32"/>
  <c r="O563" i="32"/>
  <c r="DN562" i="32"/>
  <c r="DE562" i="32"/>
  <c r="DD562" i="32"/>
  <c r="DC562" i="32"/>
  <c r="CF562" i="32"/>
  <c r="CE562" i="32"/>
  <c r="CC562" i="32"/>
  <c r="CB562" i="32"/>
  <c r="BZ562" i="32"/>
  <c r="BY562" i="32"/>
  <c r="BW562" i="32"/>
  <c r="BV562" i="32"/>
  <c r="BT562" i="32"/>
  <c r="BS562" i="32"/>
  <c r="BQ562" i="32"/>
  <c r="BP562" i="32"/>
  <c r="BN562" i="32"/>
  <c r="BM562" i="32"/>
  <c r="BK562" i="32"/>
  <c r="BJ562" i="32"/>
  <c r="BH562" i="32"/>
  <c r="BG562" i="32"/>
  <c r="BE562" i="32"/>
  <c r="BD562" i="32"/>
  <c r="BB562" i="32"/>
  <c r="BA562" i="32"/>
  <c r="AY562" i="32"/>
  <c r="AX562" i="32"/>
  <c r="AV562" i="32"/>
  <c r="AU562" i="32"/>
  <c r="AS562" i="32"/>
  <c r="AR562" i="32"/>
  <c r="AP562" i="32"/>
  <c r="AO562" i="32"/>
  <c r="AM562" i="32"/>
  <c r="AL562" i="32"/>
  <c r="AJ562" i="32"/>
  <c r="AI562" i="32"/>
  <c r="AG562" i="32"/>
  <c r="AF562" i="32"/>
  <c r="AD562" i="32"/>
  <c r="AC562" i="32"/>
  <c r="AA562" i="32"/>
  <c r="Z562" i="32"/>
  <c r="X562" i="32"/>
  <c r="W562" i="32"/>
  <c r="U562" i="32"/>
  <c r="T562" i="32"/>
  <c r="R562" i="32"/>
  <c r="Q562" i="32"/>
  <c r="O562" i="32"/>
  <c r="DE561" i="32"/>
  <c r="DD561" i="32"/>
  <c r="DC561" i="32"/>
  <c r="CF561" i="32"/>
  <c r="CE561" i="32"/>
  <c r="CC561" i="32"/>
  <c r="CB561" i="32"/>
  <c r="BZ561" i="32"/>
  <c r="BY561" i="32"/>
  <c r="BW561" i="32"/>
  <c r="BV561" i="32"/>
  <c r="BT561" i="32"/>
  <c r="BS561" i="32"/>
  <c r="BQ561" i="32"/>
  <c r="BP561" i="32"/>
  <c r="BN561" i="32"/>
  <c r="BM561" i="32"/>
  <c r="BK561" i="32"/>
  <c r="BJ561" i="32"/>
  <c r="BH561" i="32"/>
  <c r="BG561" i="32"/>
  <c r="BE561" i="32"/>
  <c r="BD561" i="32"/>
  <c r="BB561" i="32"/>
  <c r="BA561" i="32"/>
  <c r="AY561" i="32"/>
  <c r="AX561" i="32"/>
  <c r="AV561" i="32"/>
  <c r="AU561" i="32"/>
  <c r="AS561" i="32"/>
  <c r="AR561" i="32"/>
  <c r="AP561" i="32"/>
  <c r="AO561" i="32"/>
  <c r="AM561" i="32"/>
  <c r="AL561" i="32"/>
  <c r="AJ561" i="32"/>
  <c r="AI561" i="32"/>
  <c r="AG561" i="32"/>
  <c r="AF561" i="32"/>
  <c r="AD561" i="32"/>
  <c r="AC561" i="32"/>
  <c r="AA561" i="32"/>
  <c r="Z561" i="32"/>
  <c r="X561" i="32"/>
  <c r="W561" i="32"/>
  <c r="U561" i="32"/>
  <c r="T561" i="32"/>
  <c r="R561" i="32"/>
  <c r="Q561" i="32"/>
  <c r="O561" i="32"/>
  <c r="DN560" i="32"/>
  <c r="DE560" i="32"/>
  <c r="DH560" i="32" s="1"/>
  <c r="DD560" i="32"/>
  <c r="DC560" i="32"/>
  <c r="CF560" i="32"/>
  <c r="CE560" i="32"/>
  <c r="CC560" i="32"/>
  <c r="CB560" i="32"/>
  <c r="BZ560" i="32"/>
  <c r="BY560" i="32"/>
  <c r="BW560" i="32"/>
  <c r="BV560" i="32"/>
  <c r="BT560" i="32"/>
  <c r="BS560" i="32"/>
  <c r="BQ560" i="32"/>
  <c r="BP560" i="32"/>
  <c r="BN560" i="32"/>
  <c r="BM560" i="32"/>
  <c r="BK560" i="32"/>
  <c r="BJ560" i="32"/>
  <c r="BH560" i="32"/>
  <c r="BG560" i="32"/>
  <c r="BE560" i="32"/>
  <c r="BD560" i="32"/>
  <c r="BB560" i="32"/>
  <c r="BA560" i="32"/>
  <c r="AY560" i="32"/>
  <c r="AX560" i="32"/>
  <c r="AV560" i="32"/>
  <c r="AU560" i="32"/>
  <c r="AS560" i="32"/>
  <c r="AR560" i="32"/>
  <c r="AP560" i="32"/>
  <c r="AO560" i="32"/>
  <c r="AM560" i="32"/>
  <c r="AL560" i="32"/>
  <c r="AI560" i="32"/>
  <c r="AG560" i="32"/>
  <c r="AF560" i="32"/>
  <c r="X560" i="32"/>
  <c r="W560" i="32"/>
  <c r="O560" i="32"/>
  <c r="DN559" i="32"/>
  <c r="DE559" i="32"/>
  <c r="DD559" i="32"/>
  <c r="DC559" i="32"/>
  <c r="CF559" i="32"/>
  <c r="CE559" i="32"/>
  <c r="CC559" i="32"/>
  <c r="CB559" i="32"/>
  <c r="BZ559" i="32"/>
  <c r="BY559" i="32"/>
  <c r="BW559" i="32"/>
  <c r="BV559" i="32"/>
  <c r="BT559" i="32"/>
  <c r="BS559" i="32"/>
  <c r="BQ559" i="32"/>
  <c r="BP559" i="32"/>
  <c r="BN559" i="32"/>
  <c r="BM559" i="32"/>
  <c r="BK559" i="32"/>
  <c r="BJ559" i="32"/>
  <c r="BH559" i="32"/>
  <c r="BG559" i="32"/>
  <c r="BE559" i="32"/>
  <c r="BD559" i="32"/>
  <c r="BB559" i="32"/>
  <c r="BA559" i="32"/>
  <c r="AY559" i="32"/>
  <c r="AX559" i="32"/>
  <c r="AV559" i="32"/>
  <c r="AU559" i="32"/>
  <c r="AS559" i="32"/>
  <c r="AR559" i="32"/>
  <c r="AP559" i="32"/>
  <c r="AO559" i="32"/>
  <c r="AM559" i="32"/>
  <c r="AL559" i="32"/>
  <c r="AJ559" i="32"/>
  <c r="AI559" i="32"/>
  <c r="AG559" i="32"/>
  <c r="AF559" i="32"/>
  <c r="AD559" i="32"/>
  <c r="AC559" i="32"/>
  <c r="AA559" i="32"/>
  <c r="Z559" i="32"/>
  <c r="X559" i="32"/>
  <c r="W559" i="32"/>
  <c r="U559" i="32"/>
  <c r="T559" i="32"/>
  <c r="R559" i="32"/>
  <c r="Q559" i="32"/>
  <c r="O559" i="32"/>
  <c r="DN558" i="32"/>
  <c r="DE558" i="32"/>
  <c r="DD558" i="32"/>
  <c r="DC558" i="32"/>
  <c r="CF558" i="32"/>
  <c r="CE558" i="32"/>
  <c r="CC558" i="32"/>
  <c r="CB558" i="32"/>
  <c r="BZ558" i="32"/>
  <c r="BY558" i="32"/>
  <c r="BW558" i="32"/>
  <c r="BV558" i="32"/>
  <c r="BT558" i="32"/>
  <c r="BS558" i="32"/>
  <c r="BQ558" i="32"/>
  <c r="BP558" i="32"/>
  <c r="BN558" i="32"/>
  <c r="BM558" i="32"/>
  <c r="BK558" i="32"/>
  <c r="BJ558" i="32"/>
  <c r="BH558" i="32"/>
  <c r="BG558" i="32"/>
  <c r="BE558" i="32"/>
  <c r="BD558" i="32"/>
  <c r="BB558" i="32"/>
  <c r="BA558" i="32"/>
  <c r="AY558" i="32"/>
  <c r="AX558" i="32"/>
  <c r="AV558" i="32"/>
  <c r="AU558" i="32"/>
  <c r="AS558" i="32"/>
  <c r="AR558" i="32"/>
  <c r="AP558" i="32"/>
  <c r="AO558" i="32"/>
  <c r="AM558" i="32"/>
  <c r="AL558" i="32"/>
  <c r="AJ558" i="32"/>
  <c r="AI558" i="32"/>
  <c r="AG558" i="32"/>
  <c r="AF558" i="32"/>
  <c r="AD558" i="32"/>
  <c r="AC558" i="32"/>
  <c r="AA558" i="32"/>
  <c r="Z558" i="32"/>
  <c r="X558" i="32"/>
  <c r="W558" i="32"/>
  <c r="U558" i="32"/>
  <c r="T558" i="32"/>
  <c r="R558" i="32"/>
  <c r="Q558" i="32"/>
  <c r="O558" i="32"/>
  <c r="DN557" i="32"/>
  <c r="DE557" i="32"/>
  <c r="DD557" i="32"/>
  <c r="DC557" i="32"/>
  <c r="CF557" i="32"/>
  <c r="CE557" i="32"/>
  <c r="CC557" i="32"/>
  <c r="CB557" i="32"/>
  <c r="BZ557" i="32"/>
  <c r="BY557" i="32"/>
  <c r="BW557" i="32"/>
  <c r="BV557" i="32"/>
  <c r="BT557" i="32"/>
  <c r="BS557" i="32"/>
  <c r="BQ557" i="32"/>
  <c r="BP557" i="32"/>
  <c r="BN557" i="32"/>
  <c r="BM557" i="32"/>
  <c r="BK557" i="32"/>
  <c r="BJ557" i="32"/>
  <c r="BH557" i="32"/>
  <c r="BG557" i="32"/>
  <c r="BE557" i="32"/>
  <c r="BD557" i="32"/>
  <c r="BB557" i="32"/>
  <c r="BA557" i="32"/>
  <c r="AY557" i="32"/>
  <c r="AX557" i="32"/>
  <c r="AV557" i="32"/>
  <c r="AU557" i="32"/>
  <c r="AS557" i="32"/>
  <c r="AR557" i="32"/>
  <c r="AP557" i="32"/>
  <c r="AO557" i="32"/>
  <c r="AM557" i="32"/>
  <c r="AL557" i="32"/>
  <c r="AJ557" i="32"/>
  <c r="AI557" i="32"/>
  <c r="AG557" i="32"/>
  <c r="AF557" i="32"/>
  <c r="AD557" i="32"/>
  <c r="AC557" i="32"/>
  <c r="AA557" i="32"/>
  <c r="Z557" i="32"/>
  <c r="X557" i="32"/>
  <c r="W557" i="32"/>
  <c r="U557" i="32"/>
  <c r="T557" i="32"/>
  <c r="R557" i="32"/>
  <c r="Q557" i="32"/>
  <c r="O557" i="32"/>
  <c r="DE556" i="32"/>
  <c r="DD556" i="32"/>
  <c r="DC556" i="32"/>
  <c r="CF556" i="32"/>
  <c r="CE556" i="32"/>
  <c r="CC556" i="32"/>
  <c r="CB556" i="32"/>
  <c r="BZ556" i="32"/>
  <c r="BY556" i="32"/>
  <c r="BW556" i="32"/>
  <c r="BV556" i="32"/>
  <c r="BT556" i="32"/>
  <c r="BS556" i="32"/>
  <c r="BQ556" i="32"/>
  <c r="BP556" i="32"/>
  <c r="BN556" i="32"/>
  <c r="BM556" i="32"/>
  <c r="BK556" i="32"/>
  <c r="BJ556" i="32"/>
  <c r="BH556" i="32"/>
  <c r="BG556" i="32"/>
  <c r="BE556" i="32"/>
  <c r="BD556" i="32"/>
  <c r="BB556" i="32"/>
  <c r="BA556" i="32"/>
  <c r="AY556" i="32"/>
  <c r="AX556" i="32"/>
  <c r="AV556" i="32"/>
  <c r="AU556" i="32"/>
  <c r="AS556" i="32"/>
  <c r="AR556" i="32"/>
  <c r="AP556" i="32"/>
  <c r="AO556" i="32"/>
  <c r="AM556" i="32"/>
  <c r="AL556" i="32"/>
  <c r="AJ556" i="32"/>
  <c r="AI556" i="32"/>
  <c r="AG556" i="32"/>
  <c r="AF556" i="32"/>
  <c r="AD556" i="32"/>
  <c r="AC556" i="32"/>
  <c r="AA556" i="32"/>
  <c r="Z556" i="32"/>
  <c r="X556" i="32"/>
  <c r="W556" i="32"/>
  <c r="U556" i="32"/>
  <c r="T556" i="32"/>
  <c r="R556" i="32"/>
  <c r="Q556" i="32"/>
  <c r="O556" i="32"/>
  <c r="DE555" i="32"/>
  <c r="DD555" i="32"/>
  <c r="DC555" i="32"/>
  <c r="CF555" i="32"/>
  <c r="CE555" i="32"/>
  <c r="CC555" i="32"/>
  <c r="CB555" i="32"/>
  <c r="BZ555" i="32"/>
  <c r="BY555" i="32"/>
  <c r="BW555" i="32"/>
  <c r="BV555" i="32"/>
  <c r="BT555" i="32"/>
  <c r="BS555" i="32"/>
  <c r="BQ555" i="32"/>
  <c r="BP555" i="32"/>
  <c r="BN555" i="32"/>
  <c r="BM555" i="32"/>
  <c r="BK555" i="32"/>
  <c r="BJ555" i="32"/>
  <c r="BH555" i="32"/>
  <c r="BG555" i="32"/>
  <c r="BE555" i="32"/>
  <c r="BD555" i="32"/>
  <c r="BB555" i="32"/>
  <c r="BA555" i="32"/>
  <c r="AY555" i="32"/>
  <c r="AX555" i="32"/>
  <c r="AV555" i="32"/>
  <c r="AU555" i="32"/>
  <c r="AS555" i="32"/>
  <c r="AR555" i="32"/>
  <c r="AP555" i="32"/>
  <c r="AO555" i="32"/>
  <c r="AM555" i="32"/>
  <c r="AL555" i="32"/>
  <c r="AJ555" i="32"/>
  <c r="AI555" i="32"/>
  <c r="AG555" i="32"/>
  <c r="AF555" i="32"/>
  <c r="AD555" i="32"/>
  <c r="AC555" i="32"/>
  <c r="AA555" i="32"/>
  <c r="Z555" i="32"/>
  <c r="X555" i="32"/>
  <c r="W555" i="32"/>
  <c r="U555" i="32"/>
  <c r="T555" i="32"/>
  <c r="R555" i="32"/>
  <c r="Q555" i="32"/>
  <c r="O555" i="32"/>
  <c r="DN554" i="32"/>
  <c r="DE554" i="32"/>
  <c r="DD554" i="32"/>
  <c r="DC554" i="32"/>
  <c r="CF554" i="32"/>
  <c r="CE554" i="32"/>
  <c r="CC554" i="32"/>
  <c r="CB554" i="32"/>
  <c r="BZ554" i="32"/>
  <c r="BY554" i="32"/>
  <c r="BW554" i="32"/>
  <c r="BV554" i="32"/>
  <c r="BT554" i="32"/>
  <c r="BS554" i="32"/>
  <c r="BQ554" i="32"/>
  <c r="BP554" i="32"/>
  <c r="BN554" i="32"/>
  <c r="BM554" i="32"/>
  <c r="BK554" i="32"/>
  <c r="BJ554" i="32"/>
  <c r="BH554" i="32"/>
  <c r="BG554" i="32"/>
  <c r="BE554" i="32"/>
  <c r="BD554" i="32"/>
  <c r="BB554" i="32"/>
  <c r="BA554" i="32"/>
  <c r="AY554" i="32"/>
  <c r="AX554" i="32"/>
  <c r="AV554" i="32"/>
  <c r="AU554" i="32"/>
  <c r="AS554" i="32"/>
  <c r="AR554" i="32"/>
  <c r="AP554" i="32"/>
  <c r="AO554" i="32"/>
  <c r="AM554" i="32"/>
  <c r="AL554" i="32"/>
  <c r="AJ554" i="32"/>
  <c r="AI554" i="32"/>
  <c r="AG554" i="32"/>
  <c r="AF554" i="32"/>
  <c r="AD554" i="32"/>
  <c r="AC554" i="32"/>
  <c r="AA554" i="32"/>
  <c r="Z554" i="32"/>
  <c r="X554" i="32"/>
  <c r="W554" i="32"/>
  <c r="U554" i="32"/>
  <c r="T554" i="32"/>
  <c r="R554" i="32"/>
  <c r="Q554" i="32"/>
  <c r="O554" i="32"/>
  <c r="DN553" i="32"/>
  <c r="DE553" i="32"/>
  <c r="DH553" i="32" s="1"/>
  <c r="DD553" i="32"/>
  <c r="DC553" i="32"/>
  <c r="CF553" i="32"/>
  <c r="CE553" i="32"/>
  <c r="CC553" i="32"/>
  <c r="CB553" i="32"/>
  <c r="BZ553" i="32"/>
  <c r="BY553" i="32"/>
  <c r="BW553" i="32"/>
  <c r="BV553" i="32"/>
  <c r="BT553" i="32"/>
  <c r="BS553" i="32"/>
  <c r="BQ553" i="32"/>
  <c r="BP553" i="32"/>
  <c r="BN553" i="32"/>
  <c r="BM553" i="32"/>
  <c r="BK553" i="32"/>
  <c r="BJ553" i="32"/>
  <c r="BH553" i="32"/>
  <c r="BG553" i="32"/>
  <c r="BE553" i="32"/>
  <c r="BD553" i="32"/>
  <c r="BB553" i="32"/>
  <c r="BA553" i="32"/>
  <c r="AY553" i="32"/>
  <c r="AX553" i="32"/>
  <c r="AV553" i="32"/>
  <c r="AU553" i="32"/>
  <c r="AS553" i="32"/>
  <c r="AR553" i="32"/>
  <c r="AP553" i="32"/>
  <c r="AO553" i="32"/>
  <c r="AM553" i="32"/>
  <c r="AL553" i="32"/>
  <c r="AJ553" i="32"/>
  <c r="AI553" i="32"/>
  <c r="AG553" i="32"/>
  <c r="AF553" i="32"/>
  <c r="AD553" i="32"/>
  <c r="AC553" i="32"/>
  <c r="AA553" i="32"/>
  <c r="Z553" i="32"/>
  <c r="X553" i="32"/>
  <c r="W553" i="32"/>
  <c r="U553" i="32"/>
  <c r="T553" i="32"/>
  <c r="R553" i="32"/>
  <c r="Q553" i="32"/>
  <c r="O553" i="32"/>
  <c r="DN552" i="32"/>
  <c r="DE552" i="32"/>
  <c r="DD552" i="32"/>
  <c r="DC552" i="32"/>
  <c r="CF552" i="32"/>
  <c r="CE552" i="32"/>
  <c r="CC552" i="32"/>
  <c r="CB552" i="32"/>
  <c r="BZ552" i="32"/>
  <c r="BY552" i="32"/>
  <c r="BW552" i="32"/>
  <c r="BV552" i="32"/>
  <c r="BT552" i="32"/>
  <c r="BS552" i="32"/>
  <c r="BQ552" i="32"/>
  <c r="BP552" i="32"/>
  <c r="BN552" i="32"/>
  <c r="BM552" i="32"/>
  <c r="BK552" i="32"/>
  <c r="BJ552" i="32"/>
  <c r="BH552" i="32"/>
  <c r="BG552" i="32"/>
  <c r="BE552" i="32"/>
  <c r="BD552" i="32"/>
  <c r="BB552" i="32"/>
  <c r="BA552" i="32"/>
  <c r="AY552" i="32"/>
  <c r="AX552" i="32"/>
  <c r="AV552" i="32"/>
  <c r="AU552" i="32"/>
  <c r="AS552" i="32"/>
  <c r="AR552" i="32"/>
  <c r="AP552" i="32"/>
  <c r="AO552" i="32"/>
  <c r="AM552" i="32"/>
  <c r="AL552" i="32"/>
  <c r="AJ552" i="32"/>
  <c r="AI552" i="32"/>
  <c r="AG552" i="32"/>
  <c r="AF552" i="32"/>
  <c r="AD552" i="32"/>
  <c r="AC552" i="32"/>
  <c r="AA552" i="32"/>
  <c r="Z552" i="32"/>
  <c r="X552" i="32"/>
  <c r="W552" i="32"/>
  <c r="U552" i="32"/>
  <c r="T552" i="32"/>
  <c r="R552" i="32"/>
  <c r="Q552" i="32"/>
  <c r="O552" i="32"/>
  <c r="DN551" i="32"/>
  <c r="DE551" i="32"/>
  <c r="DD551" i="32"/>
  <c r="DC551" i="32"/>
  <c r="CF551" i="32"/>
  <c r="CE551" i="32"/>
  <c r="CC551" i="32"/>
  <c r="CB551" i="32"/>
  <c r="BZ551" i="32"/>
  <c r="BY551" i="32"/>
  <c r="BW551" i="32"/>
  <c r="BV551" i="32"/>
  <c r="BT551" i="32"/>
  <c r="BS551" i="32"/>
  <c r="BQ551" i="32"/>
  <c r="BP551" i="32"/>
  <c r="BN551" i="32"/>
  <c r="BM551" i="32"/>
  <c r="BK551" i="32"/>
  <c r="BJ551" i="32"/>
  <c r="BH551" i="32"/>
  <c r="BG551" i="32"/>
  <c r="BE551" i="32"/>
  <c r="BD551" i="32"/>
  <c r="BB551" i="32"/>
  <c r="BA551" i="32"/>
  <c r="AY551" i="32"/>
  <c r="AX551" i="32"/>
  <c r="AV551" i="32"/>
  <c r="AU551" i="32"/>
  <c r="AS551" i="32"/>
  <c r="AR551" i="32"/>
  <c r="AP551" i="32"/>
  <c r="AO551" i="32"/>
  <c r="AM551" i="32"/>
  <c r="AL551" i="32"/>
  <c r="AJ551" i="32"/>
  <c r="AI551" i="32"/>
  <c r="AG551" i="32"/>
  <c r="AF551" i="32"/>
  <c r="AD551" i="32"/>
  <c r="AC551" i="32"/>
  <c r="AA551" i="32"/>
  <c r="Z551" i="32"/>
  <c r="X551" i="32"/>
  <c r="W551" i="32"/>
  <c r="U551" i="32"/>
  <c r="T551" i="32"/>
  <c r="R551" i="32"/>
  <c r="Q551" i="32"/>
  <c r="O551" i="32"/>
  <c r="DN550" i="32"/>
  <c r="DE550" i="32"/>
  <c r="DD550" i="32"/>
  <c r="DC550" i="32"/>
  <c r="CF550" i="32"/>
  <c r="CE550" i="32"/>
  <c r="CC550" i="32"/>
  <c r="CB550" i="32"/>
  <c r="BZ550" i="32"/>
  <c r="BY550" i="32"/>
  <c r="BW550" i="32"/>
  <c r="BV550" i="32"/>
  <c r="BT550" i="32"/>
  <c r="BS550" i="32"/>
  <c r="BQ550" i="32"/>
  <c r="BP550" i="32"/>
  <c r="BN550" i="32"/>
  <c r="BM550" i="32"/>
  <c r="BK550" i="32"/>
  <c r="BJ550" i="32"/>
  <c r="BH550" i="32"/>
  <c r="BG550" i="32"/>
  <c r="BE550" i="32"/>
  <c r="BD550" i="32"/>
  <c r="BB550" i="32"/>
  <c r="BA550" i="32"/>
  <c r="AY550" i="32"/>
  <c r="AX550" i="32"/>
  <c r="AV550" i="32"/>
  <c r="AU550" i="32"/>
  <c r="AS550" i="32"/>
  <c r="AR550" i="32"/>
  <c r="AP550" i="32"/>
  <c r="AO550" i="32"/>
  <c r="AM550" i="32"/>
  <c r="AL550" i="32"/>
  <c r="AJ550" i="32"/>
  <c r="AI550" i="32"/>
  <c r="AG550" i="32"/>
  <c r="AF550" i="32"/>
  <c r="AD550" i="32"/>
  <c r="AC550" i="32"/>
  <c r="AA550" i="32"/>
  <c r="Z550" i="32"/>
  <c r="X550" i="32"/>
  <c r="W550" i="32"/>
  <c r="U550" i="32"/>
  <c r="T550" i="32"/>
  <c r="R550" i="32"/>
  <c r="Q550" i="32"/>
  <c r="O550" i="32"/>
  <c r="DE549" i="32"/>
  <c r="DH549" i="32" s="1"/>
  <c r="DD549" i="32"/>
  <c r="DC549" i="32"/>
  <c r="CF549" i="32"/>
  <c r="CE549" i="32"/>
  <c r="CC549" i="32"/>
  <c r="CB549" i="32"/>
  <c r="BZ549" i="32"/>
  <c r="BY549" i="32"/>
  <c r="BW549" i="32"/>
  <c r="BV549" i="32"/>
  <c r="BT549" i="32"/>
  <c r="BS549" i="32"/>
  <c r="BQ549" i="32"/>
  <c r="BP549" i="32"/>
  <c r="BN549" i="32"/>
  <c r="BM549" i="32"/>
  <c r="BK549" i="32"/>
  <c r="BJ549" i="32"/>
  <c r="BH549" i="32"/>
  <c r="BG549" i="32"/>
  <c r="BE549" i="32"/>
  <c r="BD549" i="32"/>
  <c r="BB549" i="32"/>
  <c r="BA549" i="32"/>
  <c r="AY549" i="32"/>
  <c r="AX549" i="32"/>
  <c r="AV549" i="32"/>
  <c r="AU549" i="32"/>
  <c r="AS549" i="32"/>
  <c r="AR549" i="32"/>
  <c r="AP549" i="32"/>
  <c r="AO549" i="32"/>
  <c r="AM549" i="32"/>
  <c r="AL549" i="32"/>
  <c r="AJ549" i="32"/>
  <c r="AI549" i="32"/>
  <c r="AG549" i="32"/>
  <c r="AF549" i="32"/>
  <c r="AD549" i="32"/>
  <c r="AC549" i="32"/>
  <c r="AA549" i="32"/>
  <c r="Z549" i="32"/>
  <c r="X549" i="32"/>
  <c r="W549" i="32"/>
  <c r="U549" i="32"/>
  <c r="T549" i="32"/>
  <c r="R549" i="32"/>
  <c r="Q549" i="32"/>
  <c r="O549" i="32"/>
  <c r="DN548" i="32"/>
  <c r="DE548" i="32"/>
  <c r="DD548" i="32"/>
  <c r="DC548" i="32"/>
  <c r="CF548" i="32"/>
  <c r="CE548" i="32"/>
  <c r="CC548" i="32"/>
  <c r="CB548" i="32"/>
  <c r="BZ548" i="32"/>
  <c r="BY548" i="32"/>
  <c r="BW548" i="32"/>
  <c r="BV548" i="32"/>
  <c r="BT548" i="32"/>
  <c r="BS548" i="32"/>
  <c r="BQ548" i="32"/>
  <c r="BP548" i="32"/>
  <c r="BN548" i="32"/>
  <c r="BM548" i="32"/>
  <c r="BK548" i="32"/>
  <c r="BJ548" i="32"/>
  <c r="BH548" i="32"/>
  <c r="BG548" i="32"/>
  <c r="BE548" i="32"/>
  <c r="BD548" i="32"/>
  <c r="BB548" i="32"/>
  <c r="BA548" i="32"/>
  <c r="AY548" i="32"/>
  <c r="AX548" i="32"/>
  <c r="AV548" i="32"/>
  <c r="AU548" i="32"/>
  <c r="AS548" i="32"/>
  <c r="AR548" i="32"/>
  <c r="AP548" i="32"/>
  <c r="AO548" i="32"/>
  <c r="AM548" i="32"/>
  <c r="AL548" i="32"/>
  <c r="AJ548" i="32"/>
  <c r="AI548" i="32"/>
  <c r="AG548" i="32"/>
  <c r="AF548" i="32"/>
  <c r="AD548" i="32"/>
  <c r="AC548" i="32"/>
  <c r="AA548" i="32"/>
  <c r="Z548" i="32"/>
  <c r="X548" i="32"/>
  <c r="W548" i="32"/>
  <c r="U548" i="32"/>
  <c r="T548" i="32"/>
  <c r="R548" i="32"/>
  <c r="Q548" i="32"/>
  <c r="O548" i="32"/>
  <c r="DN547" i="32"/>
  <c r="DE547" i="32"/>
  <c r="DD547" i="32"/>
  <c r="DC547" i="32"/>
  <c r="CF547" i="32"/>
  <c r="CE547" i="32"/>
  <c r="CC547" i="32"/>
  <c r="CB547" i="32"/>
  <c r="BZ547" i="32"/>
  <c r="BY547" i="32"/>
  <c r="BW547" i="32"/>
  <c r="BV547" i="32"/>
  <c r="BT547" i="32"/>
  <c r="BS547" i="32"/>
  <c r="BQ547" i="32"/>
  <c r="BP547" i="32"/>
  <c r="BN547" i="32"/>
  <c r="BM547" i="32"/>
  <c r="BK547" i="32"/>
  <c r="BJ547" i="32"/>
  <c r="BH547" i="32"/>
  <c r="BG547" i="32"/>
  <c r="BE547" i="32"/>
  <c r="BD547" i="32"/>
  <c r="BB547" i="32"/>
  <c r="BA547" i="32"/>
  <c r="AY547" i="32"/>
  <c r="AX547" i="32"/>
  <c r="AV547" i="32"/>
  <c r="AU547" i="32"/>
  <c r="AS547" i="32"/>
  <c r="AR547" i="32"/>
  <c r="AP547" i="32"/>
  <c r="AO547" i="32"/>
  <c r="AM547" i="32"/>
  <c r="AL547" i="32"/>
  <c r="AJ547" i="32"/>
  <c r="AI547" i="32"/>
  <c r="AG547" i="32"/>
  <c r="AF547" i="32"/>
  <c r="AD547" i="32"/>
  <c r="AC547" i="32"/>
  <c r="AA547" i="32"/>
  <c r="Z547" i="32"/>
  <c r="X547" i="32"/>
  <c r="W547" i="32"/>
  <c r="U547" i="32"/>
  <c r="T547" i="32"/>
  <c r="R547" i="32"/>
  <c r="Q547" i="32"/>
  <c r="O547" i="32"/>
  <c r="DN546" i="32"/>
  <c r="DE546" i="32"/>
  <c r="DD546" i="32"/>
  <c r="DC546" i="32"/>
  <c r="CF546" i="32"/>
  <c r="CE546" i="32"/>
  <c r="CC546" i="32"/>
  <c r="CB546" i="32"/>
  <c r="BZ546" i="32"/>
  <c r="BY546" i="32"/>
  <c r="BW546" i="32"/>
  <c r="BV546" i="32"/>
  <c r="BT546" i="32"/>
  <c r="BS546" i="32"/>
  <c r="BQ546" i="32"/>
  <c r="BP546" i="32"/>
  <c r="BN546" i="32"/>
  <c r="BM546" i="32"/>
  <c r="BK546" i="32"/>
  <c r="BJ546" i="32"/>
  <c r="BH546" i="32"/>
  <c r="BG546" i="32"/>
  <c r="BE546" i="32"/>
  <c r="BD546" i="32"/>
  <c r="BB546" i="32"/>
  <c r="BA546" i="32"/>
  <c r="AY546" i="32"/>
  <c r="AX546" i="32"/>
  <c r="AV546" i="32"/>
  <c r="AU546" i="32"/>
  <c r="AS546" i="32"/>
  <c r="AR546" i="32"/>
  <c r="AP546" i="32"/>
  <c r="AO546" i="32"/>
  <c r="AM546" i="32"/>
  <c r="AL546" i="32"/>
  <c r="AJ546" i="32"/>
  <c r="AI546" i="32"/>
  <c r="AG546" i="32"/>
  <c r="AF546" i="32"/>
  <c r="AD546" i="32"/>
  <c r="AC546" i="32"/>
  <c r="AA546" i="32"/>
  <c r="Z546" i="32"/>
  <c r="X546" i="32"/>
  <c r="W546" i="32"/>
  <c r="U546" i="32"/>
  <c r="T546" i="32"/>
  <c r="R546" i="32"/>
  <c r="Q546" i="32"/>
  <c r="O546" i="32"/>
  <c r="DN545" i="32"/>
  <c r="DE545" i="32"/>
  <c r="DH545" i="32" s="1"/>
  <c r="DD545" i="32"/>
  <c r="DC545" i="32"/>
  <c r="CF545" i="32"/>
  <c r="CE545" i="32"/>
  <c r="CC545" i="32"/>
  <c r="CB545" i="32"/>
  <c r="BZ545" i="32"/>
  <c r="BY545" i="32"/>
  <c r="BW545" i="32"/>
  <c r="BV545" i="32"/>
  <c r="BT545" i="32"/>
  <c r="BS545" i="32"/>
  <c r="BQ545" i="32"/>
  <c r="BP545" i="32"/>
  <c r="BN545" i="32"/>
  <c r="BM545" i="32"/>
  <c r="BK545" i="32"/>
  <c r="BJ545" i="32"/>
  <c r="BH545" i="32"/>
  <c r="BG545" i="32"/>
  <c r="BE545" i="32"/>
  <c r="BD545" i="32"/>
  <c r="BB545" i="32"/>
  <c r="BA545" i="32"/>
  <c r="AY545" i="32"/>
  <c r="AX545" i="32"/>
  <c r="AV545" i="32"/>
  <c r="AU545" i="32"/>
  <c r="AS545" i="32"/>
  <c r="AR545" i="32"/>
  <c r="AP545" i="32"/>
  <c r="AO545" i="32"/>
  <c r="AM545" i="32"/>
  <c r="AL545" i="32"/>
  <c r="AJ545" i="32"/>
  <c r="AI545" i="32"/>
  <c r="AG545" i="32"/>
  <c r="AF545" i="32"/>
  <c r="AD545" i="32"/>
  <c r="AC545" i="32"/>
  <c r="AA545" i="32"/>
  <c r="Z545" i="32"/>
  <c r="X545" i="32"/>
  <c r="W545" i="32"/>
  <c r="U545" i="32"/>
  <c r="T545" i="32"/>
  <c r="R545" i="32"/>
  <c r="Q545" i="32"/>
  <c r="O545" i="32"/>
  <c r="DN544" i="32"/>
  <c r="DE544" i="32"/>
  <c r="DD544" i="32"/>
  <c r="DC544" i="32"/>
  <c r="CF544" i="32"/>
  <c r="CE544" i="32"/>
  <c r="CC544" i="32"/>
  <c r="CB544" i="32"/>
  <c r="BZ544" i="32"/>
  <c r="BY544" i="32"/>
  <c r="BW544" i="32"/>
  <c r="BV544" i="32"/>
  <c r="BT544" i="32"/>
  <c r="BS544" i="32"/>
  <c r="BQ544" i="32"/>
  <c r="BP544" i="32"/>
  <c r="BN544" i="32"/>
  <c r="BM544" i="32"/>
  <c r="BK544" i="32"/>
  <c r="BJ544" i="32"/>
  <c r="BH544" i="32"/>
  <c r="BG544" i="32"/>
  <c r="BE544" i="32"/>
  <c r="BD544" i="32"/>
  <c r="BB544" i="32"/>
  <c r="BA544" i="32"/>
  <c r="AY544" i="32"/>
  <c r="AX544" i="32"/>
  <c r="AV544" i="32"/>
  <c r="AU544" i="32"/>
  <c r="AS544" i="32"/>
  <c r="AR544" i="32"/>
  <c r="AP544" i="32"/>
  <c r="AO544" i="32"/>
  <c r="AM544" i="32"/>
  <c r="AL544" i="32"/>
  <c r="AJ544" i="32"/>
  <c r="AI544" i="32"/>
  <c r="AG544" i="32"/>
  <c r="AF544" i="32"/>
  <c r="AD544" i="32"/>
  <c r="AC544" i="32"/>
  <c r="AA544" i="32"/>
  <c r="Z544" i="32"/>
  <c r="X544" i="32"/>
  <c r="W544" i="32"/>
  <c r="U544" i="32"/>
  <c r="T544" i="32"/>
  <c r="R544" i="32"/>
  <c r="Q544" i="32"/>
  <c r="O544" i="32"/>
  <c r="DN543" i="32"/>
  <c r="DE543" i="32"/>
  <c r="DH543" i="32" s="1"/>
  <c r="DD543" i="32"/>
  <c r="DC543" i="32"/>
  <c r="CF543" i="32"/>
  <c r="CE543" i="32"/>
  <c r="CC543" i="32"/>
  <c r="CB543" i="32"/>
  <c r="BZ543" i="32"/>
  <c r="BY543" i="32"/>
  <c r="BW543" i="32"/>
  <c r="BV543" i="32"/>
  <c r="BT543" i="32"/>
  <c r="BS543" i="32"/>
  <c r="BQ543" i="32"/>
  <c r="BP543" i="32"/>
  <c r="BN543" i="32"/>
  <c r="BM543" i="32"/>
  <c r="BK543" i="32"/>
  <c r="BJ543" i="32"/>
  <c r="BH543" i="32"/>
  <c r="BG543" i="32"/>
  <c r="BE543" i="32"/>
  <c r="BD543" i="32"/>
  <c r="BB543" i="32"/>
  <c r="BA543" i="32"/>
  <c r="AY543" i="32"/>
  <c r="AX543" i="32"/>
  <c r="AV543" i="32"/>
  <c r="AU543" i="32"/>
  <c r="AS543" i="32"/>
  <c r="AR543" i="32"/>
  <c r="AP543" i="32"/>
  <c r="AO543" i="32"/>
  <c r="AM543" i="32"/>
  <c r="AL543" i="32"/>
  <c r="AJ543" i="32"/>
  <c r="AI543" i="32"/>
  <c r="AG543" i="32"/>
  <c r="AF543" i="32"/>
  <c r="AD543" i="32"/>
  <c r="AC543" i="32"/>
  <c r="AA543" i="32"/>
  <c r="Z543" i="32"/>
  <c r="X543" i="32"/>
  <c r="W543" i="32"/>
  <c r="U543" i="32"/>
  <c r="T543" i="32"/>
  <c r="R543" i="32"/>
  <c r="Q543" i="32"/>
  <c r="O543" i="32"/>
  <c r="DN542" i="32"/>
  <c r="DE542" i="32"/>
  <c r="DD542" i="32"/>
  <c r="DC542" i="32"/>
  <c r="CF542" i="32"/>
  <c r="CE542" i="32"/>
  <c r="CC542" i="32"/>
  <c r="CB542" i="32"/>
  <c r="BZ542" i="32"/>
  <c r="BY542" i="32"/>
  <c r="BW542" i="32"/>
  <c r="BV542" i="32"/>
  <c r="BT542" i="32"/>
  <c r="BS542" i="32"/>
  <c r="BQ542" i="32"/>
  <c r="BP542" i="32"/>
  <c r="BN542" i="32"/>
  <c r="BM542" i="32"/>
  <c r="BK542" i="32"/>
  <c r="BJ542" i="32"/>
  <c r="BH542" i="32"/>
  <c r="BG542" i="32"/>
  <c r="BE542" i="32"/>
  <c r="BD542" i="32"/>
  <c r="BB542" i="32"/>
  <c r="BA542" i="32"/>
  <c r="AY542" i="32"/>
  <c r="AX542" i="32"/>
  <c r="AV542" i="32"/>
  <c r="AU542" i="32"/>
  <c r="AS542" i="32"/>
  <c r="AR542" i="32"/>
  <c r="AP542" i="32"/>
  <c r="AO542" i="32"/>
  <c r="AM542" i="32"/>
  <c r="AL542" i="32"/>
  <c r="AJ542" i="32"/>
  <c r="AI542" i="32"/>
  <c r="AG542" i="32"/>
  <c r="AF542" i="32"/>
  <c r="AD542" i="32"/>
  <c r="AC542" i="32"/>
  <c r="AA542" i="32"/>
  <c r="Z542" i="32"/>
  <c r="X542" i="32"/>
  <c r="W542" i="32"/>
  <c r="U542" i="32"/>
  <c r="T542" i="32"/>
  <c r="R542" i="32"/>
  <c r="Q542" i="32"/>
  <c r="O542" i="32"/>
  <c r="DN541" i="32"/>
  <c r="DE541" i="32"/>
  <c r="DH541" i="32" s="1"/>
  <c r="DD541" i="32"/>
  <c r="DC541" i="32"/>
  <c r="CF541" i="32"/>
  <c r="CE541" i="32"/>
  <c r="CC541" i="32"/>
  <c r="CB541" i="32"/>
  <c r="BZ541" i="32"/>
  <c r="BY541" i="32"/>
  <c r="BW541" i="32"/>
  <c r="BV541" i="32"/>
  <c r="BT541" i="32"/>
  <c r="BS541" i="32"/>
  <c r="BQ541" i="32"/>
  <c r="BP541" i="32"/>
  <c r="BN541" i="32"/>
  <c r="BM541" i="32"/>
  <c r="BK541" i="32"/>
  <c r="BJ541" i="32"/>
  <c r="BH541" i="32"/>
  <c r="BG541" i="32"/>
  <c r="BE541" i="32"/>
  <c r="BD541" i="32"/>
  <c r="BB541" i="32"/>
  <c r="BA541" i="32"/>
  <c r="AY541" i="32"/>
  <c r="AX541" i="32"/>
  <c r="AV541" i="32"/>
  <c r="AU541" i="32"/>
  <c r="AS541" i="32"/>
  <c r="AR541" i="32"/>
  <c r="AP541" i="32"/>
  <c r="AO541" i="32"/>
  <c r="AM541" i="32"/>
  <c r="AL541" i="32"/>
  <c r="AJ541" i="32"/>
  <c r="AI541" i="32"/>
  <c r="AG541" i="32"/>
  <c r="AF541" i="32"/>
  <c r="AD541" i="32"/>
  <c r="AC541" i="32"/>
  <c r="AA541" i="32"/>
  <c r="Z541" i="32"/>
  <c r="X541" i="32"/>
  <c r="W541" i="32"/>
  <c r="U541" i="32"/>
  <c r="T541" i="32"/>
  <c r="R541" i="32"/>
  <c r="Q541" i="32"/>
  <c r="O541" i="32"/>
  <c r="DN540" i="32"/>
  <c r="DE540" i="32"/>
  <c r="DH540" i="32" s="1"/>
  <c r="DD540" i="32"/>
  <c r="DC540" i="32"/>
  <c r="CF540" i="32"/>
  <c r="CE540" i="32"/>
  <c r="CC540" i="32"/>
  <c r="CB540" i="32"/>
  <c r="BZ540" i="32"/>
  <c r="BY540" i="32"/>
  <c r="BW540" i="32"/>
  <c r="BV540" i="32"/>
  <c r="BT540" i="32"/>
  <c r="BS540" i="32"/>
  <c r="BQ540" i="32"/>
  <c r="BP540" i="32"/>
  <c r="BN540" i="32"/>
  <c r="BM540" i="32"/>
  <c r="BK540" i="32"/>
  <c r="BJ540" i="32"/>
  <c r="BH540" i="32"/>
  <c r="BG540" i="32"/>
  <c r="BE540" i="32"/>
  <c r="BD540" i="32"/>
  <c r="BB540" i="32"/>
  <c r="BA540" i="32"/>
  <c r="AY540" i="32"/>
  <c r="AX540" i="32"/>
  <c r="AV540" i="32"/>
  <c r="AU540" i="32"/>
  <c r="AS540" i="32"/>
  <c r="AR540" i="32"/>
  <c r="AP540" i="32"/>
  <c r="AO540" i="32"/>
  <c r="AM540" i="32"/>
  <c r="AL540" i="32"/>
  <c r="AJ540" i="32"/>
  <c r="AI540" i="32"/>
  <c r="AG540" i="32"/>
  <c r="AF540" i="32"/>
  <c r="AD540" i="32"/>
  <c r="AC540" i="32"/>
  <c r="AA540" i="32"/>
  <c r="Z540" i="32"/>
  <c r="X540" i="32"/>
  <c r="W540" i="32"/>
  <c r="U540" i="32"/>
  <c r="T540" i="32"/>
  <c r="R540" i="32"/>
  <c r="Q540" i="32"/>
  <c r="O540" i="32"/>
  <c r="DN539" i="32"/>
  <c r="DE539" i="32"/>
  <c r="DD539" i="32"/>
  <c r="DC539" i="32"/>
  <c r="CF539" i="32"/>
  <c r="CE539" i="32"/>
  <c r="CC539" i="32"/>
  <c r="CB539" i="32"/>
  <c r="BZ539" i="32"/>
  <c r="BY539" i="32"/>
  <c r="BW539" i="32"/>
  <c r="BV539" i="32"/>
  <c r="BT539" i="32"/>
  <c r="BS539" i="32"/>
  <c r="BQ539" i="32"/>
  <c r="BP539" i="32"/>
  <c r="BN539" i="32"/>
  <c r="BM539" i="32"/>
  <c r="BK539" i="32"/>
  <c r="BJ539" i="32"/>
  <c r="BH539" i="32"/>
  <c r="BG539" i="32"/>
  <c r="BE539" i="32"/>
  <c r="BD539" i="32"/>
  <c r="BB539" i="32"/>
  <c r="BA539" i="32"/>
  <c r="AY539" i="32"/>
  <c r="AX539" i="32"/>
  <c r="AV539" i="32"/>
  <c r="AU539" i="32"/>
  <c r="AS539" i="32"/>
  <c r="AR539" i="32"/>
  <c r="AP539" i="32"/>
  <c r="AO539" i="32"/>
  <c r="AM539" i="32"/>
  <c r="AL539" i="32"/>
  <c r="AJ539" i="32"/>
  <c r="AI539" i="32"/>
  <c r="AG539" i="32"/>
  <c r="AF539" i="32"/>
  <c r="AD539" i="32"/>
  <c r="AC539" i="32"/>
  <c r="AA539" i="32"/>
  <c r="Z539" i="32"/>
  <c r="X539" i="32"/>
  <c r="W539" i="32"/>
  <c r="U539" i="32"/>
  <c r="T539" i="32"/>
  <c r="R539" i="32"/>
  <c r="Q539" i="32"/>
  <c r="O539" i="32"/>
  <c r="DN538" i="32"/>
  <c r="DE538" i="32"/>
  <c r="DD538" i="32"/>
  <c r="DC538" i="32"/>
  <c r="CF538" i="32"/>
  <c r="CE538" i="32"/>
  <c r="CC538" i="32"/>
  <c r="CB538" i="32"/>
  <c r="BZ538" i="32"/>
  <c r="BY538" i="32"/>
  <c r="BW538" i="32"/>
  <c r="BV538" i="32"/>
  <c r="BT538" i="32"/>
  <c r="BS538" i="32"/>
  <c r="BQ538" i="32"/>
  <c r="BP538" i="32"/>
  <c r="BN538" i="32"/>
  <c r="BM538" i="32"/>
  <c r="BK538" i="32"/>
  <c r="BJ538" i="32"/>
  <c r="BH538" i="32"/>
  <c r="BG538" i="32"/>
  <c r="BE538" i="32"/>
  <c r="BD538" i="32"/>
  <c r="BB538" i="32"/>
  <c r="BA538" i="32"/>
  <c r="AY538" i="32"/>
  <c r="AX538" i="32"/>
  <c r="AV538" i="32"/>
  <c r="AU538" i="32"/>
  <c r="AS538" i="32"/>
  <c r="AR538" i="32"/>
  <c r="AP538" i="32"/>
  <c r="AO538" i="32"/>
  <c r="AM538" i="32"/>
  <c r="AL538" i="32"/>
  <c r="AJ538" i="32"/>
  <c r="AI538" i="32"/>
  <c r="AG538" i="32"/>
  <c r="AF538" i="32"/>
  <c r="AD538" i="32"/>
  <c r="AC538" i="32"/>
  <c r="AA538" i="32"/>
  <c r="Z538" i="32"/>
  <c r="X538" i="32"/>
  <c r="W538" i="32"/>
  <c r="U538" i="32"/>
  <c r="T538" i="32"/>
  <c r="R538" i="32"/>
  <c r="Q538" i="32"/>
  <c r="O538" i="32"/>
  <c r="DN537" i="32"/>
  <c r="DE537" i="32"/>
  <c r="DD537" i="32"/>
  <c r="DC537" i="32"/>
  <c r="CF537" i="32"/>
  <c r="CE537" i="32"/>
  <c r="CC537" i="32"/>
  <c r="CB537" i="32"/>
  <c r="BZ537" i="32"/>
  <c r="BY537" i="32"/>
  <c r="BW537" i="32"/>
  <c r="BV537" i="32"/>
  <c r="BT537" i="32"/>
  <c r="BS537" i="32"/>
  <c r="BQ537" i="32"/>
  <c r="BP537" i="32"/>
  <c r="BN537" i="32"/>
  <c r="BM537" i="32"/>
  <c r="BK537" i="32"/>
  <c r="BJ537" i="32"/>
  <c r="BH537" i="32"/>
  <c r="BG537" i="32"/>
  <c r="BE537" i="32"/>
  <c r="BD537" i="32"/>
  <c r="BB537" i="32"/>
  <c r="BA537" i="32"/>
  <c r="AY537" i="32"/>
  <c r="AX537" i="32"/>
  <c r="AV537" i="32"/>
  <c r="AU537" i="32"/>
  <c r="AS537" i="32"/>
  <c r="AR537" i="32"/>
  <c r="AP537" i="32"/>
  <c r="AO537" i="32"/>
  <c r="AM537" i="32"/>
  <c r="AL537" i="32"/>
  <c r="AJ537" i="32"/>
  <c r="AI537" i="32"/>
  <c r="AG537" i="32"/>
  <c r="AF537" i="32"/>
  <c r="AD537" i="32"/>
  <c r="AC537" i="32"/>
  <c r="AA537" i="32"/>
  <c r="Z537" i="32"/>
  <c r="X537" i="32"/>
  <c r="W537" i="32"/>
  <c r="U537" i="32"/>
  <c r="T537" i="32"/>
  <c r="R537" i="32"/>
  <c r="Q537" i="32"/>
  <c r="O537" i="32"/>
  <c r="DN536" i="32"/>
  <c r="DE536" i="32"/>
  <c r="DH536" i="32" s="1"/>
  <c r="DD536" i="32"/>
  <c r="DC536" i="32"/>
  <c r="CF536" i="32"/>
  <c r="CE536" i="32"/>
  <c r="CC536" i="32"/>
  <c r="CB536" i="32"/>
  <c r="BZ536" i="32"/>
  <c r="BY536" i="32"/>
  <c r="BW536" i="32"/>
  <c r="BV536" i="32"/>
  <c r="BT536" i="32"/>
  <c r="BS536" i="32"/>
  <c r="BQ536" i="32"/>
  <c r="BP536" i="32"/>
  <c r="BN536" i="32"/>
  <c r="BM536" i="32"/>
  <c r="BK536" i="32"/>
  <c r="BJ536" i="32"/>
  <c r="BH536" i="32"/>
  <c r="BG536" i="32"/>
  <c r="BE536" i="32"/>
  <c r="BD536" i="32"/>
  <c r="BB536" i="32"/>
  <c r="BA536" i="32"/>
  <c r="AY536" i="32"/>
  <c r="AX536" i="32"/>
  <c r="AV536" i="32"/>
  <c r="AU536" i="32"/>
  <c r="AS536" i="32"/>
  <c r="AR536" i="32"/>
  <c r="AP536" i="32"/>
  <c r="AO536" i="32"/>
  <c r="AM536" i="32"/>
  <c r="AL536" i="32"/>
  <c r="AJ536" i="32"/>
  <c r="AI536" i="32"/>
  <c r="AG536" i="32"/>
  <c r="AF536" i="32"/>
  <c r="AD536" i="32"/>
  <c r="AC536" i="32"/>
  <c r="AA536" i="32"/>
  <c r="Z536" i="32"/>
  <c r="X536" i="32"/>
  <c r="W536" i="32"/>
  <c r="U536" i="32"/>
  <c r="T536" i="32"/>
  <c r="R536" i="32"/>
  <c r="Q536" i="32"/>
  <c r="O536" i="32"/>
  <c r="DN535" i="32"/>
  <c r="DE535" i="32"/>
  <c r="DD535" i="32"/>
  <c r="DC535" i="32"/>
  <c r="CF535" i="32"/>
  <c r="CE535" i="32"/>
  <c r="CC535" i="32"/>
  <c r="CB535" i="32"/>
  <c r="BZ535" i="32"/>
  <c r="BY535" i="32"/>
  <c r="BW535" i="32"/>
  <c r="BV535" i="32"/>
  <c r="BT535" i="32"/>
  <c r="BS535" i="32"/>
  <c r="BQ535" i="32"/>
  <c r="BP535" i="32"/>
  <c r="BN535" i="32"/>
  <c r="BM535" i="32"/>
  <c r="BK535" i="32"/>
  <c r="BJ535" i="32"/>
  <c r="BH535" i="32"/>
  <c r="BG535" i="32"/>
  <c r="BE535" i="32"/>
  <c r="BD535" i="32"/>
  <c r="BB535" i="32"/>
  <c r="BA535" i="32"/>
  <c r="AY535" i="32"/>
  <c r="AX535" i="32"/>
  <c r="AV535" i="32"/>
  <c r="AU535" i="32"/>
  <c r="AS535" i="32"/>
  <c r="AR535" i="32"/>
  <c r="AP535" i="32"/>
  <c r="AO535" i="32"/>
  <c r="AM535" i="32"/>
  <c r="AL535" i="32"/>
  <c r="AJ535" i="32"/>
  <c r="AI535" i="32"/>
  <c r="AG535" i="32"/>
  <c r="AF535" i="32"/>
  <c r="AD535" i="32"/>
  <c r="AC535" i="32"/>
  <c r="AA535" i="32"/>
  <c r="Z535" i="32"/>
  <c r="X535" i="32"/>
  <c r="W535" i="32"/>
  <c r="U535" i="32"/>
  <c r="T535" i="32"/>
  <c r="R535" i="32"/>
  <c r="Q535" i="32"/>
  <c r="O535" i="32"/>
  <c r="DN534" i="32"/>
  <c r="DE534" i="32"/>
  <c r="DD534" i="32"/>
  <c r="DC534" i="32"/>
  <c r="CF534" i="32"/>
  <c r="CE534" i="32"/>
  <c r="CC534" i="32"/>
  <c r="CB534" i="32"/>
  <c r="BZ534" i="32"/>
  <c r="BY534" i="32"/>
  <c r="BW534" i="32"/>
  <c r="BV534" i="32"/>
  <c r="BT534" i="32"/>
  <c r="BS534" i="32"/>
  <c r="BQ534" i="32"/>
  <c r="BP534" i="32"/>
  <c r="BN534" i="32"/>
  <c r="BM534" i="32"/>
  <c r="BK534" i="32"/>
  <c r="BJ534" i="32"/>
  <c r="BH534" i="32"/>
  <c r="BG534" i="32"/>
  <c r="BE534" i="32"/>
  <c r="BD534" i="32"/>
  <c r="BB534" i="32"/>
  <c r="BA534" i="32"/>
  <c r="AY534" i="32"/>
  <c r="AX534" i="32"/>
  <c r="AV534" i="32"/>
  <c r="AU534" i="32"/>
  <c r="AS534" i="32"/>
  <c r="AR534" i="32"/>
  <c r="AP534" i="32"/>
  <c r="AO534" i="32"/>
  <c r="AM534" i="32"/>
  <c r="AL534" i="32"/>
  <c r="AJ534" i="32"/>
  <c r="AI534" i="32"/>
  <c r="AG534" i="32"/>
  <c r="AF534" i="32"/>
  <c r="AD534" i="32"/>
  <c r="AC534" i="32"/>
  <c r="AA534" i="32"/>
  <c r="Z534" i="32"/>
  <c r="X534" i="32"/>
  <c r="W534" i="32"/>
  <c r="U534" i="32"/>
  <c r="T534" i="32"/>
  <c r="R534" i="32"/>
  <c r="Q534" i="32"/>
  <c r="O534" i="32"/>
  <c r="DN533" i="32"/>
  <c r="DE533" i="32"/>
  <c r="DD533" i="32"/>
  <c r="DC533" i="32"/>
  <c r="CF533" i="32"/>
  <c r="CE533" i="32"/>
  <c r="CC533" i="32"/>
  <c r="CB533" i="32"/>
  <c r="BZ533" i="32"/>
  <c r="BY533" i="32"/>
  <c r="BW533" i="32"/>
  <c r="BV533" i="32"/>
  <c r="BT533" i="32"/>
  <c r="BS533" i="32"/>
  <c r="BQ533" i="32"/>
  <c r="BP533" i="32"/>
  <c r="BN533" i="32"/>
  <c r="BM533" i="32"/>
  <c r="BK533" i="32"/>
  <c r="BJ533" i="32"/>
  <c r="BH533" i="32"/>
  <c r="BG533" i="32"/>
  <c r="BE533" i="32"/>
  <c r="BD533" i="32"/>
  <c r="BB533" i="32"/>
  <c r="BA533" i="32"/>
  <c r="AY533" i="32"/>
  <c r="AX533" i="32"/>
  <c r="AV533" i="32"/>
  <c r="AU533" i="32"/>
  <c r="AS533" i="32"/>
  <c r="AR533" i="32"/>
  <c r="AP533" i="32"/>
  <c r="AO533" i="32"/>
  <c r="AM533" i="32"/>
  <c r="AL533" i="32"/>
  <c r="AJ533" i="32"/>
  <c r="AI533" i="32"/>
  <c r="AG533" i="32"/>
  <c r="AF533" i="32"/>
  <c r="AD533" i="32"/>
  <c r="AC533" i="32"/>
  <c r="AA533" i="32"/>
  <c r="Z533" i="32"/>
  <c r="X533" i="32"/>
  <c r="W533" i="32"/>
  <c r="U533" i="32"/>
  <c r="T533" i="32"/>
  <c r="R533" i="32"/>
  <c r="Q533" i="32"/>
  <c r="O533" i="32"/>
  <c r="DN532" i="32"/>
  <c r="DE532" i="32"/>
  <c r="DD532" i="32"/>
  <c r="DC532" i="32"/>
  <c r="CF532" i="32"/>
  <c r="CE532" i="32"/>
  <c r="CC532" i="32"/>
  <c r="CB532" i="32"/>
  <c r="BZ532" i="32"/>
  <c r="BY532" i="32"/>
  <c r="BW532" i="32"/>
  <c r="BV532" i="32"/>
  <c r="BT532" i="32"/>
  <c r="BS532" i="32"/>
  <c r="BQ532" i="32"/>
  <c r="BP532" i="32"/>
  <c r="BN532" i="32"/>
  <c r="BM532" i="32"/>
  <c r="BK532" i="32"/>
  <c r="BJ532" i="32"/>
  <c r="BH532" i="32"/>
  <c r="BG532" i="32"/>
  <c r="BE532" i="32"/>
  <c r="BD532" i="32"/>
  <c r="BB532" i="32"/>
  <c r="BA532" i="32"/>
  <c r="AY532" i="32"/>
  <c r="AX532" i="32"/>
  <c r="AV532" i="32"/>
  <c r="AU532" i="32"/>
  <c r="AS532" i="32"/>
  <c r="AR532" i="32"/>
  <c r="AP532" i="32"/>
  <c r="AO532" i="32"/>
  <c r="AM532" i="32"/>
  <c r="AL532" i="32"/>
  <c r="AJ532" i="32"/>
  <c r="AI532" i="32"/>
  <c r="AG532" i="32"/>
  <c r="AF532" i="32"/>
  <c r="AD532" i="32"/>
  <c r="AC532" i="32"/>
  <c r="AA532" i="32"/>
  <c r="Z532" i="32"/>
  <c r="X532" i="32"/>
  <c r="W532" i="32"/>
  <c r="U532" i="32"/>
  <c r="T532" i="32"/>
  <c r="R532" i="32"/>
  <c r="Q532" i="32"/>
  <c r="O532" i="32"/>
  <c r="DN531" i="32"/>
  <c r="DE531" i="32"/>
  <c r="DD531" i="32"/>
  <c r="DC531" i="32"/>
  <c r="CF531" i="32"/>
  <c r="CE531" i="32"/>
  <c r="CC531" i="32"/>
  <c r="CB531" i="32"/>
  <c r="BZ531" i="32"/>
  <c r="BY531" i="32"/>
  <c r="BW531" i="32"/>
  <c r="BV531" i="32"/>
  <c r="BT531" i="32"/>
  <c r="BS531" i="32"/>
  <c r="BQ531" i="32"/>
  <c r="BP531" i="32"/>
  <c r="BN531" i="32"/>
  <c r="BM531" i="32"/>
  <c r="BK531" i="32"/>
  <c r="BJ531" i="32"/>
  <c r="BH531" i="32"/>
  <c r="BG531" i="32"/>
  <c r="BE531" i="32"/>
  <c r="BD531" i="32"/>
  <c r="BB531" i="32"/>
  <c r="BA531" i="32"/>
  <c r="AY531" i="32"/>
  <c r="AX531" i="32"/>
  <c r="AV531" i="32"/>
  <c r="AU531" i="32"/>
  <c r="AS531" i="32"/>
  <c r="AR531" i="32"/>
  <c r="AP531" i="32"/>
  <c r="AO531" i="32"/>
  <c r="AM531" i="32"/>
  <c r="AL531" i="32"/>
  <c r="AJ531" i="32"/>
  <c r="AI531" i="32"/>
  <c r="AG531" i="32"/>
  <c r="AF531" i="32"/>
  <c r="AD531" i="32"/>
  <c r="AC531" i="32"/>
  <c r="AA531" i="32"/>
  <c r="Z531" i="32"/>
  <c r="X531" i="32"/>
  <c r="W531" i="32"/>
  <c r="U531" i="32"/>
  <c r="T531" i="32"/>
  <c r="R531" i="32"/>
  <c r="Q531" i="32"/>
  <c r="O531" i="32"/>
  <c r="DN530" i="32"/>
  <c r="DE530" i="32"/>
  <c r="DD530" i="32"/>
  <c r="DC530" i="32"/>
  <c r="CF530" i="32"/>
  <c r="CE530" i="32"/>
  <c r="CC530" i="32"/>
  <c r="CB530" i="32"/>
  <c r="BZ530" i="32"/>
  <c r="BY530" i="32"/>
  <c r="BW530" i="32"/>
  <c r="BV530" i="32"/>
  <c r="BT530" i="32"/>
  <c r="BS530" i="32"/>
  <c r="BQ530" i="32"/>
  <c r="BP530" i="32"/>
  <c r="BN530" i="32"/>
  <c r="BM530" i="32"/>
  <c r="BK530" i="32"/>
  <c r="BJ530" i="32"/>
  <c r="BH530" i="32"/>
  <c r="BG530" i="32"/>
  <c r="BE530" i="32"/>
  <c r="BD530" i="32"/>
  <c r="BB530" i="32"/>
  <c r="BA530" i="32"/>
  <c r="AY530" i="32"/>
  <c r="AX530" i="32"/>
  <c r="AV530" i="32"/>
  <c r="AU530" i="32"/>
  <c r="AS530" i="32"/>
  <c r="AR530" i="32"/>
  <c r="AP530" i="32"/>
  <c r="AO530" i="32"/>
  <c r="AM530" i="32"/>
  <c r="AL530" i="32"/>
  <c r="AJ530" i="32"/>
  <c r="AI530" i="32"/>
  <c r="AG530" i="32"/>
  <c r="AF530" i="32"/>
  <c r="AD530" i="32"/>
  <c r="AC530" i="32"/>
  <c r="AA530" i="32"/>
  <c r="Z530" i="32"/>
  <c r="X530" i="32"/>
  <c r="W530" i="32"/>
  <c r="U530" i="32"/>
  <c r="T530" i="32"/>
  <c r="R530" i="32"/>
  <c r="Q530" i="32"/>
  <c r="O530" i="32"/>
  <c r="DN529" i="32"/>
  <c r="DE529" i="32"/>
  <c r="DH529" i="32" s="1"/>
  <c r="DD529" i="32"/>
  <c r="DC529" i="32"/>
  <c r="CF529" i="32"/>
  <c r="CE529" i="32"/>
  <c r="CC529" i="32"/>
  <c r="CB529" i="32"/>
  <c r="BZ529" i="32"/>
  <c r="BY529" i="32"/>
  <c r="BW529" i="32"/>
  <c r="BV529" i="32"/>
  <c r="BT529" i="32"/>
  <c r="BS529" i="32"/>
  <c r="BQ529" i="32"/>
  <c r="BP529" i="32"/>
  <c r="BN529" i="32"/>
  <c r="BM529" i="32"/>
  <c r="BK529" i="32"/>
  <c r="BJ529" i="32"/>
  <c r="BH529" i="32"/>
  <c r="BG529" i="32"/>
  <c r="BE529" i="32"/>
  <c r="BD529" i="32"/>
  <c r="BB529" i="32"/>
  <c r="BA529" i="32"/>
  <c r="AY529" i="32"/>
  <c r="AX529" i="32"/>
  <c r="AV529" i="32"/>
  <c r="AU529" i="32"/>
  <c r="AS529" i="32"/>
  <c r="AR529" i="32"/>
  <c r="AP529" i="32"/>
  <c r="AO529" i="32"/>
  <c r="AM529" i="32"/>
  <c r="AL529" i="32"/>
  <c r="AJ529" i="32"/>
  <c r="AI529" i="32"/>
  <c r="AG529" i="32"/>
  <c r="AF529" i="32"/>
  <c r="AD529" i="32"/>
  <c r="AC529" i="32"/>
  <c r="AA529" i="32"/>
  <c r="Z529" i="32"/>
  <c r="X529" i="32"/>
  <c r="W529" i="32"/>
  <c r="U529" i="32"/>
  <c r="T529" i="32"/>
  <c r="R529" i="32"/>
  <c r="Q529" i="32"/>
  <c r="O529" i="32"/>
  <c r="DN528" i="32"/>
  <c r="DE528" i="32"/>
  <c r="DD528" i="32"/>
  <c r="DC528" i="32"/>
  <c r="CF528" i="32"/>
  <c r="CE528" i="32"/>
  <c r="CC528" i="32"/>
  <c r="CB528" i="32"/>
  <c r="BZ528" i="32"/>
  <c r="BY528" i="32"/>
  <c r="BW528" i="32"/>
  <c r="BV528" i="32"/>
  <c r="BT528" i="32"/>
  <c r="BS528" i="32"/>
  <c r="BQ528" i="32"/>
  <c r="BP528" i="32"/>
  <c r="BN528" i="32"/>
  <c r="BM528" i="32"/>
  <c r="BK528" i="32"/>
  <c r="BJ528" i="32"/>
  <c r="BH528" i="32"/>
  <c r="BG528" i="32"/>
  <c r="BE528" i="32"/>
  <c r="BD528" i="32"/>
  <c r="BB528" i="32"/>
  <c r="BA528" i="32"/>
  <c r="AY528" i="32"/>
  <c r="AX528" i="32"/>
  <c r="AV528" i="32"/>
  <c r="AU528" i="32"/>
  <c r="AS528" i="32"/>
  <c r="AR528" i="32"/>
  <c r="AP528" i="32"/>
  <c r="AO528" i="32"/>
  <c r="AM528" i="32"/>
  <c r="AL528" i="32"/>
  <c r="AJ528" i="32"/>
  <c r="AI528" i="32"/>
  <c r="AG528" i="32"/>
  <c r="AF528" i="32"/>
  <c r="AD528" i="32"/>
  <c r="AC528" i="32"/>
  <c r="AA528" i="32"/>
  <c r="Z528" i="32"/>
  <c r="X528" i="32"/>
  <c r="W528" i="32"/>
  <c r="U528" i="32"/>
  <c r="T528" i="32"/>
  <c r="R528" i="32"/>
  <c r="Q528" i="32"/>
  <c r="O528" i="32"/>
  <c r="DN527" i="32"/>
  <c r="DE527" i="32"/>
  <c r="DD527" i="32"/>
  <c r="DC527" i="32"/>
  <c r="CF527" i="32"/>
  <c r="CE527" i="32"/>
  <c r="CC527" i="32"/>
  <c r="CB527" i="32"/>
  <c r="BZ527" i="32"/>
  <c r="BY527" i="32"/>
  <c r="BW527" i="32"/>
  <c r="BV527" i="32"/>
  <c r="BT527" i="32"/>
  <c r="BS527" i="32"/>
  <c r="BQ527" i="32"/>
  <c r="BP527" i="32"/>
  <c r="BN527" i="32"/>
  <c r="BM527" i="32"/>
  <c r="BK527" i="32"/>
  <c r="BJ527" i="32"/>
  <c r="BH527" i="32"/>
  <c r="BG527" i="32"/>
  <c r="BE527" i="32"/>
  <c r="BD527" i="32"/>
  <c r="BB527" i="32"/>
  <c r="BA527" i="32"/>
  <c r="AY527" i="32"/>
  <c r="AX527" i="32"/>
  <c r="AV527" i="32"/>
  <c r="AU527" i="32"/>
  <c r="AS527" i="32"/>
  <c r="AR527" i="32"/>
  <c r="AP527" i="32"/>
  <c r="AO527" i="32"/>
  <c r="AM527" i="32"/>
  <c r="AL527" i="32"/>
  <c r="AJ527" i="32"/>
  <c r="AI527" i="32"/>
  <c r="AG527" i="32"/>
  <c r="AF527" i="32"/>
  <c r="AD527" i="32"/>
  <c r="AC527" i="32"/>
  <c r="AA527" i="32"/>
  <c r="Z527" i="32"/>
  <c r="X527" i="32"/>
  <c r="W527" i="32"/>
  <c r="U527" i="32"/>
  <c r="T527" i="32"/>
  <c r="R527" i="32"/>
  <c r="Q527" i="32"/>
  <c r="O527" i="32"/>
  <c r="DN526" i="32"/>
  <c r="DE526" i="32"/>
  <c r="DD526" i="32"/>
  <c r="DC526" i="32"/>
  <c r="CF526" i="32"/>
  <c r="CE526" i="32"/>
  <c r="CC526" i="32"/>
  <c r="CB526" i="32"/>
  <c r="BZ526" i="32"/>
  <c r="BY526" i="32"/>
  <c r="BW526" i="32"/>
  <c r="BV526" i="32"/>
  <c r="BT526" i="32"/>
  <c r="BS526" i="32"/>
  <c r="BQ526" i="32"/>
  <c r="BP526" i="32"/>
  <c r="BN526" i="32"/>
  <c r="BM526" i="32"/>
  <c r="BK526" i="32"/>
  <c r="BJ526" i="32"/>
  <c r="BH526" i="32"/>
  <c r="BG526" i="32"/>
  <c r="BE526" i="32"/>
  <c r="BD526" i="32"/>
  <c r="BB526" i="32"/>
  <c r="BA526" i="32"/>
  <c r="AY526" i="32"/>
  <c r="AX526" i="32"/>
  <c r="AV526" i="32"/>
  <c r="AU526" i="32"/>
  <c r="AS526" i="32"/>
  <c r="AR526" i="32"/>
  <c r="AP526" i="32"/>
  <c r="AO526" i="32"/>
  <c r="AM526" i="32"/>
  <c r="AL526" i="32"/>
  <c r="AJ526" i="32"/>
  <c r="AI526" i="32"/>
  <c r="AG526" i="32"/>
  <c r="AF526" i="32"/>
  <c r="AD526" i="32"/>
  <c r="AC526" i="32"/>
  <c r="AA526" i="32"/>
  <c r="Z526" i="32"/>
  <c r="X526" i="32"/>
  <c r="W526" i="32"/>
  <c r="U526" i="32"/>
  <c r="T526" i="32"/>
  <c r="R526" i="32"/>
  <c r="Q526" i="32"/>
  <c r="O526" i="32"/>
  <c r="DN525" i="32"/>
  <c r="DE525" i="32"/>
  <c r="DH525" i="32" s="1"/>
  <c r="DD525" i="32"/>
  <c r="DC525" i="32"/>
  <c r="CF525" i="32"/>
  <c r="CE525" i="32"/>
  <c r="CC525" i="32"/>
  <c r="CB525" i="32"/>
  <c r="BZ525" i="32"/>
  <c r="BY525" i="32"/>
  <c r="BW525" i="32"/>
  <c r="BV525" i="32"/>
  <c r="BT525" i="32"/>
  <c r="BS525" i="32"/>
  <c r="BQ525" i="32"/>
  <c r="BP525" i="32"/>
  <c r="BN525" i="32"/>
  <c r="BM525" i="32"/>
  <c r="BK525" i="32"/>
  <c r="BJ525" i="32"/>
  <c r="BH525" i="32"/>
  <c r="BG525" i="32"/>
  <c r="BE525" i="32"/>
  <c r="BD525" i="32"/>
  <c r="BB525" i="32"/>
  <c r="BA525" i="32"/>
  <c r="AY525" i="32"/>
  <c r="AX525" i="32"/>
  <c r="AV525" i="32"/>
  <c r="AU525" i="32"/>
  <c r="AS525" i="32"/>
  <c r="AR525" i="32"/>
  <c r="AP525" i="32"/>
  <c r="AO525" i="32"/>
  <c r="AM525" i="32"/>
  <c r="AL525" i="32"/>
  <c r="AJ525" i="32"/>
  <c r="AI525" i="32"/>
  <c r="AG525" i="32"/>
  <c r="AF525" i="32"/>
  <c r="AD525" i="32"/>
  <c r="AC525" i="32"/>
  <c r="AA525" i="32"/>
  <c r="Z525" i="32"/>
  <c r="X525" i="32"/>
  <c r="W525" i="32"/>
  <c r="U525" i="32"/>
  <c r="T525" i="32"/>
  <c r="R525" i="32"/>
  <c r="Q525" i="32"/>
  <c r="O525" i="32"/>
  <c r="DN524" i="32"/>
  <c r="DE524" i="32"/>
  <c r="DD524" i="32"/>
  <c r="DC524" i="32"/>
  <c r="CF524" i="32"/>
  <c r="CE524" i="32"/>
  <c r="CC524" i="32"/>
  <c r="CB524" i="32"/>
  <c r="BZ524" i="32"/>
  <c r="BY524" i="32"/>
  <c r="BW524" i="32"/>
  <c r="BV524" i="32"/>
  <c r="BT524" i="32"/>
  <c r="BS524" i="32"/>
  <c r="BQ524" i="32"/>
  <c r="BP524" i="32"/>
  <c r="BN524" i="32"/>
  <c r="BM524" i="32"/>
  <c r="BK524" i="32"/>
  <c r="BJ524" i="32"/>
  <c r="BH524" i="32"/>
  <c r="BG524" i="32"/>
  <c r="BE524" i="32"/>
  <c r="BD524" i="32"/>
  <c r="BB524" i="32"/>
  <c r="BA524" i="32"/>
  <c r="AY524" i="32"/>
  <c r="AX524" i="32"/>
  <c r="AV524" i="32"/>
  <c r="AU524" i="32"/>
  <c r="AS524" i="32"/>
  <c r="AR524" i="32"/>
  <c r="AP524" i="32"/>
  <c r="AO524" i="32"/>
  <c r="AM524" i="32"/>
  <c r="AL524" i="32"/>
  <c r="AJ524" i="32"/>
  <c r="AI524" i="32"/>
  <c r="AG524" i="32"/>
  <c r="AF524" i="32"/>
  <c r="AD524" i="32"/>
  <c r="AC524" i="32"/>
  <c r="AA524" i="32"/>
  <c r="Z524" i="32"/>
  <c r="X524" i="32"/>
  <c r="W524" i="32"/>
  <c r="U524" i="32"/>
  <c r="T524" i="32"/>
  <c r="R524" i="32"/>
  <c r="Q524" i="32"/>
  <c r="O524" i="32"/>
  <c r="DN523" i="32"/>
  <c r="DE523" i="32"/>
  <c r="DD523" i="32"/>
  <c r="DC523" i="32"/>
  <c r="CF523" i="32"/>
  <c r="CE523" i="32"/>
  <c r="CC523" i="32"/>
  <c r="CB523" i="32"/>
  <c r="BZ523" i="32"/>
  <c r="BY523" i="32"/>
  <c r="BW523" i="32"/>
  <c r="BV523" i="32"/>
  <c r="BT523" i="32"/>
  <c r="BS523" i="32"/>
  <c r="BQ523" i="32"/>
  <c r="BP523" i="32"/>
  <c r="BN523" i="32"/>
  <c r="BM523" i="32"/>
  <c r="BK523" i="32"/>
  <c r="BJ523" i="32"/>
  <c r="BH523" i="32"/>
  <c r="BG523" i="32"/>
  <c r="BE523" i="32"/>
  <c r="BD523" i="32"/>
  <c r="BB523" i="32"/>
  <c r="BA523" i="32"/>
  <c r="AY523" i="32"/>
  <c r="AX523" i="32"/>
  <c r="AV523" i="32"/>
  <c r="AU523" i="32"/>
  <c r="AS523" i="32"/>
  <c r="AR523" i="32"/>
  <c r="AP523" i="32"/>
  <c r="AO523" i="32"/>
  <c r="AM523" i="32"/>
  <c r="AL523" i="32"/>
  <c r="AJ523" i="32"/>
  <c r="AI523" i="32"/>
  <c r="AG523" i="32"/>
  <c r="AF523" i="32"/>
  <c r="AD523" i="32"/>
  <c r="AC523" i="32"/>
  <c r="AA523" i="32"/>
  <c r="Z523" i="32"/>
  <c r="X523" i="32"/>
  <c r="W523" i="32"/>
  <c r="U523" i="32"/>
  <c r="T523" i="32"/>
  <c r="R523" i="32"/>
  <c r="Q523" i="32"/>
  <c r="O523" i="32"/>
  <c r="DN522" i="32"/>
  <c r="DE522" i="32"/>
  <c r="DH522" i="32" s="1"/>
  <c r="DD522" i="32"/>
  <c r="DC522" i="32"/>
  <c r="CF522" i="32"/>
  <c r="CE522" i="32"/>
  <c r="CC522" i="32"/>
  <c r="CB522" i="32"/>
  <c r="BZ522" i="32"/>
  <c r="BY522" i="32"/>
  <c r="BW522" i="32"/>
  <c r="BV522" i="32"/>
  <c r="BT522" i="32"/>
  <c r="BS522" i="32"/>
  <c r="BQ522" i="32"/>
  <c r="BP522" i="32"/>
  <c r="BN522" i="32"/>
  <c r="BM522" i="32"/>
  <c r="BK522" i="32"/>
  <c r="BJ522" i="32"/>
  <c r="BH522" i="32"/>
  <c r="BG522" i="32"/>
  <c r="BE522" i="32"/>
  <c r="BD522" i="32"/>
  <c r="BB522" i="32"/>
  <c r="BA522" i="32"/>
  <c r="AY522" i="32"/>
  <c r="AX522" i="32"/>
  <c r="AV522" i="32"/>
  <c r="AU522" i="32"/>
  <c r="AS522" i="32"/>
  <c r="AR522" i="32"/>
  <c r="AP522" i="32"/>
  <c r="AO522" i="32"/>
  <c r="AM522" i="32"/>
  <c r="AL522" i="32"/>
  <c r="AJ522" i="32"/>
  <c r="AI522" i="32"/>
  <c r="AG522" i="32"/>
  <c r="AF522" i="32"/>
  <c r="AD522" i="32"/>
  <c r="AC522" i="32"/>
  <c r="AA522" i="32"/>
  <c r="Z522" i="32"/>
  <c r="X522" i="32"/>
  <c r="W522" i="32"/>
  <c r="U522" i="32"/>
  <c r="T522" i="32"/>
  <c r="R522" i="32"/>
  <c r="Q522" i="32"/>
  <c r="O522" i="32"/>
  <c r="DN521" i="32"/>
  <c r="DE521" i="32"/>
  <c r="DD521" i="32"/>
  <c r="DC521" i="32"/>
  <c r="CF521" i="32"/>
  <c r="CE521" i="32"/>
  <c r="CC521" i="32"/>
  <c r="CB521" i="32"/>
  <c r="BZ521" i="32"/>
  <c r="BY521" i="32"/>
  <c r="BW521" i="32"/>
  <c r="BV521" i="32"/>
  <c r="BT521" i="32"/>
  <c r="BS521" i="32"/>
  <c r="BQ521" i="32"/>
  <c r="BP521" i="32"/>
  <c r="BN521" i="32"/>
  <c r="BM521" i="32"/>
  <c r="BK521" i="32"/>
  <c r="BJ521" i="32"/>
  <c r="BH521" i="32"/>
  <c r="BG521" i="32"/>
  <c r="BE521" i="32"/>
  <c r="BD521" i="32"/>
  <c r="BB521" i="32"/>
  <c r="BA521" i="32"/>
  <c r="AY521" i="32"/>
  <c r="AX521" i="32"/>
  <c r="AV521" i="32"/>
  <c r="AU521" i="32"/>
  <c r="AS521" i="32"/>
  <c r="AR521" i="32"/>
  <c r="AP521" i="32"/>
  <c r="AO521" i="32"/>
  <c r="AM521" i="32"/>
  <c r="AL521" i="32"/>
  <c r="AJ521" i="32"/>
  <c r="AI521" i="32"/>
  <c r="AG521" i="32"/>
  <c r="AF521" i="32"/>
  <c r="AD521" i="32"/>
  <c r="AC521" i="32"/>
  <c r="AA521" i="32"/>
  <c r="Z521" i="32"/>
  <c r="X521" i="32"/>
  <c r="W521" i="32"/>
  <c r="U521" i="32"/>
  <c r="T521" i="32"/>
  <c r="R521" i="32"/>
  <c r="Q521" i="32"/>
  <c r="O521" i="32"/>
  <c r="DN520" i="32"/>
  <c r="DE520" i="32"/>
  <c r="DD520" i="32"/>
  <c r="DC520" i="32"/>
  <c r="CF520" i="32"/>
  <c r="CE520" i="32"/>
  <c r="CC520" i="32"/>
  <c r="CB520" i="32"/>
  <c r="BZ520" i="32"/>
  <c r="BY520" i="32"/>
  <c r="BW520" i="32"/>
  <c r="BV520" i="32"/>
  <c r="BT520" i="32"/>
  <c r="BS520" i="32"/>
  <c r="BQ520" i="32"/>
  <c r="BP520" i="32"/>
  <c r="BN520" i="32"/>
  <c r="BM520" i="32"/>
  <c r="BK520" i="32"/>
  <c r="BJ520" i="32"/>
  <c r="BH520" i="32"/>
  <c r="BG520" i="32"/>
  <c r="BE520" i="32"/>
  <c r="BD520" i="32"/>
  <c r="BB520" i="32"/>
  <c r="BA520" i="32"/>
  <c r="AY520" i="32"/>
  <c r="AX520" i="32"/>
  <c r="AV520" i="32"/>
  <c r="AU520" i="32"/>
  <c r="AS520" i="32"/>
  <c r="AR520" i="32"/>
  <c r="AP520" i="32"/>
  <c r="AO520" i="32"/>
  <c r="AM520" i="32"/>
  <c r="AL520" i="32"/>
  <c r="AJ520" i="32"/>
  <c r="AI520" i="32"/>
  <c r="AG520" i="32"/>
  <c r="AF520" i="32"/>
  <c r="AD520" i="32"/>
  <c r="AC520" i="32"/>
  <c r="AA520" i="32"/>
  <c r="Z520" i="32"/>
  <c r="X520" i="32"/>
  <c r="W520" i="32"/>
  <c r="U520" i="32"/>
  <c r="T520" i="32"/>
  <c r="R520" i="32"/>
  <c r="Q520" i="32"/>
  <c r="O520" i="32"/>
  <c r="DN519" i="32"/>
  <c r="DE519" i="32"/>
  <c r="DD519" i="32"/>
  <c r="DC519" i="32"/>
  <c r="CF519" i="32"/>
  <c r="CE519" i="32"/>
  <c r="CC519" i="32"/>
  <c r="CB519" i="32"/>
  <c r="BZ519" i="32"/>
  <c r="BY519" i="32"/>
  <c r="BW519" i="32"/>
  <c r="BV519" i="32"/>
  <c r="BT519" i="32"/>
  <c r="BS519" i="32"/>
  <c r="BQ519" i="32"/>
  <c r="BP519" i="32"/>
  <c r="BN519" i="32"/>
  <c r="BM519" i="32"/>
  <c r="BK519" i="32"/>
  <c r="BJ519" i="32"/>
  <c r="BH519" i="32"/>
  <c r="BG519" i="32"/>
  <c r="BE519" i="32"/>
  <c r="BD519" i="32"/>
  <c r="BB519" i="32"/>
  <c r="BA519" i="32"/>
  <c r="AY519" i="32"/>
  <c r="AX519" i="32"/>
  <c r="AV519" i="32"/>
  <c r="AU519" i="32"/>
  <c r="AS519" i="32"/>
  <c r="AR519" i="32"/>
  <c r="AP519" i="32"/>
  <c r="AO519" i="32"/>
  <c r="AM519" i="32"/>
  <c r="AL519" i="32"/>
  <c r="AJ519" i="32"/>
  <c r="AI519" i="32"/>
  <c r="AG519" i="32"/>
  <c r="AF519" i="32"/>
  <c r="AD519" i="32"/>
  <c r="AC519" i="32"/>
  <c r="AA519" i="32"/>
  <c r="Z519" i="32"/>
  <c r="X519" i="32"/>
  <c r="W519" i="32"/>
  <c r="U519" i="32"/>
  <c r="T519" i="32"/>
  <c r="R519" i="32"/>
  <c r="Q519" i="32"/>
  <c r="O519" i="32"/>
  <c r="DN518" i="32"/>
  <c r="DE518" i="32"/>
  <c r="DD518" i="32"/>
  <c r="DC518" i="32"/>
  <c r="CF518" i="32"/>
  <c r="CE518" i="32"/>
  <c r="CC518" i="32"/>
  <c r="CB518" i="32"/>
  <c r="BZ518" i="32"/>
  <c r="BY518" i="32"/>
  <c r="BW518" i="32"/>
  <c r="BV518" i="32"/>
  <c r="BT518" i="32"/>
  <c r="BS518" i="32"/>
  <c r="BQ518" i="32"/>
  <c r="BP518" i="32"/>
  <c r="BN518" i="32"/>
  <c r="BM518" i="32"/>
  <c r="BK518" i="32"/>
  <c r="BJ518" i="32"/>
  <c r="BH518" i="32"/>
  <c r="BG518" i="32"/>
  <c r="BE518" i="32"/>
  <c r="BD518" i="32"/>
  <c r="BB518" i="32"/>
  <c r="BA518" i="32"/>
  <c r="AY518" i="32"/>
  <c r="AX518" i="32"/>
  <c r="AV518" i="32"/>
  <c r="AU518" i="32"/>
  <c r="AS518" i="32"/>
  <c r="AR518" i="32"/>
  <c r="AP518" i="32"/>
  <c r="AO518" i="32"/>
  <c r="AM518" i="32"/>
  <c r="AL518" i="32"/>
  <c r="AJ518" i="32"/>
  <c r="AI518" i="32"/>
  <c r="AG518" i="32"/>
  <c r="AF518" i="32"/>
  <c r="AD518" i="32"/>
  <c r="AC518" i="32"/>
  <c r="AA518" i="32"/>
  <c r="Z518" i="32"/>
  <c r="X518" i="32"/>
  <c r="W518" i="32"/>
  <c r="U518" i="32"/>
  <c r="T518" i="32"/>
  <c r="R518" i="32"/>
  <c r="Q518" i="32"/>
  <c r="O518" i="32"/>
  <c r="DN517" i="32"/>
  <c r="DE517" i="32"/>
  <c r="DD517" i="32"/>
  <c r="DC517" i="32"/>
  <c r="CF517" i="32"/>
  <c r="CE517" i="32"/>
  <c r="CC517" i="32"/>
  <c r="CB517" i="32"/>
  <c r="BZ517" i="32"/>
  <c r="BY517" i="32"/>
  <c r="BW517" i="32"/>
  <c r="BV517" i="32"/>
  <c r="BT517" i="32"/>
  <c r="BS517" i="32"/>
  <c r="BQ517" i="32"/>
  <c r="BP517" i="32"/>
  <c r="BN517" i="32"/>
  <c r="BM517" i="32"/>
  <c r="BK517" i="32"/>
  <c r="BJ517" i="32"/>
  <c r="BH517" i="32"/>
  <c r="BG517" i="32"/>
  <c r="BE517" i="32"/>
  <c r="BD517" i="32"/>
  <c r="BB517" i="32"/>
  <c r="BA517" i="32"/>
  <c r="AY517" i="32"/>
  <c r="AX517" i="32"/>
  <c r="AV517" i="32"/>
  <c r="AU517" i="32"/>
  <c r="AS517" i="32"/>
  <c r="AR517" i="32"/>
  <c r="AP517" i="32"/>
  <c r="AO517" i="32"/>
  <c r="AM517" i="32"/>
  <c r="AL517" i="32"/>
  <c r="AJ517" i="32"/>
  <c r="AI517" i="32"/>
  <c r="AG517" i="32"/>
  <c r="AF517" i="32"/>
  <c r="AD517" i="32"/>
  <c r="AC517" i="32"/>
  <c r="AA517" i="32"/>
  <c r="Z517" i="32"/>
  <c r="X517" i="32"/>
  <c r="W517" i="32"/>
  <c r="U517" i="32"/>
  <c r="T517" i="32"/>
  <c r="R517" i="32"/>
  <c r="Q517" i="32"/>
  <c r="O517" i="32"/>
  <c r="DN516" i="32"/>
  <c r="DE516" i="32"/>
  <c r="DD516" i="32"/>
  <c r="DC516" i="32"/>
  <c r="CF516" i="32"/>
  <c r="CE516" i="32"/>
  <c r="CC516" i="32"/>
  <c r="CB516" i="32"/>
  <c r="BZ516" i="32"/>
  <c r="BY516" i="32"/>
  <c r="BW516" i="32"/>
  <c r="BV516" i="32"/>
  <c r="BT516" i="32"/>
  <c r="BS516" i="32"/>
  <c r="BQ516" i="32"/>
  <c r="BP516" i="32"/>
  <c r="BN516" i="32"/>
  <c r="BM516" i="32"/>
  <c r="BK516" i="32"/>
  <c r="BJ516" i="32"/>
  <c r="BH516" i="32"/>
  <c r="BG516" i="32"/>
  <c r="BE516" i="32"/>
  <c r="BD516" i="32"/>
  <c r="BB516" i="32"/>
  <c r="BA516" i="32"/>
  <c r="AY516" i="32"/>
  <c r="AX516" i="32"/>
  <c r="AV516" i="32"/>
  <c r="AU516" i="32"/>
  <c r="AS516" i="32"/>
  <c r="AR516" i="32"/>
  <c r="AP516" i="32"/>
  <c r="AO516" i="32"/>
  <c r="AM516" i="32"/>
  <c r="AL516" i="32"/>
  <c r="AJ516" i="32"/>
  <c r="AI516" i="32"/>
  <c r="AG516" i="32"/>
  <c r="AF516" i="32"/>
  <c r="AD516" i="32"/>
  <c r="AC516" i="32"/>
  <c r="AA516" i="32"/>
  <c r="Z516" i="32"/>
  <c r="X516" i="32"/>
  <c r="W516" i="32"/>
  <c r="U516" i="32"/>
  <c r="T516" i="32"/>
  <c r="R516" i="32"/>
  <c r="Q516" i="32"/>
  <c r="O516" i="32"/>
  <c r="DN515" i="32"/>
  <c r="DE515" i="32"/>
  <c r="DD515" i="32"/>
  <c r="DC515" i="32"/>
  <c r="CF515" i="32"/>
  <c r="CE515" i="32"/>
  <c r="CC515" i="32"/>
  <c r="CB515" i="32"/>
  <c r="BZ515" i="32"/>
  <c r="BY515" i="32"/>
  <c r="BW515" i="32"/>
  <c r="BV515" i="32"/>
  <c r="BT515" i="32"/>
  <c r="BS515" i="32"/>
  <c r="BQ515" i="32"/>
  <c r="BP515" i="32"/>
  <c r="BN515" i="32"/>
  <c r="BM515" i="32"/>
  <c r="BK515" i="32"/>
  <c r="BJ515" i="32"/>
  <c r="BH515" i="32"/>
  <c r="BG515" i="32"/>
  <c r="BE515" i="32"/>
  <c r="BD515" i="32"/>
  <c r="BB515" i="32"/>
  <c r="BA515" i="32"/>
  <c r="AY515" i="32"/>
  <c r="AX515" i="32"/>
  <c r="AV515" i="32"/>
  <c r="AU515" i="32"/>
  <c r="AS515" i="32"/>
  <c r="AR515" i="32"/>
  <c r="AP515" i="32"/>
  <c r="AO515" i="32"/>
  <c r="AM515" i="32"/>
  <c r="AL515" i="32"/>
  <c r="AJ515" i="32"/>
  <c r="AI515" i="32"/>
  <c r="AG515" i="32"/>
  <c r="AF515" i="32"/>
  <c r="AD515" i="32"/>
  <c r="AC515" i="32"/>
  <c r="AA515" i="32"/>
  <c r="Z515" i="32"/>
  <c r="X515" i="32"/>
  <c r="W515" i="32"/>
  <c r="U515" i="32"/>
  <c r="T515" i="32"/>
  <c r="R515" i="32"/>
  <c r="Q515" i="32"/>
  <c r="O515" i="32"/>
  <c r="DN514" i="32"/>
  <c r="DE514" i="32"/>
  <c r="DD514" i="32"/>
  <c r="DC514" i="32"/>
  <c r="CF514" i="32"/>
  <c r="CE514" i="32"/>
  <c r="CC514" i="32"/>
  <c r="CB514" i="32"/>
  <c r="BZ514" i="32"/>
  <c r="BY514" i="32"/>
  <c r="BW514" i="32"/>
  <c r="BV514" i="32"/>
  <c r="BT514" i="32"/>
  <c r="BS514" i="32"/>
  <c r="BQ514" i="32"/>
  <c r="BP514" i="32"/>
  <c r="BN514" i="32"/>
  <c r="BM514" i="32"/>
  <c r="BK514" i="32"/>
  <c r="BJ514" i="32"/>
  <c r="BH514" i="32"/>
  <c r="BG514" i="32"/>
  <c r="BE514" i="32"/>
  <c r="BD514" i="32"/>
  <c r="BB514" i="32"/>
  <c r="BA514" i="32"/>
  <c r="AY514" i="32"/>
  <c r="AX514" i="32"/>
  <c r="AV514" i="32"/>
  <c r="AU514" i="32"/>
  <c r="AS514" i="32"/>
  <c r="AR514" i="32"/>
  <c r="AP514" i="32"/>
  <c r="AO514" i="32"/>
  <c r="AM514" i="32"/>
  <c r="AL514" i="32"/>
  <c r="AJ514" i="32"/>
  <c r="AI514" i="32"/>
  <c r="AG514" i="32"/>
  <c r="AF514" i="32"/>
  <c r="AD514" i="32"/>
  <c r="AC514" i="32"/>
  <c r="AA514" i="32"/>
  <c r="Z514" i="32"/>
  <c r="X514" i="32"/>
  <c r="W514" i="32"/>
  <c r="U514" i="32"/>
  <c r="T514" i="32"/>
  <c r="R514" i="32"/>
  <c r="Q514" i="32"/>
  <c r="O514" i="32"/>
  <c r="DN513" i="32"/>
  <c r="DE513" i="32"/>
  <c r="DD513" i="32"/>
  <c r="DC513" i="32"/>
  <c r="CF513" i="32"/>
  <c r="CE513" i="32"/>
  <c r="CC513" i="32"/>
  <c r="CB513" i="32"/>
  <c r="BZ513" i="32"/>
  <c r="BY513" i="32"/>
  <c r="BW513" i="32"/>
  <c r="BV513" i="32"/>
  <c r="BT513" i="32"/>
  <c r="BS513" i="32"/>
  <c r="BQ513" i="32"/>
  <c r="BP513" i="32"/>
  <c r="BN513" i="32"/>
  <c r="BM513" i="32"/>
  <c r="BK513" i="32"/>
  <c r="BJ513" i="32"/>
  <c r="BH513" i="32"/>
  <c r="BG513" i="32"/>
  <c r="BE513" i="32"/>
  <c r="BD513" i="32"/>
  <c r="BB513" i="32"/>
  <c r="BA513" i="32"/>
  <c r="AY513" i="32"/>
  <c r="AX513" i="32"/>
  <c r="AV513" i="32"/>
  <c r="AU513" i="32"/>
  <c r="AS513" i="32"/>
  <c r="AR513" i="32"/>
  <c r="AP513" i="32"/>
  <c r="AO513" i="32"/>
  <c r="AM513" i="32"/>
  <c r="AL513" i="32"/>
  <c r="AJ513" i="32"/>
  <c r="AI513" i="32"/>
  <c r="AG513" i="32"/>
  <c r="AF513" i="32"/>
  <c r="AD513" i="32"/>
  <c r="AC513" i="32"/>
  <c r="AA513" i="32"/>
  <c r="Z513" i="32"/>
  <c r="X513" i="32"/>
  <c r="W513" i="32"/>
  <c r="U513" i="32"/>
  <c r="T513" i="32"/>
  <c r="R513" i="32"/>
  <c r="Q513" i="32"/>
  <c r="O513" i="32"/>
  <c r="DN512" i="32"/>
  <c r="DE512" i="32"/>
  <c r="DD512" i="32"/>
  <c r="DC512" i="32"/>
  <c r="CF512" i="32"/>
  <c r="CE512" i="32"/>
  <c r="CC512" i="32"/>
  <c r="CB512" i="32"/>
  <c r="BZ512" i="32"/>
  <c r="BY512" i="32"/>
  <c r="BW512" i="32"/>
  <c r="BV512" i="32"/>
  <c r="BT512" i="32"/>
  <c r="BS512" i="32"/>
  <c r="BQ512" i="32"/>
  <c r="BP512" i="32"/>
  <c r="BN512" i="32"/>
  <c r="BM512" i="32"/>
  <c r="BK512" i="32"/>
  <c r="BJ512" i="32"/>
  <c r="BH512" i="32"/>
  <c r="BG512" i="32"/>
  <c r="BE512" i="32"/>
  <c r="BD512" i="32"/>
  <c r="BB512" i="32"/>
  <c r="BA512" i="32"/>
  <c r="AY512" i="32"/>
  <c r="AX512" i="32"/>
  <c r="AV512" i="32"/>
  <c r="AU512" i="32"/>
  <c r="AS512" i="32"/>
  <c r="AR512" i="32"/>
  <c r="AP512" i="32"/>
  <c r="AO512" i="32"/>
  <c r="AM512" i="32"/>
  <c r="AL512" i="32"/>
  <c r="AJ512" i="32"/>
  <c r="AI512" i="32"/>
  <c r="AG512" i="32"/>
  <c r="AF512" i="32"/>
  <c r="AD512" i="32"/>
  <c r="AC512" i="32"/>
  <c r="AA512" i="32"/>
  <c r="Z512" i="32"/>
  <c r="X512" i="32"/>
  <c r="W512" i="32"/>
  <c r="U512" i="32"/>
  <c r="T512" i="32"/>
  <c r="R512" i="32"/>
  <c r="Q512" i="32"/>
  <c r="O512" i="32"/>
  <c r="DN511" i="32"/>
  <c r="DE511" i="32"/>
  <c r="DD511" i="32"/>
  <c r="DC511" i="32"/>
  <c r="CF511" i="32"/>
  <c r="CE511" i="32"/>
  <c r="CC511" i="32"/>
  <c r="CB511" i="32"/>
  <c r="BZ511" i="32"/>
  <c r="BY511" i="32"/>
  <c r="BW511" i="32"/>
  <c r="BV511" i="32"/>
  <c r="BT511" i="32"/>
  <c r="BS511" i="32"/>
  <c r="BQ511" i="32"/>
  <c r="BP511" i="32"/>
  <c r="BN511" i="32"/>
  <c r="BM511" i="32"/>
  <c r="BK511" i="32"/>
  <c r="BJ511" i="32"/>
  <c r="BH511" i="32"/>
  <c r="BG511" i="32"/>
  <c r="BE511" i="32"/>
  <c r="BD511" i="32"/>
  <c r="BB511" i="32"/>
  <c r="BA511" i="32"/>
  <c r="AY511" i="32"/>
  <c r="AX511" i="32"/>
  <c r="AV511" i="32"/>
  <c r="AU511" i="32"/>
  <c r="AS511" i="32"/>
  <c r="AR511" i="32"/>
  <c r="AP511" i="32"/>
  <c r="AO511" i="32"/>
  <c r="AM511" i="32"/>
  <c r="AL511" i="32"/>
  <c r="AJ511" i="32"/>
  <c r="AI511" i="32"/>
  <c r="AG511" i="32"/>
  <c r="AF511" i="32"/>
  <c r="AD511" i="32"/>
  <c r="AC511" i="32"/>
  <c r="AA511" i="32"/>
  <c r="Z511" i="32"/>
  <c r="X511" i="32"/>
  <c r="W511" i="32"/>
  <c r="U511" i="32"/>
  <c r="T511" i="32"/>
  <c r="R511" i="32"/>
  <c r="Q511" i="32"/>
  <c r="O511" i="32"/>
  <c r="DN510" i="32"/>
  <c r="DE510" i="32"/>
  <c r="DD510" i="32"/>
  <c r="DC510" i="32"/>
  <c r="CF510" i="32"/>
  <c r="CE510" i="32"/>
  <c r="CC510" i="32"/>
  <c r="CB510" i="32"/>
  <c r="BZ510" i="32"/>
  <c r="BY510" i="32"/>
  <c r="BW510" i="32"/>
  <c r="BV510" i="32"/>
  <c r="BT510" i="32"/>
  <c r="BS510" i="32"/>
  <c r="BQ510" i="32"/>
  <c r="BP510" i="32"/>
  <c r="BN510" i="32"/>
  <c r="BM510" i="32"/>
  <c r="BK510" i="32"/>
  <c r="BJ510" i="32"/>
  <c r="BH510" i="32"/>
  <c r="BG510" i="32"/>
  <c r="BE510" i="32"/>
  <c r="BD510" i="32"/>
  <c r="BB510" i="32"/>
  <c r="BA510" i="32"/>
  <c r="AY510" i="32"/>
  <c r="AX510" i="32"/>
  <c r="AV510" i="32"/>
  <c r="AU510" i="32"/>
  <c r="AS510" i="32"/>
  <c r="AR510" i="32"/>
  <c r="AP510" i="32"/>
  <c r="AO510" i="32"/>
  <c r="AM510" i="32"/>
  <c r="AL510" i="32"/>
  <c r="AJ510" i="32"/>
  <c r="AI510" i="32"/>
  <c r="AG510" i="32"/>
  <c r="AF510" i="32"/>
  <c r="AD510" i="32"/>
  <c r="AC510" i="32"/>
  <c r="AA510" i="32"/>
  <c r="Z510" i="32"/>
  <c r="X510" i="32"/>
  <c r="W510" i="32"/>
  <c r="U510" i="32"/>
  <c r="T510" i="32"/>
  <c r="R510" i="32"/>
  <c r="Q510" i="32"/>
  <c r="O510" i="32"/>
  <c r="DN509" i="32"/>
  <c r="DE509" i="32"/>
  <c r="DD509" i="32"/>
  <c r="DC509" i="32"/>
  <c r="CF509" i="32"/>
  <c r="CE509" i="32"/>
  <c r="CC509" i="32"/>
  <c r="CB509" i="32"/>
  <c r="BZ509" i="32"/>
  <c r="BY509" i="32"/>
  <c r="BW509" i="32"/>
  <c r="BV509" i="32"/>
  <c r="BT509" i="32"/>
  <c r="BS509" i="32"/>
  <c r="BQ509" i="32"/>
  <c r="BP509" i="32"/>
  <c r="BN509" i="32"/>
  <c r="BM509" i="32"/>
  <c r="BK509" i="32"/>
  <c r="BJ509" i="32"/>
  <c r="BH509" i="32"/>
  <c r="BG509" i="32"/>
  <c r="BE509" i="32"/>
  <c r="BD509" i="32"/>
  <c r="BB509" i="32"/>
  <c r="BA509" i="32"/>
  <c r="AY509" i="32"/>
  <c r="AX509" i="32"/>
  <c r="AV509" i="32"/>
  <c r="AU509" i="32"/>
  <c r="AS509" i="32"/>
  <c r="AR509" i="32"/>
  <c r="AP509" i="32"/>
  <c r="AO509" i="32"/>
  <c r="AM509" i="32"/>
  <c r="AL509" i="32"/>
  <c r="AJ509" i="32"/>
  <c r="AI509" i="32"/>
  <c r="AG509" i="32"/>
  <c r="AF509" i="32"/>
  <c r="AD509" i="32"/>
  <c r="AC509" i="32"/>
  <c r="AA509" i="32"/>
  <c r="Z509" i="32"/>
  <c r="X509" i="32"/>
  <c r="W509" i="32"/>
  <c r="U509" i="32"/>
  <c r="T509" i="32"/>
  <c r="R509" i="32"/>
  <c r="Q509" i="32"/>
  <c r="O509" i="32"/>
  <c r="DN508" i="32"/>
  <c r="DE508" i="32"/>
  <c r="DD508" i="32"/>
  <c r="DC508" i="32"/>
  <c r="CF508" i="32"/>
  <c r="CE508" i="32"/>
  <c r="CC508" i="32"/>
  <c r="CB508" i="32"/>
  <c r="BZ508" i="32"/>
  <c r="BY508" i="32"/>
  <c r="BW508" i="32"/>
  <c r="BV508" i="32"/>
  <c r="BT508" i="32"/>
  <c r="BS508" i="32"/>
  <c r="BQ508" i="32"/>
  <c r="BP508" i="32"/>
  <c r="BN508" i="32"/>
  <c r="BM508" i="32"/>
  <c r="BK508" i="32"/>
  <c r="BJ508" i="32"/>
  <c r="BH508" i="32"/>
  <c r="BG508" i="32"/>
  <c r="BE508" i="32"/>
  <c r="BD508" i="32"/>
  <c r="BB508" i="32"/>
  <c r="BA508" i="32"/>
  <c r="AY508" i="32"/>
  <c r="AX508" i="32"/>
  <c r="AV508" i="32"/>
  <c r="AU508" i="32"/>
  <c r="AS508" i="32"/>
  <c r="AR508" i="32"/>
  <c r="AP508" i="32"/>
  <c r="AO508" i="32"/>
  <c r="AM508" i="32"/>
  <c r="AL508" i="32"/>
  <c r="AJ508" i="32"/>
  <c r="AI508" i="32"/>
  <c r="AG508" i="32"/>
  <c r="AF508" i="32"/>
  <c r="AD508" i="32"/>
  <c r="AC508" i="32"/>
  <c r="AA508" i="32"/>
  <c r="Z508" i="32"/>
  <c r="X508" i="32"/>
  <c r="W508" i="32"/>
  <c r="U508" i="32"/>
  <c r="T508" i="32"/>
  <c r="R508" i="32"/>
  <c r="Q508" i="32"/>
  <c r="O508" i="32"/>
  <c r="DN507" i="32"/>
  <c r="DE507" i="32"/>
  <c r="DD507" i="32"/>
  <c r="DC507" i="32"/>
  <c r="CF507" i="32"/>
  <c r="CE507" i="32"/>
  <c r="CC507" i="32"/>
  <c r="CB507" i="32"/>
  <c r="BZ507" i="32"/>
  <c r="BY507" i="32"/>
  <c r="BW507" i="32"/>
  <c r="BV507" i="32"/>
  <c r="BT507" i="32"/>
  <c r="BS507" i="32"/>
  <c r="BQ507" i="32"/>
  <c r="BP507" i="32"/>
  <c r="BN507" i="32"/>
  <c r="BM507" i="32"/>
  <c r="BK507" i="32"/>
  <c r="BJ507" i="32"/>
  <c r="BH507" i="32"/>
  <c r="BG507" i="32"/>
  <c r="BE507" i="32"/>
  <c r="BD507" i="32"/>
  <c r="BB507" i="32"/>
  <c r="BA507" i="32"/>
  <c r="AY507" i="32"/>
  <c r="AX507" i="32"/>
  <c r="AV507" i="32"/>
  <c r="AU507" i="32"/>
  <c r="AS507" i="32"/>
  <c r="AR507" i="32"/>
  <c r="AP507" i="32"/>
  <c r="AO507" i="32"/>
  <c r="AM507" i="32"/>
  <c r="AL507" i="32"/>
  <c r="AJ507" i="32"/>
  <c r="AI507" i="32"/>
  <c r="AG507" i="32"/>
  <c r="AF507" i="32"/>
  <c r="AD507" i="32"/>
  <c r="AC507" i="32"/>
  <c r="AA507" i="32"/>
  <c r="Z507" i="32"/>
  <c r="X507" i="32"/>
  <c r="W507" i="32"/>
  <c r="U507" i="32"/>
  <c r="T507" i="32"/>
  <c r="R507" i="32"/>
  <c r="Q507" i="32"/>
  <c r="O507" i="32"/>
  <c r="DN506" i="32"/>
  <c r="DE506" i="32"/>
  <c r="DD506" i="32"/>
  <c r="DC506" i="32"/>
  <c r="CF506" i="32"/>
  <c r="CE506" i="32"/>
  <c r="CC506" i="32"/>
  <c r="CB506" i="32"/>
  <c r="BZ506" i="32"/>
  <c r="BY506" i="32"/>
  <c r="BW506" i="32"/>
  <c r="BV506" i="32"/>
  <c r="BT506" i="32"/>
  <c r="BS506" i="32"/>
  <c r="BQ506" i="32"/>
  <c r="BP506" i="32"/>
  <c r="BN506" i="32"/>
  <c r="BM506" i="32"/>
  <c r="BK506" i="32"/>
  <c r="BJ506" i="32"/>
  <c r="BH506" i="32"/>
  <c r="BG506" i="32"/>
  <c r="BE506" i="32"/>
  <c r="BD506" i="32"/>
  <c r="BB506" i="32"/>
  <c r="BA506" i="32"/>
  <c r="AY506" i="32"/>
  <c r="AX506" i="32"/>
  <c r="AV506" i="32"/>
  <c r="AU506" i="32"/>
  <c r="AS506" i="32"/>
  <c r="AR506" i="32"/>
  <c r="AP506" i="32"/>
  <c r="AO506" i="32"/>
  <c r="AM506" i="32"/>
  <c r="AL506" i="32"/>
  <c r="AJ506" i="32"/>
  <c r="AI506" i="32"/>
  <c r="AG506" i="32"/>
  <c r="AF506" i="32"/>
  <c r="AD506" i="32"/>
  <c r="AC506" i="32"/>
  <c r="AA506" i="32"/>
  <c r="Z506" i="32"/>
  <c r="X506" i="32"/>
  <c r="W506" i="32"/>
  <c r="U506" i="32"/>
  <c r="T506" i="32"/>
  <c r="R506" i="32"/>
  <c r="Q506" i="32"/>
  <c r="O506" i="32"/>
  <c r="DN505" i="32"/>
  <c r="DE505" i="32"/>
  <c r="DD505" i="32"/>
  <c r="DC505" i="32"/>
  <c r="CF505" i="32"/>
  <c r="CE505" i="32"/>
  <c r="CC505" i="32"/>
  <c r="CB505" i="32"/>
  <c r="BZ505" i="32"/>
  <c r="BY505" i="32"/>
  <c r="BW505" i="32"/>
  <c r="BV505" i="32"/>
  <c r="BT505" i="32"/>
  <c r="BS505" i="32"/>
  <c r="BQ505" i="32"/>
  <c r="BP505" i="32"/>
  <c r="BN505" i="32"/>
  <c r="BM505" i="32"/>
  <c r="BK505" i="32"/>
  <c r="BJ505" i="32"/>
  <c r="BH505" i="32"/>
  <c r="BG505" i="32"/>
  <c r="BE505" i="32"/>
  <c r="BD505" i="32"/>
  <c r="BB505" i="32"/>
  <c r="BA505" i="32"/>
  <c r="AY505" i="32"/>
  <c r="AX505" i="32"/>
  <c r="AV505" i="32"/>
  <c r="AU505" i="32"/>
  <c r="AS505" i="32"/>
  <c r="AR505" i="32"/>
  <c r="AP505" i="32"/>
  <c r="AO505" i="32"/>
  <c r="AM505" i="32"/>
  <c r="AL505" i="32"/>
  <c r="AJ505" i="32"/>
  <c r="AI505" i="32"/>
  <c r="AG505" i="32"/>
  <c r="AF505" i="32"/>
  <c r="AD505" i="32"/>
  <c r="AC505" i="32"/>
  <c r="AA505" i="32"/>
  <c r="Z505" i="32"/>
  <c r="X505" i="32"/>
  <c r="W505" i="32"/>
  <c r="U505" i="32"/>
  <c r="T505" i="32"/>
  <c r="R505" i="32"/>
  <c r="Q505" i="32"/>
  <c r="O505" i="32"/>
  <c r="DN504" i="32"/>
  <c r="DE504" i="32"/>
  <c r="DD504" i="32"/>
  <c r="DC504" i="32"/>
  <c r="CF504" i="32"/>
  <c r="CE504" i="32"/>
  <c r="CC504" i="32"/>
  <c r="CB504" i="32"/>
  <c r="BZ504" i="32"/>
  <c r="BY504" i="32"/>
  <c r="BW504" i="32"/>
  <c r="BV504" i="32"/>
  <c r="BT504" i="32"/>
  <c r="BS504" i="32"/>
  <c r="BQ504" i="32"/>
  <c r="BP504" i="32"/>
  <c r="BN504" i="32"/>
  <c r="BM504" i="32"/>
  <c r="BK504" i="32"/>
  <c r="BJ504" i="32"/>
  <c r="BH504" i="32"/>
  <c r="BG504" i="32"/>
  <c r="BE504" i="32"/>
  <c r="BD504" i="32"/>
  <c r="BB504" i="32"/>
  <c r="BA504" i="32"/>
  <c r="AY504" i="32"/>
  <c r="AX504" i="32"/>
  <c r="AV504" i="32"/>
  <c r="AU504" i="32"/>
  <c r="AS504" i="32"/>
  <c r="AR504" i="32"/>
  <c r="AP504" i="32"/>
  <c r="AO504" i="32"/>
  <c r="AM504" i="32"/>
  <c r="AL504" i="32"/>
  <c r="AJ504" i="32"/>
  <c r="AI504" i="32"/>
  <c r="AG504" i="32"/>
  <c r="AF504" i="32"/>
  <c r="AD504" i="32"/>
  <c r="AC504" i="32"/>
  <c r="AA504" i="32"/>
  <c r="Z504" i="32"/>
  <c r="X504" i="32"/>
  <c r="W504" i="32"/>
  <c r="U504" i="32"/>
  <c r="T504" i="32"/>
  <c r="R504" i="32"/>
  <c r="Q504" i="32"/>
  <c r="O504" i="32"/>
  <c r="DN503" i="32"/>
  <c r="DE503" i="32"/>
  <c r="DD503" i="32"/>
  <c r="DC503" i="32"/>
  <c r="CF503" i="32"/>
  <c r="CE503" i="32"/>
  <c r="CC503" i="32"/>
  <c r="CB503" i="32"/>
  <c r="BZ503" i="32"/>
  <c r="BY503" i="32"/>
  <c r="BW503" i="32"/>
  <c r="BV503" i="32"/>
  <c r="BT503" i="32"/>
  <c r="BS503" i="32"/>
  <c r="BQ503" i="32"/>
  <c r="BP503" i="32"/>
  <c r="BN503" i="32"/>
  <c r="BM503" i="32"/>
  <c r="BK503" i="32"/>
  <c r="BJ503" i="32"/>
  <c r="BH503" i="32"/>
  <c r="BG503" i="32"/>
  <c r="BE503" i="32"/>
  <c r="BD503" i="32"/>
  <c r="BB503" i="32"/>
  <c r="BA503" i="32"/>
  <c r="AY503" i="32"/>
  <c r="AX503" i="32"/>
  <c r="AV503" i="32"/>
  <c r="AU503" i="32"/>
  <c r="AS503" i="32"/>
  <c r="AR503" i="32"/>
  <c r="AP503" i="32"/>
  <c r="AO503" i="32"/>
  <c r="AM503" i="32"/>
  <c r="AL503" i="32"/>
  <c r="AJ503" i="32"/>
  <c r="AI503" i="32"/>
  <c r="AG503" i="32"/>
  <c r="AF503" i="32"/>
  <c r="AD503" i="32"/>
  <c r="AC503" i="32"/>
  <c r="AA503" i="32"/>
  <c r="Z503" i="32"/>
  <c r="X503" i="32"/>
  <c r="W503" i="32"/>
  <c r="U503" i="32"/>
  <c r="T503" i="32"/>
  <c r="R503" i="32"/>
  <c r="Q503" i="32"/>
  <c r="O503" i="32"/>
  <c r="DN502" i="32"/>
  <c r="DE502" i="32"/>
  <c r="DD502" i="32"/>
  <c r="DC502" i="32"/>
  <c r="CF502" i="32"/>
  <c r="CE502" i="32"/>
  <c r="CC502" i="32"/>
  <c r="CB502" i="32"/>
  <c r="BZ502" i="32"/>
  <c r="BY502" i="32"/>
  <c r="BW502" i="32"/>
  <c r="BV502" i="32"/>
  <c r="BT502" i="32"/>
  <c r="BS502" i="32"/>
  <c r="BQ502" i="32"/>
  <c r="BP502" i="32"/>
  <c r="BN502" i="32"/>
  <c r="BM502" i="32"/>
  <c r="BK502" i="32"/>
  <c r="BJ502" i="32"/>
  <c r="BH502" i="32"/>
  <c r="BG502" i="32"/>
  <c r="BE502" i="32"/>
  <c r="BD502" i="32"/>
  <c r="BB502" i="32"/>
  <c r="BA502" i="32"/>
  <c r="AY502" i="32"/>
  <c r="AX502" i="32"/>
  <c r="AV502" i="32"/>
  <c r="AU502" i="32"/>
  <c r="AS502" i="32"/>
  <c r="AR502" i="32"/>
  <c r="AP502" i="32"/>
  <c r="AO502" i="32"/>
  <c r="AM502" i="32"/>
  <c r="AL502" i="32"/>
  <c r="AJ502" i="32"/>
  <c r="AI502" i="32"/>
  <c r="AG502" i="32"/>
  <c r="AF502" i="32"/>
  <c r="AD502" i="32"/>
  <c r="AC502" i="32"/>
  <c r="AA502" i="32"/>
  <c r="Z502" i="32"/>
  <c r="X502" i="32"/>
  <c r="W502" i="32"/>
  <c r="U502" i="32"/>
  <c r="T502" i="32"/>
  <c r="R502" i="32"/>
  <c r="Q502" i="32"/>
  <c r="O502" i="32"/>
  <c r="DN501" i="32"/>
  <c r="DE501" i="32"/>
  <c r="DD501" i="32"/>
  <c r="DC501" i="32"/>
  <c r="CF501" i="32"/>
  <c r="CE501" i="32"/>
  <c r="CC501" i="32"/>
  <c r="CB501" i="32"/>
  <c r="BZ501" i="32"/>
  <c r="BY501" i="32"/>
  <c r="BW501" i="32"/>
  <c r="BV501" i="32"/>
  <c r="BT501" i="32"/>
  <c r="BS501" i="32"/>
  <c r="BQ501" i="32"/>
  <c r="BP501" i="32"/>
  <c r="BN501" i="32"/>
  <c r="BM501" i="32"/>
  <c r="BK501" i="32"/>
  <c r="BJ501" i="32"/>
  <c r="BH501" i="32"/>
  <c r="BG501" i="32"/>
  <c r="BE501" i="32"/>
  <c r="BD501" i="32"/>
  <c r="BB501" i="32"/>
  <c r="BA501" i="32"/>
  <c r="AY501" i="32"/>
  <c r="AX501" i="32"/>
  <c r="AV501" i="32"/>
  <c r="AU501" i="32"/>
  <c r="AS501" i="32"/>
  <c r="AR501" i="32"/>
  <c r="AP501" i="32"/>
  <c r="AO501" i="32"/>
  <c r="AM501" i="32"/>
  <c r="AL501" i="32"/>
  <c r="AJ501" i="32"/>
  <c r="AI501" i="32"/>
  <c r="AG501" i="32"/>
  <c r="AF501" i="32"/>
  <c r="AD501" i="32"/>
  <c r="AC501" i="32"/>
  <c r="AA501" i="32"/>
  <c r="Z501" i="32"/>
  <c r="X501" i="32"/>
  <c r="W501" i="32"/>
  <c r="U501" i="32"/>
  <c r="T501" i="32"/>
  <c r="R501" i="32"/>
  <c r="Q501" i="32"/>
  <c r="O501" i="32"/>
  <c r="DN500" i="32"/>
  <c r="DE500" i="32"/>
  <c r="DD500" i="32"/>
  <c r="DC500" i="32"/>
  <c r="CF500" i="32"/>
  <c r="CE500" i="32"/>
  <c r="CC500" i="32"/>
  <c r="CB500" i="32"/>
  <c r="BZ500" i="32"/>
  <c r="BY500" i="32"/>
  <c r="BW500" i="32"/>
  <c r="BV500" i="32"/>
  <c r="BT500" i="32"/>
  <c r="BS500" i="32"/>
  <c r="BQ500" i="32"/>
  <c r="BP500" i="32"/>
  <c r="BN500" i="32"/>
  <c r="BM500" i="32"/>
  <c r="BK500" i="32"/>
  <c r="BJ500" i="32"/>
  <c r="BH500" i="32"/>
  <c r="BG500" i="32"/>
  <c r="BE500" i="32"/>
  <c r="BD500" i="32"/>
  <c r="BB500" i="32"/>
  <c r="BA500" i="32"/>
  <c r="AY500" i="32"/>
  <c r="AX500" i="32"/>
  <c r="AV500" i="32"/>
  <c r="AU500" i="32"/>
  <c r="AS500" i="32"/>
  <c r="AR500" i="32"/>
  <c r="AP500" i="32"/>
  <c r="AO500" i="32"/>
  <c r="AM500" i="32"/>
  <c r="AL500" i="32"/>
  <c r="AJ500" i="32"/>
  <c r="AI500" i="32"/>
  <c r="AG500" i="32"/>
  <c r="AF500" i="32"/>
  <c r="AD500" i="32"/>
  <c r="AC500" i="32"/>
  <c r="AA500" i="32"/>
  <c r="Z500" i="32"/>
  <c r="X500" i="32"/>
  <c r="W500" i="32"/>
  <c r="U500" i="32"/>
  <c r="T500" i="32"/>
  <c r="R500" i="32"/>
  <c r="Q500" i="32"/>
  <c r="O500" i="32"/>
  <c r="DE499" i="32"/>
  <c r="DH499" i="32" s="1"/>
  <c r="DD499" i="32"/>
  <c r="DC499" i="32"/>
  <c r="CF499" i="32"/>
  <c r="CE499" i="32"/>
  <c r="CC499" i="32"/>
  <c r="CB499" i="32"/>
  <c r="BZ499" i="32"/>
  <c r="BY499" i="32"/>
  <c r="BW499" i="32"/>
  <c r="BV499" i="32"/>
  <c r="BT499" i="32"/>
  <c r="BS499" i="32"/>
  <c r="BQ499" i="32"/>
  <c r="BP499" i="32"/>
  <c r="BN499" i="32"/>
  <c r="BM499" i="32"/>
  <c r="BK499" i="32"/>
  <c r="BJ499" i="32"/>
  <c r="BH499" i="32"/>
  <c r="BG499" i="32"/>
  <c r="BE499" i="32"/>
  <c r="BD499" i="32"/>
  <c r="BB499" i="32"/>
  <c r="BA499" i="32"/>
  <c r="AY499" i="32"/>
  <c r="AX499" i="32"/>
  <c r="AV499" i="32"/>
  <c r="AU499" i="32"/>
  <c r="AS499" i="32"/>
  <c r="AR499" i="32"/>
  <c r="AP499" i="32"/>
  <c r="AO499" i="32"/>
  <c r="AM499" i="32"/>
  <c r="AL499" i="32"/>
  <c r="AJ499" i="32"/>
  <c r="AI499" i="32"/>
  <c r="AG499" i="32"/>
  <c r="AF499" i="32"/>
  <c r="AD499" i="32"/>
  <c r="AC499" i="32"/>
  <c r="AA499" i="32"/>
  <c r="Z499" i="32"/>
  <c r="X499" i="32"/>
  <c r="W499" i="32"/>
  <c r="U499" i="32"/>
  <c r="T499" i="32"/>
  <c r="R499" i="32"/>
  <c r="Q499" i="32"/>
  <c r="O499" i="32"/>
  <c r="DN498" i="32"/>
  <c r="DE498" i="32"/>
  <c r="DD498" i="32"/>
  <c r="DC498" i="32"/>
  <c r="CF498" i="32"/>
  <c r="CE498" i="32"/>
  <c r="CC498" i="32"/>
  <c r="CB498" i="32"/>
  <c r="BZ498" i="32"/>
  <c r="BY498" i="32"/>
  <c r="BW498" i="32"/>
  <c r="BV498" i="32"/>
  <c r="BT498" i="32"/>
  <c r="BS498" i="32"/>
  <c r="BQ498" i="32"/>
  <c r="BP498" i="32"/>
  <c r="BN498" i="32"/>
  <c r="BM498" i="32"/>
  <c r="BK498" i="32"/>
  <c r="BJ498" i="32"/>
  <c r="BH498" i="32"/>
  <c r="BG498" i="32"/>
  <c r="BE498" i="32"/>
  <c r="BD498" i="32"/>
  <c r="BB498" i="32"/>
  <c r="BA498" i="32"/>
  <c r="AY498" i="32"/>
  <c r="AX498" i="32"/>
  <c r="AV498" i="32"/>
  <c r="AU498" i="32"/>
  <c r="AS498" i="32"/>
  <c r="AR498" i="32"/>
  <c r="AP498" i="32"/>
  <c r="AO498" i="32"/>
  <c r="AM498" i="32"/>
  <c r="AL498" i="32"/>
  <c r="AJ498" i="32"/>
  <c r="AI498" i="32"/>
  <c r="AG498" i="32"/>
  <c r="AF498" i="32"/>
  <c r="AD498" i="32"/>
  <c r="AC498" i="32"/>
  <c r="AA498" i="32"/>
  <c r="Z498" i="32"/>
  <c r="X498" i="32"/>
  <c r="W498" i="32"/>
  <c r="U498" i="32"/>
  <c r="T498" i="32"/>
  <c r="R498" i="32"/>
  <c r="Q498" i="32"/>
  <c r="O498" i="32"/>
  <c r="DN497" i="32"/>
  <c r="DE497" i="32"/>
  <c r="DD497" i="32"/>
  <c r="DC497" i="32"/>
  <c r="CF497" i="32"/>
  <c r="CE497" i="32"/>
  <c r="CC497" i="32"/>
  <c r="CB497" i="32"/>
  <c r="BZ497" i="32"/>
  <c r="BY497" i="32"/>
  <c r="BW497" i="32"/>
  <c r="BV497" i="32"/>
  <c r="BT497" i="32"/>
  <c r="BS497" i="32"/>
  <c r="BQ497" i="32"/>
  <c r="BP497" i="32"/>
  <c r="BN497" i="32"/>
  <c r="BM497" i="32"/>
  <c r="BK497" i="32"/>
  <c r="BJ497" i="32"/>
  <c r="BH497" i="32"/>
  <c r="BG497" i="32"/>
  <c r="BE497" i="32"/>
  <c r="BD497" i="32"/>
  <c r="BB497" i="32"/>
  <c r="BA497" i="32"/>
  <c r="AY497" i="32"/>
  <c r="AX497" i="32"/>
  <c r="AV497" i="32"/>
  <c r="AU497" i="32"/>
  <c r="AS497" i="32"/>
  <c r="AR497" i="32"/>
  <c r="AP497" i="32"/>
  <c r="AO497" i="32"/>
  <c r="AM497" i="32"/>
  <c r="AL497" i="32"/>
  <c r="AJ497" i="32"/>
  <c r="AI497" i="32"/>
  <c r="AG497" i="32"/>
  <c r="AF497" i="32"/>
  <c r="AD497" i="32"/>
  <c r="AC497" i="32"/>
  <c r="AA497" i="32"/>
  <c r="Z497" i="32"/>
  <c r="X497" i="32"/>
  <c r="W497" i="32"/>
  <c r="U497" i="32"/>
  <c r="T497" i="32"/>
  <c r="R497" i="32"/>
  <c r="Q497" i="32"/>
  <c r="O497" i="32"/>
  <c r="DN496" i="32"/>
  <c r="DE496" i="32"/>
  <c r="DH496" i="32" s="1"/>
  <c r="DD496" i="32"/>
  <c r="DC496" i="32"/>
  <c r="CF496" i="32"/>
  <c r="CE496" i="32"/>
  <c r="CC496" i="32"/>
  <c r="CB496" i="32"/>
  <c r="BZ496" i="32"/>
  <c r="BY496" i="32"/>
  <c r="BW496" i="32"/>
  <c r="BV496" i="32"/>
  <c r="BT496" i="32"/>
  <c r="BS496" i="32"/>
  <c r="BQ496" i="32"/>
  <c r="BP496" i="32"/>
  <c r="BN496" i="32"/>
  <c r="BM496" i="32"/>
  <c r="BK496" i="32"/>
  <c r="BJ496" i="32"/>
  <c r="BH496" i="32"/>
  <c r="BG496" i="32"/>
  <c r="BE496" i="32"/>
  <c r="BD496" i="32"/>
  <c r="BB496" i="32"/>
  <c r="BA496" i="32"/>
  <c r="AY496" i="32"/>
  <c r="AX496" i="32"/>
  <c r="AV496" i="32"/>
  <c r="AU496" i="32"/>
  <c r="AS496" i="32"/>
  <c r="AR496" i="32"/>
  <c r="AP496" i="32"/>
  <c r="AO496" i="32"/>
  <c r="AM496" i="32"/>
  <c r="AL496" i="32"/>
  <c r="AJ496" i="32"/>
  <c r="AI496" i="32"/>
  <c r="AG496" i="32"/>
  <c r="AF496" i="32"/>
  <c r="AD496" i="32"/>
  <c r="AC496" i="32"/>
  <c r="AA496" i="32"/>
  <c r="Z496" i="32"/>
  <c r="X496" i="32"/>
  <c r="W496" i="32"/>
  <c r="U496" i="32"/>
  <c r="T496" i="32"/>
  <c r="R496" i="32"/>
  <c r="Q496" i="32"/>
  <c r="O496" i="32"/>
  <c r="DN495" i="32"/>
  <c r="DE495" i="32"/>
  <c r="DD495" i="32"/>
  <c r="DC495" i="32"/>
  <c r="CF495" i="32"/>
  <c r="CE495" i="32"/>
  <c r="CC495" i="32"/>
  <c r="CB495" i="32"/>
  <c r="BZ495" i="32"/>
  <c r="BY495" i="32"/>
  <c r="BW495" i="32"/>
  <c r="BV495" i="32"/>
  <c r="BT495" i="32"/>
  <c r="BS495" i="32"/>
  <c r="BQ495" i="32"/>
  <c r="BP495" i="32"/>
  <c r="BN495" i="32"/>
  <c r="BM495" i="32"/>
  <c r="BK495" i="32"/>
  <c r="BJ495" i="32"/>
  <c r="BH495" i="32"/>
  <c r="BG495" i="32"/>
  <c r="BE495" i="32"/>
  <c r="BD495" i="32"/>
  <c r="BB495" i="32"/>
  <c r="BA495" i="32"/>
  <c r="AY495" i="32"/>
  <c r="AX495" i="32"/>
  <c r="AV495" i="32"/>
  <c r="AU495" i="32"/>
  <c r="AS495" i="32"/>
  <c r="AR495" i="32"/>
  <c r="AP495" i="32"/>
  <c r="AO495" i="32"/>
  <c r="AM495" i="32"/>
  <c r="AL495" i="32"/>
  <c r="AJ495" i="32"/>
  <c r="AI495" i="32"/>
  <c r="AG495" i="32"/>
  <c r="AF495" i="32"/>
  <c r="AD495" i="32"/>
  <c r="AC495" i="32"/>
  <c r="AA495" i="32"/>
  <c r="Z495" i="32"/>
  <c r="X495" i="32"/>
  <c r="W495" i="32"/>
  <c r="U495" i="32"/>
  <c r="T495" i="32"/>
  <c r="R495" i="32"/>
  <c r="Q495" i="32"/>
  <c r="O495" i="32"/>
  <c r="DN494" i="32"/>
  <c r="DE494" i="32"/>
  <c r="DD494" i="32"/>
  <c r="DC494" i="32"/>
  <c r="CF494" i="32"/>
  <c r="CE494" i="32"/>
  <c r="CC494" i="32"/>
  <c r="CB494" i="32"/>
  <c r="BZ494" i="32"/>
  <c r="BY494" i="32"/>
  <c r="BW494" i="32"/>
  <c r="BV494" i="32"/>
  <c r="BT494" i="32"/>
  <c r="BS494" i="32"/>
  <c r="BQ494" i="32"/>
  <c r="BP494" i="32"/>
  <c r="BN494" i="32"/>
  <c r="BM494" i="32"/>
  <c r="BK494" i="32"/>
  <c r="BJ494" i="32"/>
  <c r="BH494" i="32"/>
  <c r="BG494" i="32"/>
  <c r="BE494" i="32"/>
  <c r="BD494" i="32"/>
  <c r="BB494" i="32"/>
  <c r="BA494" i="32"/>
  <c r="AY494" i="32"/>
  <c r="AX494" i="32"/>
  <c r="AV494" i="32"/>
  <c r="AU494" i="32"/>
  <c r="AS494" i="32"/>
  <c r="AR494" i="32"/>
  <c r="AP494" i="32"/>
  <c r="AO494" i="32"/>
  <c r="AM494" i="32"/>
  <c r="AL494" i="32"/>
  <c r="AJ494" i="32"/>
  <c r="AI494" i="32"/>
  <c r="AG494" i="32"/>
  <c r="AF494" i="32"/>
  <c r="AD494" i="32"/>
  <c r="AC494" i="32"/>
  <c r="AA494" i="32"/>
  <c r="Z494" i="32"/>
  <c r="X494" i="32"/>
  <c r="W494" i="32"/>
  <c r="U494" i="32"/>
  <c r="T494" i="32"/>
  <c r="R494" i="32"/>
  <c r="Q494" i="32"/>
  <c r="O494" i="32"/>
  <c r="DN493" i="32"/>
  <c r="DE493" i="32"/>
  <c r="DD493" i="32"/>
  <c r="DC493" i="32"/>
  <c r="CF493" i="32"/>
  <c r="CE493" i="32"/>
  <c r="CC493" i="32"/>
  <c r="CB493" i="32"/>
  <c r="BZ493" i="32"/>
  <c r="BY493" i="32"/>
  <c r="BW493" i="32"/>
  <c r="BV493" i="32"/>
  <c r="BT493" i="32"/>
  <c r="BS493" i="32"/>
  <c r="BQ493" i="32"/>
  <c r="BP493" i="32"/>
  <c r="BN493" i="32"/>
  <c r="BM493" i="32"/>
  <c r="BK493" i="32"/>
  <c r="BJ493" i="32"/>
  <c r="BH493" i="32"/>
  <c r="BG493" i="32"/>
  <c r="BE493" i="32"/>
  <c r="BD493" i="32"/>
  <c r="BB493" i="32"/>
  <c r="BA493" i="32"/>
  <c r="AY493" i="32"/>
  <c r="AX493" i="32"/>
  <c r="AV493" i="32"/>
  <c r="AU493" i="32"/>
  <c r="AS493" i="32"/>
  <c r="AR493" i="32"/>
  <c r="AP493" i="32"/>
  <c r="AO493" i="32"/>
  <c r="AM493" i="32"/>
  <c r="AL493" i="32"/>
  <c r="AJ493" i="32"/>
  <c r="AI493" i="32"/>
  <c r="AG493" i="32"/>
  <c r="AF493" i="32"/>
  <c r="AD493" i="32"/>
  <c r="AC493" i="32"/>
  <c r="AA493" i="32"/>
  <c r="Z493" i="32"/>
  <c r="X493" i="32"/>
  <c r="W493" i="32"/>
  <c r="U493" i="32"/>
  <c r="T493" i="32"/>
  <c r="R493" i="32"/>
  <c r="Q493" i="32"/>
  <c r="O493" i="32"/>
  <c r="DN492" i="32"/>
  <c r="DE492" i="32"/>
  <c r="DD492" i="32"/>
  <c r="DC492" i="32"/>
  <c r="CF492" i="32"/>
  <c r="CE492" i="32"/>
  <c r="CC492" i="32"/>
  <c r="CB492" i="32"/>
  <c r="BZ492" i="32"/>
  <c r="BY492" i="32"/>
  <c r="BW492" i="32"/>
  <c r="BV492" i="32"/>
  <c r="BT492" i="32"/>
  <c r="BS492" i="32"/>
  <c r="BQ492" i="32"/>
  <c r="BP492" i="32"/>
  <c r="BN492" i="32"/>
  <c r="BM492" i="32"/>
  <c r="BK492" i="32"/>
  <c r="BJ492" i="32"/>
  <c r="BH492" i="32"/>
  <c r="BG492" i="32"/>
  <c r="BE492" i="32"/>
  <c r="BD492" i="32"/>
  <c r="BB492" i="32"/>
  <c r="BA492" i="32"/>
  <c r="AY492" i="32"/>
  <c r="AX492" i="32"/>
  <c r="AV492" i="32"/>
  <c r="AU492" i="32"/>
  <c r="AS492" i="32"/>
  <c r="AR492" i="32"/>
  <c r="AP492" i="32"/>
  <c r="AO492" i="32"/>
  <c r="AM492" i="32"/>
  <c r="AL492" i="32"/>
  <c r="AJ492" i="32"/>
  <c r="AI492" i="32"/>
  <c r="AG492" i="32"/>
  <c r="AF492" i="32"/>
  <c r="AD492" i="32"/>
  <c r="AC492" i="32"/>
  <c r="AA492" i="32"/>
  <c r="Z492" i="32"/>
  <c r="X492" i="32"/>
  <c r="W492" i="32"/>
  <c r="U492" i="32"/>
  <c r="T492" i="32"/>
  <c r="R492" i="32"/>
  <c r="Q492" i="32"/>
  <c r="O492" i="32"/>
  <c r="DN491" i="32"/>
  <c r="DE491" i="32"/>
  <c r="DD491" i="32"/>
  <c r="DC491" i="32"/>
  <c r="CF491" i="32"/>
  <c r="CE491" i="32"/>
  <c r="CC491" i="32"/>
  <c r="CB491" i="32"/>
  <c r="BZ491" i="32"/>
  <c r="BY491" i="32"/>
  <c r="BW491" i="32"/>
  <c r="BV491" i="32"/>
  <c r="BT491" i="32"/>
  <c r="BS491" i="32"/>
  <c r="BQ491" i="32"/>
  <c r="BP491" i="32"/>
  <c r="BN491" i="32"/>
  <c r="BM491" i="32"/>
  <c r="BK491" i="32"/>
  <c r="BJ491" i="32"/>
  <c r="BH491" i="32"/>
  <c r="BG491" i="32"/>
  <c r="BE491" i="32"/>
  <c r="BD491" i="32"/>
  <c r="BB491" i="32"/>
  <c r="BA491" i="32"/>
  <c r="AY491" i="32"/>
  <c r="AX491" i="32"/>
  <c r="AV491" i="32"/>
  <c r="AU491" i="32"/>
  <c r="AS491" i="32"/>
  <c r="AR491" i="32"/>
  <c r="AP491" i="32"/>
  <c r="AO491" i="32"/>
  <c r="AM491" i="32"/>
  <c r="AL491" i="32"/>
  <c r="AJ491" i="32"/>
  <c r="AI491" i="32"/>
  <c r="AG491" i="32"/>
  <c r="AF491" i="32"/>
  <c r="AD491" i="32"/>
  <c r="AC491" i="32"/>
  <c r="AA491" i="32"/>
  <c r="Z491" i="32"/>
  <c r="X491" i="32"/>
  <c r="W491" i="32"/>
  <c r="U491" i="32"/>
  <c r="T491" i="32"/>
  <c r="R491" i="32"/>
  <c r="Q491" i="32"/>
  <c r="O491" i="32"/>
  <c r="DN490" i="32"/>
  <c r="DE490" i="32"/>
  <c r="DD490" i="32"/>
  <c r="DC490" i="32"/>
  <c r="CF490" i="32"/>
  <c r="CE490" i="32"/>
  <c r="CC490" i="32"/>
  <c r="CB490" i="32"/>
  <c r="BZ490" i="32"/>
  <c r="BY490" i="32"/>
  <c r="BW490" i="32"/>
  <c r="BV490" i="32"/>
  <c r="BT490" i="32"/>
  <c r="BS490" i="32"/>
  <c r="BQ490" i="32"/>
  <c r="BP490" i="32"/>
  <c r="BN490" i="32"/>
  <c r="BM490" i="32"/>
  <c r="BK490" i="32"/>
  <c r="BJ490" i="32"/>
  <c r="BH490" i="32"/>
  <c r="BG490" i="32"/>
  <c r="BE490" i="32"/>
  <c r="BD490" i="32"/>
  <c r="BB490" i="32"/>
  <c r="BA490" i="32"/>
  <c r="AY490" i="32"/>
  <c r="AX490" i="32"/>
  <c r="AV490" i="32"/>
  <c r="AU490" i="32"/>
  <c r="AS490" i="32"/>
  <c r="AR490" i="32"/>
  <c r="AP490" i="32"/>
  <c r="AO490" i="32"/>
  <c r="AM490" i="32"/>
  <c r="AL490" i="32"/>
  <c r="AJ490" i="32"/>
  <c r="AI490" i="32"/>
  <c r="AG490" i="32"/>
  <c r="AF490" i="32"/>
  <c r="AD490" i="32"/>
  <c r="AC490" i="32"/>
  <c r="AA490" i="32"/>
  <c r="Z490" i="32"/>
  <c r="X490" i="32"/>
  <c r="W490" i="32"/>
  <c r="U490" i="32"/>
  <c r="T490" i="32"/>
  <c r="R490" i="32"/>
  <c r="Q490" i="32"/>
  <c r="O490" i="32"/>
  <c r="DE489" i="32"/>
  <c r="DH489" i="32" s="1"/>
  <c r="DD489" i="32"/>
  <c r="DC489" i="32"/>
  <c r="CF489" i="32"/>
  <c r="CE489" i="32"/>
  <c r="CC489" i="32"/>
  <c r="CB489" i="32"/>
  <c r="BZ489" i="32"/>
  <c r="BY489" i="32"/>
  <c r="BW489" i="32"/>
  <c r="BV489" i="32"/>
  <c r="BT489" i="32"/>
  <c r="BS489" i="32"/>
  <c r="BQ489" i="32"/>
  <c r="BP489" i="32"/>
  <c r="BN489" i="32"/>
  <c r="BM489" i="32"/>
  <c r="BK489" i="32"/>
  <c r="BJ489" i="32"/>
  <c r="BH489" i="32"/>
  <c r="BG489" i="32"/>
  <c r="BE489" i="32"/>
  <c r="BD489" i="32"/>
  <c r="BB489" i="32"/>
  <c r="BA489" i="32"/>
  <c r="AY489" i="32"/>
  <c r="AX489" i="32"/>
  <c r="AV489" i="32"/>
  <c r="AU489" i="32"/>
  <c r="AS489" i="32"/>
  <c r="AR489" i="32"/>
  <c r="AP489" i="32"/>
  <c r="AO489" i="32"/>
  <c r="AM489" i="32"/>
  <c r="AL489" i="32"/>
  <c r="AJ489" i="32"/>
  <c r="AI489" i="32"/>
  <c r="AG489" i="32"/>
  <c r="AF489" i="32"/>
  <c r="AD489" i="32"/>
  <c r="AC489" i="32"/>
  <c r="AA489" i="32"/>
  <c r="Z489" i="32"/>
  <c r="X489" i="32"/>
  <c r="W489" i="32"/>
  <c r="U489" i="32"/>
  <c r="T489" i="32"/>
  <c r="R489" i="32"/>
  <c r="Q489" i="32"/>
  <c r="O489" i="32"/>
  <c r="DN488" i="32"/>
  <c r="DE488" i="32"/>
  <c r="DD488" i="32"/>
  <c r="DC488" i="32"/>
  <c r="CF488" i="32"/>
  <c r="CE488" i="32"/>
  <c r="CC488" i="32"/>
  <c r="CB488" i="32"/>
  <c r="BZ488" i="32"/>
  <c r="BY488" i="32"/>
  <c r="BW488" i="32"/>
  <c r="BV488" i="32"/>
  <c r="BT488" i="32"/>
  <c r="BS488" i="32"/>
  <c r="BQ488" i="32"/>
  <c r="BP488" i="32"/>
  <c r="BN488" i="32"/>
  <c r="BM488" i="32"/>
  <c r="BK488" i="32"/>
  <c r="BJ488" i="32"/>
  <c r="BH488" i="32"/>
  <c r="BG488" i="32"/>
  <c r="BE488" i="32"/>
  <c r="BD488" i="32"/>
  <c r="BB488" i="32"/>
  <c r="BA488" i="32"/>
  <c r="AY488" i="32"/>
  <c r="AX488" i="32"/>
  <c r="AV488" i="32"/>
  <c r="AU488" i="32"/>
  <c r="AS488" i="32"/>
  <c r="AR488" i="32"/>
  <c r="AP488" i="32"/>
  <c r="AO488" i="32"/>
  <c r="AM488" i="32"/>
  <c r="AL488" i="32"/>
  <c r="AJ488" i="32"/>
  <c r="AI488" i="32"/>
  <c r="AG488" i="32"/>
  <c r="AF488" i="32"/>
  <c r="AD488" i="32"/>
  <c r="AC488" i="32"/>
  <c r="AA488" i="32"/>
  <c r="Z488" i="32"/>
  <c r="X488" i="32"/>
  <c r="W488" i="32"/>
  <c r="U488" i="32"/>
  <c r="T488" i="32"/>
  <c r="R488" i="32"/>
  <c r="Q488" i="32"/>
  <c r="O488" i="32"/>
  <c r="DN487" i="32"/>
  <c r="DE487" i="32"/>
  <c r="DD487" i="32"/>
  <c r="DC487" i="32"/>
  <c r="CF487" i="32"/>
  <c r="CE487" i="32"/>
  <c r="CC487" i="32"/>
  <c r="CB487" i="32"/>
  <c r="BZ487" i="32"/>
  <c r="BY487" i="32"/>
  <c r="BW487" i="32"/>
  <c r="BV487" i="32"/>
  <c r="BT487" i="32"/>
  <c r="BS487" i="32"/>
  <c r="BQ487" i="32"/>
  <c r="BP487" i="32"/>
  <c r="BN487" i="32"/>
  <c r="BM487" i="32"/>
  <c r="BK487" i="32"/>
  <c r="BJ487" i="32"/>
  <c r="BH487" i="32"/>
  <c r="BG487" i="32"/>
  <c r="BE487" i="32"/>
  <c r="BD487" i="32"/>
  <c r="BB487" i="32"/>
  <c r="BA487" i="32"/>
  <c r="AY487" i="32"/>
  <c r="AX487" i="32"/>
  <c r="AV487" i="32"/>
  <c r="AU487" i="32"/>
  <c r="AS487" i="32"/>
  <c r="AR487" i="32"/>
  <c r="AP487" i="32"/>
  <c r="AO487" i="32"/>
  <c r="AM487" i="32"/>
  <c r="AL487" i="32"/>
  <c r="AJ487" i="32"/>
  <c r="AI487" i="32"/>
  <c r="AG487" i="32"/>
  <c r="AF487" i="32"/>
  <c r="AD487" i="32"/>
  <c r="AC487" i="32"/>
  <c r="AA487" i="32"/>
  <c r="Z487" i="32"/>
  <c r="X487" i="32"/>
  <c r="W487" i="32"/>
  <c r="U487" i="32"/>
  <c r="T487" i="32"/>
  <c r="R487" i="32"/>
  <c r="Q487" i="32"/>
  <c r="O487" i="32"/>
  <c r="DN486" i="32"/>
  <c r="DE486" i="32"/>
  <c r="DD486" i="32"/>
  <c r="DC486" i="32"/>
  <c r="CF486" i="32"/>
  <c r="CE486" i="32"/>
  <c r="CC486" i="32"/>
  <c r="CB486" i="32"/>
  <c r="BZ486" i="32"/>
  <c r="BY486" i="32"/>
  <c r="BW486" i="32"/>
  <c r="BV486" i="32"/>
  <c r="BT486" i="32"/>
  <c r="BS486" i="32"/>
  <c r="BQ486" i="32"/>
  <c r="BP486" i="32"/>
  <c r="BN486" i="32"/>
  <c r="BM486" i="32"/>
  <c r="BK486" i="32"/>
  <c r="BJ486" i="32"/>
  <c r="BH486" i="32"/>
  <c r="BG486" i="32"/>
  <c r="BE486" i="32"/>
  <c r="BD486" i="32"/>
  <c r="BB486" i="32"/>
  <c r="BA486" i="32"/>
  <c r="AY486" i="32"/>
  <c r="AX486" i="32"/>
  <c r="AV486" i="32"/>
  <c r="AU486" i="32"/>
  <c r="AS486" i="32"/>
  <c r="AR486" i="32"/>
  <c r="AP486" i="32"/>
  <c r="AO486" i="32"/>
  <c r="AM486" i="32"/>
  <c r="AL486" i="32"/>
  <c r="AJ486" i="32"/>
  <c r="AI486" i="32"/>
  <c r="AG486" i="32"/>
  <c r="AF486" i="32"/>
  <c r="AD486" i="32"/>
  <c r="AC486" i="32"/>
  <c r="AA486" i="32"/>
  <c r="Z486" i="32"/>
  <c r="X486" i="32"/>
  <c r="W486" i="32"/>
  <c r="U486" i="32"/>
  <c r="T486" i="32"/>
  <c r="R486" i="32"/>
  <c r="Q486" i="32"/>
  <c r="O486" i="32"/>
  <c r="DN485" i="32"/>
  <c r="DE485" i="32"/>
  <c r="DD485" i="32"/>
  <c r="DC485" i="32"/>
  <c r="CF485" i="32"/>
  <c r="CE485" i="32"/>
  <c r="CC485" i="32"/>
  <c r="CB485" i="32"/>
  <c r="BZ485" i="32"/>
  <c r="BY485" i="32"/>
  <c r="BW485" i="32"/>
  <c r="BV485" i="32"/>
  <c r="BT485" i="32"/>
  <c r="BS485" i="32"/>
  <c r="BQ485" i="32"/>
  <c r="BP485" i="32"/>
  <c r="BN485" i="32"/>
  <c r="BM485" i="32"/>
  <c r="BK485" i="32"/>
  <c r="BJ485" i="32"/>
  <c r="BH485" i="32"/>
  <c r="BG485" i="32"/>
  <c r="BE485" i="32"/>
  <c r="BD485" i="32"/>
  <c r="BB485" i="32"/>
  <c r="BA485" i="32"/>
  <c r="AY485" i="32"/>
  <c r="AX485" i="32"/>
  <c r="AV485" i="32"/>
  <c r="AU485" i="32"/>
  <c r="AS485" i="32"/>
  <c r="AR485" i="32"/>
  <c r="AP485" i="32"/>
  <c r="AO485" i="32"/>
  <c r="AM485" i="32"/>
  <c r="AL485" i="32"/>
  <c r="AJ485" i="32"/>
  <c r="AI485" i="32"/>
  <c r="AG485" i="32"/>
  <c r="AF485" i="32"/>
  <c r="AD485" i="32"/>
  <c r="AC485" i="32"/>
  <c r="AA485" i="32"/>
  <c r="Z485" i="32"/>
  <c r="X485" i="32"/>
  <c r="W485" i="32"/>
  <c r="U485" i="32"/>
  <c r="T485" i="32"/>
  <c r="R485" i="32"/>
  <c r="Q485" i="32"/>
  <c r="O485" i="32"/>
  <c r="DN484" i="32"/>
  <c r="DE484" i="32"/>
  <c r="DD484" i="32"/>
  <c r="DC484" i="32"/>
  <c r="CF484" i="32"/>
  <c r="CE484" i="32"/>
  <c r="CC484" i="32"/>
  <c r="CB484" i="32"/>
  <c r="BZ484" i="32"/>
  <c r="BY484" i="32"/>
  <c r="BW484" i="32"/>
  <c r="BV484" i="32"/>
  <c r="BT484" i="32"/>
  <c r="BS484" i="32"/>
  <c r="BQ484" i="32"/>
  <c r="BP484" i="32"/>
  <c r="BN484" i="32"/>
  <c r="BM484" i="32"/>
  <c r="BK484" i="32"/>
  <c r="BJ484" i="32"/>
  <c r="BH484" i="32"/>
  <c r="BG484" i="32"/>
  <c r="BE484" i="32"/>
  <c r="BD484" i="32"/>
  <c r="BB484" i="32"/>
  <c r="BA484" i="32"/>
  <c r="AY484" i="32"/>
  <c r="AX484" i="32"/>
  <c r="AV484" i="32"/>
  <c r="AU484" i="32"/>
  <c r="AS484" i="32"/>
  <c r="AR484" i="32"/>
  <c r="AP484" i="32"/>
  <c r="AO484" i="32"/>
  <c r="AM484" i="32"/>
  <c r="AL484" i="32"/>
  <c r="AJ484" i="32"/>
  <c r="AI484" i="32"/>
  <c r="AG484" i="32"/>
  <c r="AF484" i="32"/>
  <c r="AD484" i="32"/>
  <c r="AC484" i="32"/>
  <c r="AA484" i="32"/>
  <c r="Z484" i="32"/>
  <c r="X484" i="32"/>
  <c r="W484" i="32"/>
  <c r="U484" i="32"/>
  <c r="T484" i="32"/>
  <c r="R484" i="32"/>
  <c r="Q484" i="32"/>
  <c r="O484" i="32"/>
  <c r="DE483" i="32"/>
  <c r="DD483" i="32"/>
  <c r="DC483" i="32"/>
  <c r="CF483" i="32"/>
  <c r="CE483" i="32"/>
  <c r="CC483" i="32"/>
  <c r="CB483" i="32"/>
  <c r="BZ483" i="32"/>
  <c r="BY483" i="32"/>
  <c r="BW483" i="32"/>
  <c r="BV483" i="32"/>
  <c r="BT483" i="32"/>
  <c r="BS483" i="32"/>
  <c r="BQ483" i="32"/>
  <c r="BP483" i="32"/>
  <c r="BN483" i="32"/>
  <c r="BM483" i="32"/>
  <c r="BK483" i="32"/>
  <c r="BJ483" i="32"/>
  <c r="BH483" i="32"/>
  <c r="BG483" i="32"/>
  <c r="BE483" i="32"/>
  <c r="BD483" i="32"/>
  <c r="BB483" i="32"/>
  <c r="BA483" i="32"/>
  <c r="AY483" i="32"/>
  <c r="AX483" i="32"/>
  <c r="AV483" i="32"/>
  <c r="AU483" i="32"/>
  <c r="AS483" i="32"/>
  <c r="AR483" i="32"/>
  <c r="AP483" i="32"/>
  <c r="AO483" i="32"/>
  <c r="AM483" i="32"/>
  <c r="AL483" i="32"/>
  <c r="AJ483" i="32"/>
  <c r="AI483" i="32"/>
  <c r="AG483" i="32"/>
  <c r="AF483" i="32"/>
  <c r="AD483" i="32"/>
  <c r="AC483" i="32"/>
  <c r="AA483" i="32"/>
  <c r="Z483" i="32"/>
  <c r="X483" i="32"/>
  <c r="W483" i="32"/>
  <c r="U483" i="32"/>
  <c r="T483" i="32"/>
  <c r="R483" i="32"/>
  <c r="Q483" i="32"/>
  <c r="O483" i="32"/>
  <c r="DN482" i="32"/>
  <c r="DE482" i="32"/>
  <c r="DD482" i="32"/>
  <c r="DC482" i="32"/>
  <c r="CF482" i="32"/>
  <c r="CE482" i="32"/>
  <c r="CC482" i="32"/>
  <c r="CB482" i="32"/>
  <c r="BZ482" i="32"/>
  <c r="BY482" i="32"/>
  <c r="BW482" i="32"/>
  <c r="BV482" i="32"/>
  <c r="BT482" i="32"/>
  <c r="BS482" i="32"/>
  <c r="BQ482" i="32"/>
  <c r="BP482" i="32"/>
  <c r="BN482" i="32"/>
  <c r="BM482" i="32"/>
  <c r="BK482" i="32"/>
  <c r="BJ482" i="32"/>
  <c r="BH482" i="32"/>
  <c r="BG482" i="32"/>
  <c r="BE482" i="32"/>
  <c r="BD482" i="32"/>
  <c r="BB482" i="32"/>
  <c r="BA482" i="32"/>
  <c r="AY482" i="32"/>
  <c r="AX482" i="32"/>
  <c r="AV482" i="32"/>
  <c r="AU482" i="32"/>
  <c r="AS482" i="32"/>
  <c r="AR482" i="32"/>
  <c r="AP482" i="32"/>
  <c r="AO482" i="32"/>
  <c r="AM482" i="32"/>
  <c r="AL482" i="32"/>
  <c r="AJ482" i="32"/>
  <c r="AI482" i="32"/>
  <c r="AG482" i="32"/>
  <c r="AF482" i="32"/>
  <c r="AD482" i="32"/>
  <c r="AC482" i="32"/>
  <c r="AA482" i="32"/>
  <c r="Z482" i="32"/>
  <c r="X482" i="32"/>
  <c r="W482" i="32"/>
  <c r="U482" i="32"/>
  <c r="T482" i="32"/>
  <c r="R482" i="32"/>
  <c r="Q482" i="32"/>
  <c r="O482" i="32"/>
  <c r="DN481" i="32"/>
  <c r="DE481" i="32"/>
  <c r="DD481" i="32"/>
  <c r="DC481" i="32"/>
  <c r="CF481" i="32"/>
  <c r="CE481" i="32"/>
  <c r="CC481" i="32"/>
  <c r="CB481" i="32"/>
  <c r="BZ481" i="32"/>
  <c r="BY481" i="32"/>
  <c r="BW481" i="32"/>
  <c r="BV481" i="32"/>
  <c r="BT481" i="32"/>
  <c r="BS481" i="32"/>
  <c r="BQ481" i="32"/>
  <c r="BP481" i="32"/>
  <c r="BN481" i="32"/>
  <c r="BM481" i="32"/>
  <c r="BK481" i="32"/>
  <c r="BJ481" i="32"/>
  <c r="BH481" i="32"/>
  <c r="BG481" i="32"/>
  <c r="BE481" i="32"/>
  <c r="BD481" i="32"/>
  <c r="BB481" i="32"/>
  <c r="BA481" i="32"/>
  <c r="AY481" i="32"/>
  <c r="AX481" i="32"/>
  <c r="AV481" i="32"/>
  <c r="AU481" i="32"/>
  <c r="AS481" i="32"/>
  <c r="AR481" i="32"/>
  <c r="AP481" i="32"/>
  <c r="AO481" i="32"/>
  <c r="AM481" i="32"/>
  <c r="AL481" i="32"/>
  <c r="AJ481" i="32"/>
  <c r="AI481" i="32"/>
  <c r="AG481" i="32"/>
  <c r="AF481" i="32"/>
  <c r="AD481" i="32"/>
  <c r="AC481" i="32"/>
  <c r="AA481" i="32"/>
  <c r="Z481" i="32"/>
  <c r="X481" i="32"/>
  <c r="W481" i="32"/>
  <c r="U481" i="32"/>
  <c r="T481" i="32"/>
  <c r="R481" i="32"/>
  <c r="Q481" i="32"/>
  <c r="O481" i="32"/>
  <c r="DE480" i="32"/>
  <c r="DD480" i="32"/>
  <c r="DC480" i="32"/>
  <c r="CF480" i="32"/>
  <c r="CE480" i="32"/>
  <c r="CC480" i="32"/>
  <c r="CB480" i="32"/>
  <c r="BZ480" i="32"/>
  <c r="BY480" i="32"/>
  <c r="BW480" i="32"/>
  <c r="BV480" i="32"/>
  <c r="BT480" i="32"/>
  <c r="BS480" i="32"/>
  <c r="BQ480" i="32"/>
  <c r="BP480" i="32"/>
  <c r="BN480" i="32"/>
  <c r="BM480" i="32"/>
  <c r="BK480" i="32"/>
  <c r="BJ480" i="32"/>
  <c r="BH480" i="32"/>
  <c r="BG480" i="32"/>
  <c r="BE480" i="32"/>
  <c r="BD480" i="32"/>
  <c r="BB480" i="32"/>
  <c r="BA480" i="32"/>
  <c r="AY480" i="32"/>
  <c r="AX480" i="32"/>
  <c r="AV480" i="32"/>
  <c r="AU480" i="32"/>
  <c r="AS480" i="32"/>
  <c r="AR480" i="32"/>
  <c r="AP480" i="32"/>
  <c r="AO480" i="32"/>
  <c r="AM480" i="32"/>
  <c r="AL480" i="32"/>
  <c r="AJ480" i="32"/>
  <c r="AI480" i="32"/>
  <c r="AG480" i="32"/>
  <c r="AF480" i="32"/>
  <c r="AD480" i="32"/>
  <c r="AC480" i="32"/>
  <c r="AA480" i="32"/>
  <c r="Z480" i="32"/>
  <c r="X480" i="32"/>
  <c r="W480" i="32"/>
  <c r="U480" i="32"/>
  <c r="T480" i="32"/>
  <c r="R480" i="32"/>
  <c r="Q480" i="32"/>
  <c r="O480" i="32"/>
  <c r="DN479" i="32"/>
  <c r="DE479" i="32"/>
  <c r="DD479" i="32"/>
  <c r="DC479" i="32"/>
  <c r="CF479" i="32"/>
  <c r="CE479" i="32"/>
  <c r="CC479" i="32"/>
  <c r="CB479" i="32"/>
  <c r="BZ479" i="32"/>
  <c r="BY479" i="32"/>
  <c r="BW479" i="32"/>
  <c r="BV479" i="32"/>
  <c r="BT479" i="32"/>
  <c r="BS479" i="32"/>
  <c r="BQ479" i="32"/>
  <c r="BP479" i="32"/>
  <c r="BN479" i="32"/>
  <c r="BM479" i="32"/>
  <c r="BK479" i="32"/>
  <c r="BJ479" i="32"/>
  <c r="BH479" i="32"/>
  <c r="BG479" i="32"/>
  <c r="BE479" i="32"/>
  <c r="BD479" i="32"/>
  <c r="BB479" i="32"/>
  <c r="BA479" i="32"/>
  <c r="AY479" i="32"/>
  <c r="AX479" i="32"/>
  <c r="AV479" i="32"/>
  <c r="AU479" i="32"/>
  <c r="AS479" i="32"/>
  <c r="AR479" i="32"/>
  <c r="AP479" i="32"/>
  <c r="AO479" i="32"/>
  <c r="AM479" i="32"/>
  <c r="AL479" i="32"/>
  <c r="AJ479" i="32"/>
  <c r="AI479" i="32"/>
  <c r="AG479" i="32"/>
  <c r="AF479" i="32"/>
  <c r="AD479" i="32"/>
  <c r="AC479" i="32"/>
  <c r="AA479" i="32"/>
  <c r="Z479" i="32"/>
  <c r="X479" i="32"/>
  <c r="W479" i="32"/>
  <c r="U479" i="32"/>
  <c r="T479" i="32"/>
  <c r="R479" i="32"/>
  <c r="Q479" i="32"/>
  <c r="O479" i="32"/>
  <c r="DN478" i="32"/>
  <c r="DE478" i="32"/>
  <c r="DH478" i="32" s="1"/>
  <c r="DD478" i="32"/>
  <c r="DC478" i="32"/>
  <c r="CF478" i="32"/>
  <c r="CE478" i="32"/>
  <c r="CC478" i="32"/>
  <c r="CB478" i="32"/>
  <c r="BZ478" i="32"/>
  <c r="BY478" i="32"/>
  <c r="BW478" i="32"/>
  <c r="BV478" i="32"/>
  <c r="BT478" i="32"/>
  <c r="BS478" i="32"/>
  <c r="BQ478" i="32"/>
  <c r="BP478" i="32"/>
  <c r="BN478" i="32"/>
  <c r="BM478" i="32"/>
  <c r="BK478" i="32"/>
  <c r="BJ478" i="32"/>
  <c r="BH478" i="32"/>
  <c r="BG478" i="32"/>
  <c r="BE478" i="32"/>
  <c r="BD478" i="32"/>
  <c r="BB478" i="32"/>
  <c r="BA478" i="32"/>
  <c r="AY478" i="32"/>
  <c r="AX478" i="32"/>
  <c r="AV478" i="32"/>
  <c r="AU478" i="32"/>
  <c r="AS478" i="32"/>
  <c r="AR478" i="32"/>
  <c r="AP478" i="32"/>
  <c r="AO478" i="32"/>
  <c r="AM478" i="32"/>
  <c r="AL478" i="32"/>
  <c r="AJ478" i="32"/>
  <c r="AI478" i="32"/>
  <c r="AG478" i="32"/>
  <c r="AF478" i="32"/>
  <c r="AD478" i="32"/>
  <c r="AC478" i="32"/>
  <c r="AA478" i="32"/>
  <c r="Z478" i="32"/>
  <c r="X478" i="32"/>
  <c r="W478" i="32"/>
  <c r="U478" i="32"/>
  <c r="T478" i="32"/>
  <c r="R478" i="32"/>
  <c r="Q478" i="32"/>
  <c r="O478" i="32"/>
  <c r="DN477" i="32"/>
  <c r="DE477" i="32"/>
  <c r="DD477" i="32"/>
  <c r="DC477" i="32"/>
  <c r="CF477" i="32"/>
  <c r="CE477" i="32"/>
  <c r="CC477" i="32"/>
  <c r="CB477" i="32"/>
  <c r="BZ477" i="32"/>
  <c r="BY477" i="32"/>
  <c r="BW477" i="32"/>
  <c r="BV477" i="32"/>
  <c r="BT477" i="32"/>
  <c r="BS477" i="32"/>
  <c r="BQ477" i="32"/>
  <c r="BP477" i="32"/>
  <c r="BN477" i="32"/>
  <c r="BM477" i="32"/>
  <c r="BK477" i="32"/>
  <c r="BJ477" i="32"/>
  <c r="BH477" i="32"/>
  <c r="BG477" i="32"/>
  <c r="BE477" i="32"/>
  <c r="BD477" i="32"/>
  <c r="BB477" i="32"/>
  <c r="BA477" i="32"/>
  <c r="AY477" i="32"/>
  <c r="AX477" i="32"/>
  <c r="AV477" i="32"/>
  <c r="AU477" i="32"/>
  <c r="AS477" i="32"/>
  <c r="AR477" i="32"/>
  <c r="AP477" i="32"/>
  <c r="AO477" i="32"/>
  <c r="AM477" i="32"/>
  <c r="AL477" i="32"/>
  <c r="AJ477" i="32"/>
  <c r="AI477" i="32"/>
  <c r="AG477" i="32"/>
  <c r="AF477" i="32"/>
  <c r="AD477" i="32"/>
  <c r="AC477" i="32"/>
  <c r="AA477" i="32"/>
  <c r="Z477" i="32"/>
  <c r="X477" i="32"/>
  <c r="W477" i="32"/>
  <c r="U477" i="32"/>
  <c r="T477" i="32"/>
  <c r="R477" i="32"/>
  <c r="Q477" i="32"/>
  <c r="O477" i="32"/>
  <c r="DN476" i="32"/>
  <c r="DE476" i="32"/>
  <c r="DD476" i="32"/>
  <c r="DC476" i="32"/>
  <c r="CF476" i="32"/>
  <c r="CE476" i="32"/>
  <c r="CC476" i="32"/>
  <c r="CB476" i="32"/>
  <c r="BZ476" i="32"/>
  <c r="BY476" i="32"/>
  <c r="BW476" i="32"/>
  <c r="BV476" i="32"/>
  <c r="BT476" i="32"/>
  <c r="BS476" i="32"/>
  <c r="BQ476" i="32"/>
  <c r="BP476" i="32"/>
  <c r="BN476" i="32"/>
  <c r="BM476" i="32"/>
  <c r="BK476" i="32"/>
  <c r="BJ476" i="32"/>
  <c r="BH476" i="32"/>
  <c r="BG476" i="32"/>
  <c r="BE476" i="32"/>
  <c r="BD476" i="32"/>
  <c r="BB476" i="32"/>
  <c r="BA476" i="32"/>
  <c r="AY476" i="32"/>
  <c r="AX476" i="32"/>
  <c r="AV476" i="32"/>
  <c r="AU476" i="32"/>
  <c r="AS476" i="32"/>
  <c r="AR476" i="32"/>
  <c r="AP476" i="32"/>
  <c r="AO476" i="32"/>
  <c r="AM476" i="32"/>
  <c r="AL476" i="32"/>
  <c r="AJ476" i="32"/>
  <c r="AI476" i="32"/>
  <c r="AG476" i="32"/>
  <c r="AF476" i="32"/>
  <c r="AD476" i="32"/>
  <c r="AC476" i="32"/>
  <c r="AA476" i="32"/>
  <c r="Z476" i="32"/>
  <c r="X476" i="32"/>
  <c r="W476" i="32"/>
  <c r="U476" i="32"/>
  <c r="T476" i="32"/>
  <c r="R476" i="32"/>
  <c r="Q476" i="32"/>
  <c r="O476" i="32"/>
  <c r="DN475" i="32"/>
  <c r="DE475" i="32"/>
  <c r="DD475" i="32"/>
  <c r="DC475" i="32"/>
  <c r="CF475" i="32"/>
  <c r="CE475" i="32"/>
  <c r="CC475" i="32"/>
  <c r="CB475" i="32"/>
  <c r="BZ475" i="32"/>
  <c r="BY475" i="32"/>
  <c r="BW475" i="32"/>
  <c r="BV475" i="32"/>
  <c r="BT475" i="32"/>
  <c r="BS475" i="32"/>
  <c r="BQ475" i="32"/>
  <c r="BP475" i="32"/>
  <c r="BN475" i="32"/>
  <c r="BM475" i="32"/>
  <c r="BK475" i="32"/>
  <c r="BJ475" i="32"/>
  <c r="BH475" i="32"/>
  <c r="BG475" i="32"/>
  <c r="BE475" i="32"/>
  <c r="BD475" i="32"/>
  <c r="BB475" i="32"/>
  <c r="BA475" i="32"/>
  <c r="AY475" i="32"/>
  <c r="AX475" i="32"/>
  <c r="AV475" i="32"/>
  <c r="AU475" i="32"/>
  <c r="AS475" i="32"/>
  <c r="AR475" i="32"/>
  <c r="AP475" i="32"/>
  <c r="AO475" i="32"/>
  <c r="AM475" i="32"/>
  <c r="AL475" i="32"/>
  <c r="AJ475" i="32"/>
  <c r="AI475" i="32"/>
  <c r="AG475" i="32"/>
  <c r="AF475" i="32"/>
  <c r="AD475" i="32"/>
  <c r="AC475" i="32"/>
  <c r="AA475" i="32"/>
  <c r="Z475" i="32"/>
  <c r="X475" i="32"/>
  <c r="W475" i="32"/>
  <c r="U475" i="32"/>
  <c r="T475" i="32"/>
  <c r="R475" i="32"/>
  <c r="Q475" i="32"/>
  <c r="O475" i="32"/>
  <c r="DN474" i="32"/>
  <c r="DE474" i="32"/>
  <c r="DH474" i="32" s="1"/>
  <c r="DD474" i="32"/>
  <c r="DC474" i="32"/>
  <c r="CF474" i="32"/>
  <c r="CE474" i="32"/>
  <c r="CC474" i="32"/>
  <c r="CB474" i="32"/>
  <c r="BZ474" i="32"/>
  <c r="BY474" i="32"/>
  <c r="BW474" i="32"/>
  <c r="BV474" i="32"/>
  <c r="BT474" i="32"/>
  <c r="BS474" i="32"/>
  <c r="BQ474" i="32"/>
  <c r="BP474" i="32"/>
  <c r="BN474" i="32"/>
  <c r="BM474" i="32"/>
  <c r="BK474" i="32"/>
  <c r="BJ474" i="32"/>
  <c r="BH474" i="32"/>
  <c r="BG474" i="32"/>
  <c r="BE474" i="32"/>
  <c r="BD474" i="32"/>
  <c r="BB474" i="32"/>
  <c r="BA474" i="32"/>
  <c r="AY474" i="32"/>
  <c r="AX474" i="32"/>
  <c r="AV474" i="32"/>
  <c r="AU474" i="32"/>
  <c r="AS474" i="32"/>
  <c r="AR474" i="32"/>
  <c r="AP474" i="32"/>
  <c r="AO474" i="32"/>
  <c r="AM474" i="32"/>
  <c r="AL474" i="32"/>
  <c r="AJ474" i="32"/>
  <c r="AI474" i="32"/>
  <c r="AG474" i="32"/>
  <c r="AF474" i="32"/>
  <c r="AD474" i="32"/>
  <c r="AC474" i="32"/>
  <c r="AA474" i="32"/>
  <c r="Z474" i="32"/>
  <c r="X474" i="32"/>
  <c r="W474" i="32"/>
  <c r="U474" i="32"/>
  <c r="T474" i="32"/>
  <c r="R474" i="32"/>
  <c r="Q474" i="32"/>
  <c r="O474" i="32"/>
  <c r="DN473" i="32"/>
  <c r="DE473" i="32"/>
  <c r="DH473" i="32" s="1"/>
  <c r="DD473" i="32"/>
  <c r="DC473" i="32"/>
  <c r="CF473" i="32"/>
  <c r="CE473" i="32"/>
  <c r="CC473" i="32"/>
  <c r="CB473" i="32"/>
  <c r="BZ473" i="32"/>
  <c r="BY473" i="32"/>
  <c r="BW473" i="32"/>
  <c r="BV473" i="32"/>
  <c r="BT473" i="32"/>
  <c r="BS473" i="32"/>
  <c r="BQ473" i="32"/>
  <c r="BP473" i="32"/>
  <c r="BN473" i="32"/>
  <c r="BM473" i="32"/>
  <c r="BK473" i="32"/>
  <c r="BJ473" i="32"/>
  <c r="BH473" i="32"/>
  <c r="BG473" i="32"/>
  <c r="BE473" i="32"/>
  <c r="BD473" i="32"/>
  <c r="BB473" i="32"/>
  <c r="BA473" i="32"/>
  <c r="AY473" i="32"/>
  <c r="AX473" i="32"/>
  <c r="AV473" i="32"/>
  <c r="AU473" i="32"/>
  <c r="AS473" i="32"/>
  <c r="AR473" i="32"/>
  <c r="AP473" i="32"/>
  <c r="AO473" i="32"/>
  <c r="AM473" i="32"/>
  <c r="AL473" i="32"/>
  <c r="AJ473" i="32"/>
  <c r="AI473" i="32"/>
  <c r="AG473" i="32"/>
  <c r="AF473" i="32"/>
  <c r="AD473" i="32"/>
  <c r="AC473" i="32"/>
  <c r="AA473" i="32"/>
  <c r="Z473" i="32"/>
  <c r="X473" i="32"/>
  <c r="W473" i="32"/>
  <c r="U473" i="32"/>
  <c r="T473" i="32"/>
  <c r="R473" i="32"/>
  <c r="Q473" i="32"/>
  <c r="O473" i="32"/>
  <c r="DN472" i="32"/>
  <c r="DE472" i="32"/>
  <c r="DH472" i="32" s="1"/>
  <c r="DD472" i="32"/>
  <c r="DC472" i="32"/>
  <c r="CF472" i="32"/>
  <c r="CE472" i="32"/>
  <c r="CC472" i="32"/>
  <c r="CB472" i="32"/>
  <c r="BZ472" i="32"/>
  <c r="BY472" i="32"/>
  <c r="BW472" i="32"/>
  <c r="BV472" i="32"/>
  <c r="BT472" i="32"/>
  <c r="BS472" i="32"/>
  <c r="BQ472" i="32"/>
  <c r="BP472" i="32"/>
  <c r="BN472" i="32"/>
  <c r="BM472" i="32"/>
  <c r="BK472" i="32"/>
  <c r="BJ472" i="32"/>
  <c r="BH472" i="32"/>
  <c r="BG472" i="32"/>
  <c r="BE472" i="32"/>
  <c r="BD472" i="32"/>
  <c r="BB472" i="32"/>
  <c r="BA472" i="32"/>
  <c r="AY472" i="32"/>
  <c r="AX472" i="32"/>
  <c r="AV472" i="32"/>
  <c r="AU472" i="32"/>
  <c r="AS472" i="32"/>
  <c r="AR472" i="32"/>
  <c r="AP472" i="32"/>
  <c r="AO472" i="32"/>
  <c r="AM472" i="32"/>
  <c r="AL472" i="32"/>
  <c r="AJ472" i="32"/>
  <c r="AI472" i="32"/>
  <c r="AG472" i="32"/>
  <c r="AF472" i="32"/>
  <c r="AD472" i="32"/>
  <c r="AC472" i="32"/>
  <c r="AA472" i="32"/>
  <c r="Z472" i="32"/>
  <c r="X472" i="32"/>
  <c r="W472" i="32"/>
  <c r="U472" i="32"/>
  <c r="T472" i="32"/>
  <c r="R472" i="32"/>
  <c r="Q472" i="32"/>
  <c r="O472" i="32"/>
  <c r="DN471" i="32"/>
  <c r="DE471" i="32"/>
  <c r="DH471" i="32" s="1"/>
  <c r="DD471" i="32"/>
  <c r="DC471" i="32"/>
  <c r="CF471" i="32"/>
  <c r="CE471" i="32"/>
  <c r="CC471" i="32"/>
  <c r="CB471" i="32"/>
  <c r="BZ471" i="32"/>
  <c r="BY471" i="32"/>
  <c r="BW471" i="32"/>
  <c r="BV471" i="32"/>
  <c r="BT471" i="32"/>
  <c r="BS471" i="32"/>
  <c r="BQ471" i="32"/>
  <c r="BP471" i="32"/>
  <c r="BN471" i="32"/>
  <c r="BM471" i="32"/>
  <c r="BK471" i="32"/>
  <c r="BJ471" i="32"/>
  <c r="BH471" i="32"/>
  <c r="BG471" i="32"/>
  <c r="BE471" i="32"/>
  <c r="BD471" i="32"/>
  <c r="BB471" i="32"/>
  <c r="BA471" i="32"/>
  <c r="AY471" i="32"/>
  <c r="AX471" i="32"/>
  <c r="AV471" i="32"/>
  <c r="AU471" i="32"/>
  <c r="AS471" i="32"/>
  <c r="AR471" i="32"/>
  <c r="AP471" i="32"/>
  <c r="AO471" i="32"/>
  <c r="AM471" i="32"/>
  <c r="AL471" i="32"/>
  <c r="AJ471" i="32"/>
  <c r="AI471" i="32"/>
  <c r="AG471" i="32"/>
  <c r="AF471" i="32"/>
  <c r="AD471" i="32"/>
  <c r="AC471" i="32"/>
  <c r="AA471" i="32"/>
  <c r="Z471" i="32"/>
  <c r="X471" i="32"/>
  <c r="W471" i="32"/>
  <c r="U471" i="32"/>
  <c r="T471" i="32"/>
  <c r="R471" i="32"/>
  <c r="Q471" i="32"/>
  <c r="O471" i="32"/>
  <c r="DN470" i="32"/>
  <c r="DE470" i="32"/>
  <c r="DD470" i="32"/>
  <c r="DC470" i="32"/>
  <c r="CF470" i="32"/>
  <c r="CE470" i="32"/>
  <c r="CC470" i="32"/>
  <c r="CB470" i="32"/>
  <c r="BZ470" i="32"/>
  <c r="BY470" i="32"/>
  <c r="BW470" i="32"/>
  <c r="BV470" i="32"/>
  <c r="BT470" i="32"/>
  <c r="BS470" i="32"/>
  <c r="BQ470" i="32"/>
  <c r="BP470" i="32"/>
  <c r="BN470" i="32"/>
  <c r="BM470" i="32"/>
  <c r="BK470" i="32"/>
  <c r="BJ470" i="32"/>
  <c r="BH470" i="32"/>
  <c r="BG470" i="32"/>
  <c r="BE470" i="32"/>
  <c r="BD470" i="32"/>
  <c r="BB470" i="32"/>
  <c r="BA470" i="32"/>
  <c r="AY470" i="32"/>
  <c r="AX470" i="32"/>
  <c r="AV470" i="32"/>
  <c r="AU470" i="32"/>
  <c r="AS470" i="32"/>
  <c r="AR470" i="32"/>
  <c r="AP470" i="32"/>
  <c r="AO470" i="32"/>
  <c r="AM470" i="32"/>
  <c r="AL470" i="32"/>
  <c r="AJ470" i="32"/>
  <c r="AI470" i="32"/>
  <c r="AG470" i="32"/>
  <c r="AF470" i="32"/>
  <c r="AD470" i="32"/>
  <c r="AC470" i="32"/>
  <c r="AA470" i="32"/>
  <c r="Z470" i="32"/>
  <c r="X470" i="32"/>
  <c r="W470" i="32"/>
  <c r="U470" i="32"/>
  <c r="T470" i="32"/>
  <c r="R470" i="32"/>
  <c r="Q470" i="32"/>
  <c r="O470" i="32"/>
  <c r="DN469" i="32"/>
  <c r="DE469" i="32"/>
  <c r="DD469" i="32"/>
  <c r="DC469" i="32"/>
  <c r="CF469" i="32"/>
  <c r="CE469" i="32"/>
  <c r="CC469" i="32"/>
  <c r="CB469" i="32"/>
  <c r="BZ469" i="32"/>
  <c r="BY469" i="32"/>
  <c r="BW469" i="32"/>
  <c r="BV469" i="32"/>
  <c r="BT469" i="32"/>
  <c r="BS469" i="32"/>
  <c r="BQ469" i="32"/>
  <c r="BP469" i="32"/>
  <c r="BN469" i="32"/>
  <c r="BM469" i="32"/>
  <c r="BK469" i="32"/>
  <c r="BJ469" i="32"/>
  <c r="BH469" i="32"/>
  <c r="BG469" i="32"/>
  <c r="BE469" i="32"/>
  <c r="BD469" i="32"/>
  <c r="BB469" i="32"/>
  <c r="BA469" i="32"/>
  <c r="AY469" i="32"/>
  <c r="AX469" i="32"/>
  <c r="AV469" i="32"/>
  <c r="AU469" i="32"/>
  <c r="AS469" i="32"/>
  <c r="AR469" i="32"/>
  <c r="AP469" i="32"/>
  <c r="AO469" i="32"/>
  <c r="AM469" i="32"/>
  <c r="AL469" i="32"/>
  <c r="AJ469" i="32"/>
  <c r="AI469" i="32"/>
  <c r="AG469" i="32"/>
  <c r="AF469" i="32"/>
  <c r="AD469" i="32"/>
  <c r="AC469" i="32"/>
  <c r="AA469" i="32"/>
  <c r="Z469" i="32"/>
  <c r="X469" i="32"/>
  <c r="W469" i="32"/>
  <c r="U469" i="32"/>
  <c r="T469" i="32"/>
  <c r="R469" i="32"/>
  <c r="Q469" i="32"/>
  <c r="O469" i="32"/>
  <c r="DN468" i="32"/>
  <c r="DE468" i="32"/>
  <c r="DD468" i="32"/>
  <c r="DC468" i="32"/>
  <c r="CF468" i="32"/>
  <c r="CE468" i="32"/>
  <c r="CC468" i="32"/>
  <c r="CB468" i="32"/>
  <c r="BZ468" i="32"/>
  <c r="BY468" i="32"/>
  <c r="BW468" i="32"/>
  <c r="BV468" i="32"/>
  <c r="BT468" i="32"/>
  <c r="BS468" i="32"/>
  <c r="BQ468" i="32"/>
  <c r="BP468" i="32"/>
  <c r="BN468" i="32"/>
  <c r="BM468" i="32"/>
  <c r="BK468" i="32"/>
  <c r="BJ468" i="32"/>
  <c r="BH468" i="32"/>
  <c r="BG468" i="32"/>
  <c r="BE468" i="32"/>
  <c r="BD468" i="32"/>
  <c r="BB468" i="32"/>
  <c r="BA468" i="32"/>
  <c r="AY468" i="32"/>
  <c r="AX468" i="32"/>
  <c r="AV468" i="32"/>
  <c r="AU468" i="32"/>
  <c r="AS468" i="32"/>
  <c r="AR468" i="32"/>
  <c r="AP468" i="32"/>
  <c r="AO468" i="32"/>
  <c r="AM468" i="32"/>
  <c r="AL468" i="32"/>
  <c r="AJ468" i="32"/>
  <c r="AI468" i="32"/>
  <c r="AG468" i="32"/>
  <c r="AF468" i="32"/>
  <c r="AD468" i="32"/>
  <c r="AC468" i="32"/>
  <c r="AA468" i="32"/>
  <c r="Z468" i="32"/>
  <c r="X468" i="32"/>
  <c r="W468" i="32"/>
  <c r="U468" i="32"/>
  <c r="T468" i="32"/>
  <c r="R468" i="32"/>
  <c r="Q468" i="32"/>
  <c r="O468" i="32"/>
  <c r="DN467" i="32"/>
  <c r="DE467" i="32"/>
  <c r="DD467" i="32"/>
  <c r="DC467" i="32"/>
  <c r="CF467" i="32"/>
  <c r="CE467" i="32"/>
  <c r="CC467" i="32"/>
  <c r="CB467" i="32"/>
  <c r="BZ467" i="32"/>
  <c r="BY467" i="32"/>
  <c r="BW467" i="32"/>
  <c r="BV467" i="32"/>
  <c r="BT467" i="32"/>
  <c r="BS467" i="32"/>
  <c r="BQ467" i="32"/>
  <c r="BP467" i="32"/>
  <c r="BN467" i="32"/>
  <c r="BM467" i="32"/>
  <c r="BK467" i="32"/>
  <c r="BJ467" i="32"/>
  <c r="BH467" i="32"/>
  <c r="BG467" i="32"/>
  <c r="BE467" i="32"/>
  <c r="BD467" i="32"/>
  <c r="BB467" i="32"/>
  <c r="BA467" i="32"/>
  <c r="AY467" i="32"/>
  <c r="AX467" i="32"/>
  <c r="AV467" i="32"/>
  <c r="AU467" i="32"/>
  <c r="AS467" i="32"/>
  <c r="AR467" i="32"/>
  <c r="AP467" i="32"/>
  <c r="AO467" i="32"/>
  <c r="AM467" i="32"/>
  <c r="AL467" i="32"/>
  <c r="AJ467" i="32"/>
  <c r="AI467" i="32"/>
  <c r="AG467" i="32"/>
  <c r="AF467" i="32"/>
  <c r="AD467" i="32"/>
  <c r="AC467" i="32"/>
  <c r="AA467" i="32"/>
  <c r="Z467" i="32"/>
  <c r="X467" i="32"/>
  <c r="W467" i="32"/>
  <c r="U467" i="32"/>
  <c r="T467" i="32"/>
  <c r="R467" i="32"/>
  <c r="Q467" i="32"/>
  <c r="O467" i="32"/>
  <c r="DE466" i="32"/>
  <c r="DD466" i="32"/>
  <c r="DC466" i="32"/>
  <c r="CF466" i="32"/>
  <c r="CE466" i="32"/>
  <c r="CC466" i="32"/>
  <c r="CB466" i="32"/>
  <c r="BZ466" i="32"/>
  <c r="BY466" i="32"/>
  <c r="BW466" i="32"/>
  <c r="BV466" i="32"/>
  <c r="BT466" i="32"/>
  <c r="BS466" i="32"/>
  <c r="BQ466" i="32"/>
  <c r="BP466" i="32"/>
  <c r="BN466" i="32"/>
  <c r="BM466" i="32"/>
  <c r="BK466" i="32"/>
  <c r="BJ466" i="32"/>
  <c r="BH466" i="32"/>
  <c r="BG466" i="32"/>
  <c r="BE466" i="32"/>
  <c r="BD466" i="32"/>
  <c r="BB466" i="32"/>
  <c r="BA466" i="32"/>
  <c r="AY466" i="32"/>
  <c r="AX466" i="32"/>
  <c r="AV466" i="32"/>
  <c r="AU466" i="32"/>
  <c r="AS466" i="32"/>
  <c r="AR466" i="32"/>
  <c r="AP466" i="32"/>
  <c r="AO466" i="32"/>
  <c r="AM466" i="32"/>
  <c r="AL466" i="32"/>
  <c r="AJ466" i="32"/>
  <c r="AI466" i="32"/>
  <c r="AG466" i="32"/>
  <c r="AF466" i="32"/>
  <c r="AD466" i="32"/>
  <c r="AC466" i="32"/>
  <c r="AA466" i="32"/>
  <c r="Z466" i="32"/>
  <c r="X466" i="32"/>
  <c r="W466" i="32"/>
  <c r="U466" i="32"/>
  <c r="T466" i="32"/>
  <c r="R466" i="32"/>
  <c r="Q466" i="32"/>
  <c r="O466" i="32"/>
  <c r="DN464" i="32"/>
  <c r="DE464" i="32"/>
  <c r="DD464" i="32"/>
  <c r="DC464" i="32"/>
  <c r="CF464" i="32"/>
  <c r="CE464" i="32"/>
  <c r="CC464" i="32"/>
  <c r="CB464" i="32"/>
  <c r="BZ464" i="32"/>
  <c r="BY464" i="32"/>
  <c r="BW464" i="32"/>
  <c r="BV464" i="32"/>
  <c r="BT464" i="32"/>
  <c r="BS464" i="32"/>
  <c r="BQ464" i="32"/>
  <c r="BP464" i="32"/>
  <c r="BN464" i="32"/>
  <c r="BM464" i="32"/>
  <c r="BK464" i="32"/>
  <c r="BJ464" i="32"/>
  <c r="BH464" i="32"/>
  <c r="BG464" i="32"/>
  <c r="BE464" i="32"/>
  <c r="BD464" i="32"/>
  <c r="BB464" i="32"/>
  <c r="BA464" i="32"/>
  <c r="AY464" i="32"/>
  <c r="AX464" i="32"/>
  <c r="AV464" i="32"/>
  <c r="AU464" i="32"/>
  <c r="AS464" i="32"/>
  <c r="AR464" i="32"/>
  <c r="AP464" i="32"/>
  <c r="AO464" i="32"/>
  <c r="AM464" i="32"/>
  <c r="AL464" i="32"/>
  <c r="AJ464" i="32"/>
  <c r="AI464" i="32"/>
  <c r="AG464" i="32"/>
  <c r="AF464" i="32"/>
  <c r="AD464" i="32"/>
  <c r="AC464" i="32"/>
  <c r="AA464" i="32"/>
  <c r="Z464" i="32"/>
  <c r="X464" i="32"/>
  <c r="W464" i="32"/>
  <c r="U464" i="32"/>
  <c r="T464" i="32"/>
  <c r="R464" i="32"/>
  <c r="Q464" i="32"/>
  <c r="O464" i="32"/>
  <c r="DN463" i="32"/>
  <c r="DE463" i="32"/>
  <c r="DD463" i="32"/>
  <c r="DC463" i="32"/>
  <c r="CF463" i="32"/>
  <c r="CE463" i="32"/>
  <c r="CC463" i="32"/>
  <c r="CB463" i="32"/>
  <c r="BZ463" i="32"/>
  <c r="BY463" i="32"/>
  <c r="BW463" i="32"/>
  <c r="BV463" i="32"/>
  <c r="BT463" i="32"/>
  <c r="BS463" i="32"/>
  <c r="BQ463" i="32"/>
  <c r="BP463" i="32"/>
  <c r="BN463" i="32"/>
  <c r="BM463" i="32"/>
  <c r="BK463" i="32"/>
  <c r="BJ463" i="32"/>
  <c r="BH463" i="32"/>
  <c r="BG463" i="32"/>
  <c r="BE463" i="32"/>
  <c r="BD463" i="32"/>
  <c r="BB463" i="32"/>
  <c r="BA463" i="32"/>
  <c r="AY463" i="32"/>
  <c r="AX463" i="32"/>
  <c r="AV463" i="32"/>
  <c r="AU463" i="32"/>
  <c r="AS463" i="32"/>
  <c r="AR463" i="32"/>
  <c r="AP463" i="32"/>
  <c r="AO463" i="32"/>
  <c r="AM463" i="32"/>
  <c r="AL463" i="32"/>
  <c r="AJ463" i="32"/>
  <c r="AI463" i="32"/>
  <c r="AG463" i="32"/>
  <c r="AF463" i="32"/>
  <c r="AD463" i="32"/>
  <c r="AC463" i="32"/>
  <c r="AA463" i="32"/>
  <c r="Z463" i="32"/>
  <c r="X463" i="32"/>
  <c r="W463" i="32"/>
  <c r="U463" i="32"/>
  <c r="T463" i="32"/>
  <c r="R463" i="32"/>
  <c r="Q463" i="32"/>
  <c r="O463" i="32"/>
  <c r="DN462" i="32"/>
  <c r="DE462" i="32"/>
  <c r="DD462" i="32"/>
  <c r="DC462" i="32"/>
  <c r="CF462" i="32"/>
  <c r="CE462" i="32"/>
  <c r="CC462" i="32"/>
  <c r="CB462" i="32"/>
  <c r="BZ462" i="32"/>
  <c r="BY462" i="32"/>
  <c r="BW462" i="32"/>
  <c r="BV462" i="32"/>
  <c r="BT462" i="32"/>
  <c r="BS462" i="32"/>
  <c r="BQ462" i="32"/>
  <c r="BP462" i="32"/>
  <c r="BN462" i="32"/>
  <c r="BM462" i="32"/>
  <c r="BK462" i="32"/>
  <c r="BJ462" i="32"/>
  <c r="BH462" i="32"/>
  <c r="BG462" i="32"/>
  <c r="BE462" i="32"/>
  <c r="BD462" i="32"/>
  <c r="BB462" i="32"/>
  <c r="BA462" i="32"/>
  <c r="AY462" i="32"/>
  <c r="AX462" i="32"/>
  <c r="AV462" i="32"/>
  <c r="AU462" i="32"/>
  <c r="AS462" i="32"/>
  <c r="AR462" i="32"/>
  <c r="AP462" i="32"/>
  <c r="AO462" i="32"/>
  <c r="AM462" i="32"/>
  <c r="AL462" i="32"/>
  <c r="AJ462" i="32"/>
  <c r="AI462" i="32"/>
  <c r="AG462" i="32"/>
  <c r="AF462" i="32"/>
  <c r="AD462" i="32"/>
  <c r="AC462" i="32"/>
  <c r="AA462" i="32"/>
  <c r="Z462" i="32"/>
  <c r="X462" i="32"/>
  <c r="W462" i="32"/>
  <c r="U462" i="32"/>
  <c r="T462" i="32"/>
  <c r="R462" i="32"/>
  <c r="Q462" i="32"/>
  <c r="O462" i="32"/>
  <c r="DN461" i="32"/>
  <c r="DE461" i="32"/>
  <c r="DD461" i="32"/>
  <c r="DC461" i="32"/>
  <c r="CF461" i="32"/>
  <c r="CE461" i="32"/>
  <c r="CC461" i="32"/>
  <c r="CB461" i="32"/>
  <c r="BZ461" i="32"/>
  <c r="BY461" i="32"/>
  <c r="BW461" i="32"/>
  <c r="BV461" i="32"/>
  <c r="BT461" i="32"/>
  <c r="BS461" i="32"/>
  <c r="BQ461" i="32"/>
  <c r="BP461" i="32"/>
  <c r="BN461" i="32"/>
  <c r="BM461" i="32"/>
  <c r="BK461" i="32"/>
  <c r="BJ461" i="32"/>
  <c r="BH461" i="32"/>
  <c r="BG461" i="32"/>
  <c r="BE461" i="32"/>
  <c r="BD461" i="32"/>
  <c r="BB461" i="32"/>
  <c r="BA461" i="32"/>
  <c r="AY461" i="32"/>
  <c r="AX461" i="32"/>
  <c r="AV461" i="32"/>
  <c r="AU461" i="32"/>
  <c r="AS461" i="32"/>
  <c r="AR461" i="32"/>
  <c r="AP461" i="32"/>
  <c r="AO461" i="32"/>
  <c r="AM461" i="32"/>
  <c r="AL461" i="32"/>
  <c r="AJ461" i="32"/>
  <c r="AI461" i="32"/>
  <c r="AG461" i="32"/>
  <c r="AF461" i="32"/>
  <c r="AD461" i="32"/>
  <c r="AC461" i="32"/>
  <c r="AA461" i="32"/>
  <c r="Z461" i="32"/>
  <c r="X461" i="32"/>
  <c r="W461" i="32"/>
  <c r="U461" i="32"/>
  <c r="T461" i="32"/>
  <c r="R461" i="32"/>
  <c r="Q461" i="32"/>
  <c r="O461" i="32"/>
  <c r="DN460" i="32"/>
  <c r="DE460" i="32"/>
  <c r="DD460" i="32"/>
  <c r="DC460" i="32"/>
  <c r="CF460" i="32"/>
  <c r="CE460" i="32"/>
  <c r="CC460" i="32"/>
  <c r="CB460" i="32"/>
  <c r="BZ460" i="32"/>
  <c r="BY460" i="32"/>
  <c r="BW460" i="32"/>
  <c r="BV460" i="32"/>
  <c r="BT460" i="32"/>
  <c r="BS460" i="32"/>
  <c r="BQ460" i="32"/>
  <c r="BP460" i="32"/>
  <c r="BN460" i="32"/>
  <c r="BM460" i="32"/>
  <c r="BK460" i="32"/>
  <c r="BJ460" i="32"/>
  <c r="BH460" i="32"/>
  <c r="BG460" i="32"/>
  <c r="BE460" i="32"/>
  <c r="BD460" i="32"/>
  <c r="BB460" i="32"/>
  <c r="BA460" i="32"/>
  <c r="AY460" i="32"/>
  <c r="AX460" i="32"/>
  <c r="AV460" i="32"/>
  <c r="AU460" i="32"/>
  <c r="AS460" i="32"/>
  <c r="AR460" i="32"/>
  <c r="AP460" i="32"/>
  <c r="AO460" i="32"/>
  <c r="AM460" i="32"/>
  <c r="AL460" i="32"/>
  <c r="AJ460" i="32"/>
  <c r="AI460" i="32"/>
  <c r="AG460" i="32"/>
  <c r="AF460" i="32"/>
  <c r="AD460" i="32"/>
  <c r="AC460" i="32"/>
  <c r="AA460" i="32"/>
  <c r="Z460" i="32"/>
  <c r="X460" i="32"/>
  <c r="W460" i="32"/>
  <c r="U460" i="32"/>
  <c r="T460" i="32"/>
  <c r="R460" i="32"/>
  <c r="Q460" i="32"/>
  <c r="O460" i="32"/>
  <c r="DN459" i="32"/>
  <c r="DE459" i="32"/>
  <c r="DH459" i="32" s="1"/>
  <c r="DD459" i="32"/>
  <c r="DC459" i="32"/>
  <c r="CF459" i="32"/>
  <c r="CE459" i="32"/>
  <c r="CC459" i="32"/>
  <c r="CB459" i="32"/>
  <c r="BZ459" i="32"/>
  <c r="BY459" i="32"/>
  <c r="BW459" i="32"/>
  <c r="BV459" i="32"/>
  <c r="BT459" i="32"/>
  <c r="BS459" i="32"/>
  <c r="BQ459" i="32"/>
  <c r="BP459" i="32"/>
  <c r="BN459" i="32"/>
  <c r="BM459" i="32"/>
  <c r="BK459" i="32"/>
  <c r="BJ459" i="32"/>
  <c r="BH459" i="32"/>
  <c r="BG459" i="32"/>
  <c r="BE459" i="32"/>
  <c r="BD459" i="32"/>
  <c r="BB459" i="32"/>
  <c r="BA459" i="32"/>
  <c r="AY459" i="32"/>
  <c r="AX459" i="32"/>
  <c r="AV459" i="32"/>
  <c r="AU459" i="32"/>
  <c r="AS459" i="32"/>
  <c r="AR459" i="32"/>
  <c r="AP459" i="32"/>
  <c r="AO459" i="32"/>
  <c r="AM459" i="32"/>
  <c r="AL459" i="32"/>
  <c r="AJ459" i="32"/>
  <c r="AI459" i="32"/>
  <c r="AG459" i="32"/>
  <c r="AF459" i="32"/>
  <c r="AD459" i="32"/>
  <c r="AC459" i="32"/>
  <c r="AA459" i="32"/>
  <c r="Z459" i="32"/>
  <c r="X459" i="32"/>
  <c r="W459" i="32"/>
  <c r="U459" i="32"/>
  <c r="T459" i="32"/>
  <c r="R459" i="32"/>
  <c r="Q459" i="32"/>
  <c r="O459" i="32"/>
  <c r="DN458" i="32"/>
  <c r="DE458" i="32"/>
  <c r="DD458" i="32"/>
  <c r="DC458" i="32"/>
  <c r="CF458" i="32"/>
  <c r="CE458" i="32"/>
  <c r="CC458" i="32"/>
  <c r="CB458" i="32"/>
  <c r="BZ458" i="32"/>
  <c r="BY458" i="32"/>
  <c r="BW458" i="32"/>
  <c r="BV458" i="32"/>
  <c r="BT458" i="32"/>
  <c r="BS458" i="32"/>
  <c r="BQ458" i="32"/>
  <c r="BP458" i="32"/>
  <c r="BN458" i="32"/>
  <c r="BM458" i="32"/>
  <c r="BK458" i="32"/>
  <c r="BJ458" i="32"/>
  <c r="BH458" i="32"/>
  <c r="BG458" i="32"/>
  <c r="BE458" i="32"/>
  <c r="BD458" i="32"/>
  <c r="BB458" i="32"/>
  <c r="BA458" i="32"/>
  <c r="AY458" i="32"/>
  <c r="AX458" i="32"/>
  <c r="AV458" i="32"/>
  <c r="AU458" i="32"/>
  <c r="AS458" i="32"/>
  <c r="AR458" i="32"/>
  <c r="AP458" i="32"/>
  <c r="AO458" i="32"/>
  <c r="AM458" i="32"/>
  <c r="AL458" i="32"/>
  <c r="AJ458" i="32"/>
  <c r="AI458" i="32"/>
  <c r="AG458" i="32"/>
  <c r="AF458" i="32"/>
  <c r="AD458" i="32"/>
  <c r="AC458" i="32"/>
  <c r="AA458" i="32"/>
  <c r="Z458" i="32"/>
  <c r="X458" i="32"/>
  <c r="W458" i="32"/>
  <c r="U458" i="32"/>
  <c r="T458" i="32"/>
  <c r="R458" i="32"/>
  <c r="Q458" i="32"/>
  <c r="O458" i="32"/>
  <c r="DN457" i="32"/>
  <c r="DE457" i="32"/>
  <c r="DD457" i="32"/>
  <c r="DC457" i="32"/>
  <c r="CF457" i="32"/>
  <c r="CE457" i="32"/>
  <c r="CC457" i="32"/>
  <c r="CB457" i="32"/>
  <c r="BZ457" i="32"/>
  <c r="BY457" i="32"/>
  <c r="BW457" i="32"/>
  <c r="BV457" i="32"/>
  <c r="BT457" i="32"/>
  <c r="BS457" i="32"/>
  <c r="BQ457" i="32"/>
  <c r="BP457" i="32"/>
  <c r="BN457" i="32"/>
  <c r="BM457" i="32"/>
  <c r="BK457" i="32"/>
  <c r="BJ457" i="32"/>
  <c r="BH457" i="32"/>
  <c r="BG457" i="32"/>
  <c r="BE457" i="32"/>
  <c r="BD457" i="32"/>
  <c r="BB457" i="32"/>
  <c r="BA457" i="32"/>
  <c r="AY457" i="32"/>
  <c r="AX457" i="32"/>
  <c r="AV457" i="32"/>
  <c r="AU457" i="32"/>
  <c r="AS457" i="32"/>
  <c r="AR457" i="32"/>
  <c r="AP457" i="32"/>
  <c r="AO457" i="32"/>
  <c r="AM457" i="32"/>
  <c r="AL457" i="32"/>
  <c r="AJ457" i="32"/>
  <c r="AI457" i="32"/>
  <c r="AG457" i="32"/>
  <c r="AF457" i="32"/>
  <c r="AD457" i="32"/>
  <c r="AC457" i="32"/>
  <c r="AA457" i="32"/>
  <c r="Z457" i="32"/>
  <c r="X457" i="32"/>
  <c r="W457" i="32"/>
  <c r="U457" i="32"/>
  <c r="T457" i="32"/>
  <c r="R457" i="32"/>
  <c r="Q457" i="32"/>
  <c r="O457" i="32"/>
  <c r="DN456" i="32"/>
  <c r="DE456" i="32"/>
  <c r="DH456" i="32" s="1"/>
  <c r="DD456" i="32"/>
  <c r="DC456" i="32"/>
  <c r="CF456" i="32"/>
  <c r="CE456" i="32"/>
  <c r="CC456" i="32"/>
  <c r="CB456" i="32"/>
  <c r="BZ456" i="32"/>
  <c r="BY456" i="32"/>
  <c r="BW456" i="32"/>
  <c r="BV456" i="32"/>
  <c r="BT456" i="32"/>
  <c r="BS456" i="32"/>
  <c r="BQ456" i="32"/>
  <c r="BP456" i="32"/>
  <c r="BN456" i="32"/>
  <c r="BM456" i="32"/>
  <c r="BK456" i="32"/>
  <c r="BJ456" i="32"/>
  <c r="BH456" i="32"/>
  <c r="BG456" i="32"/>
  <c r="BE456" i="32"/>
  <c r="BD456" i="32"/>
  <c r="BB456" i="32"/>
  <c r="BA456" i="32"/>
  <c r="AY456" i="32"/>
  <c r="AX456" i="32"/>
  <c r="AV456" i="32"/>
  <c r="AU456" i="32"/>
  <c r="AS456" i="32"/>
  <c r="AR456" i="32"/>
  <c r="AP456" i="32"/>
  <c r="AO456" i="32"/>
  <c r="AM456" i="32"/>
  <c r="AL456" i="32"/>
  <c r="AJ456" i="32"/>
  <c r="AI456" i="32"/>
  <c r="AG456" i="32"/>
  <c r="AF456" i="32"/>
  <c r="AD456" i="32"/>
  <c r="AC456" i="32"/>
  <c r="AA456" i="32"/>
  <c r="Z456" i="32"/>
  <c r="X456" i="32"/>
  <c r="W456" i="32"/>
  <c r="U456" i="32"/>
  <c r="T456" i="32"/>
  <c r="R456" i="32"/>
  <c r="Q456" i="32"/>
  <c r="O456" i="32"/>
  <c r="DN455" i="32"/>
  <c r="DE455" i="32"/>
  <c r="DD455" i="32"/>
  <c r="DC455" i="32"/>
  <c r="CF455" i="32"/>
  <c r="CE455" i="32"/>
  <c r="CC455" i="32"/>
  <c r="CB455" i="32"/>
  <c r="BZ455" i="32"/>
  <c r="BY455" i="32"/>
  <c r="BW455" i="32"/>
  <c r="BV455" i="32"/>
  <c r="BT455" i="32"/>
  <c r="BS455" i="32"/>
  <c r="BQ455" i="32"/>
  <c r="BP455" i="32"/>
  <c r="BN455" i="32"/>
  <c r="BM455" i="32"/>
  <c r="BK455" i="32"/>
  <c r="BJ455" i="32"/>
  <c r="BH455" i="32"/>
  <c r="BG455" i="32"/>
  <c r="BE455" i="32"/>
  <c r="BD455" i="32"/>
  <c r="BB455" i="32"/>
  <c r="BA455" i="32"/>
  <c r="AY455" i="32"/>
  <c r="AX455" i="32"/>
  <c r="AV455" i="32"/>
  <c r="AU455" i="32"/>
  <c r="AS455" i="32"/>
  <c r="AR455" i="32"/>
  <c r="AP455" i="32"/>
  <c r="AO455" i="32"/>
  <c r="AM455" i="32"/>
  <c r="AL455" i="32"/>
  <c r="AJ455" i="32"/>
  <c r="AI455" i="32"/>
  <c r="AG455" i="32"/>
  <c r="AF455" i="32"/>
  <c r="AD455" i="32"/>
  <c r="AC455" i="32"/>
  <c r="AA455" i="32"/>
  <c r="Z455" i="32"/>
  <c r="X455" i="32"/>
  <c r="W455" i="32"/>
  <c r="U455" i="32"/>
  <c r="T455" i="32"/>
  <c r="R455" i="32"/>
  <c r="Q455" i="32"/>
  <c r="O455" i="32"/>
  <c r="DN454" i="32"/>
  <c r="DE454" i="32"/>
  <c r="DD454" i="32"/>
  <c r="DC454" i="32"/>
  <c r="CF454" i="32"/>
  <c r="CE454" i="32"/>
  <c r="CC454" i="32"/>
  <c r="CB454" i="32"/>
  <c r="BZ454" i="32"/>
  <c r="BY454" i="32"/>
  <c r="BW454" i="32"/>
  <c r="BV454" i="32"/>
  <c r="BT454" i="32"/>
  <c r="BS454" i="32"/>
  <c r="BQ454" i="32"/>
  <c r="BP454" i="32"/>
  <c r="BN454" i="32"/>
  <c r="BM454" i="32"/>
  <c r="BK454" i="32"/>
  <c r="BJ454" i="32"/>
  <c r="BH454" i="32"/>
  <c r="BG454" i="32"/>
  <c r="BE454" i="32"/>
  <c r="BD454" i="32"/>
  <c r="BB454" i="32"/>
  <c r="BA454" i="32"/>
  <c r="AY454" i="32"/>
  <c r="AX454" i="32"/>
  <c r="AV454" i="32"/>
  <c r="AU454" i="32"/>
  <c r="AS454" i="32"/>
  <c r="AR454" i="32"/>
  <c r="AP454" i="32"/>
  <c r="AO454" i="32"/>
  <c r="AM454" i="32"/>
  <c r="AL454" i="32"/>
  <c r="AJ454" i="32"/>
  <c r="AI454" i="32"/>
  <c r="AG454" i="32"/>
  <c r="AF454" i="32"/>
  <c r="AD454" i="32"/>
  <c r="AC454" i="32"/>
  <c r="AA454" i="32"/>
  <c r="Z454" i="32"/>
  <c r="X454" i="32"/>
  <c r="W454" i="32"/>
  <c r="U454" i="32"/>
  <c r="T454" i="32"/>
  <c r="R454" i="32"/>
  <c r="Q454" i="32"/>
  <c r="O454" i="32"/>
  <c r="DN453" i="32"/>
  <c r="DE453" i="32"/>
  <c r="DH453" i="32" s="1"/>
  <c r="DD453" i="32"/>
  <c r="DC453" i="32"/>
  <c r="CF453" i="32"/>
  <c r="CE453" i="32"/>
  <c r="CC453" i="32"/>
  <c r="CB453" i="32"/>
  <c r="BZ453" i="32"/>
  <c r="BY453" i="32"/>
  <c r="BW453" i="32"/>
  <c r="BV453" i="32"/>
  <c r="BT453" i="32"/>
  <c r="BS453" i="32"/>
  <c r="BQ453" i="32"/>
  <c r="BP453" i="32"/>
  <c r="BN453" i="32"/>
  <c r="BM453" i="32"/>
  <c r="BK453" i="32"/>
  <c r="BJ453" i="32"/>
  <c r="BH453" i="32"/>
  <c r="BG453" i="32"/>
  <c r="BE453" i="32"/>
  <c r="BD453" i="32"/>
  <c r="BB453" i="32"/>
  <c r="BA453" i="32"/>
  <c r="AY453" i="32"/>
  <c r="AX453" i="32"/>
  <c r="AV453" i="32"/>
  <c r="AU453" i="32"/>
  <c r="AS453" i="32"/>
  <c r="AR453" i="32"/>
  <c r="AP453" i="32"/>
  <c r="AO453" i="32"/>
  <c r="AM453" i="32"/>
  <c r="AL453" i="32"/>
  <c r="AJ453" i="32"/>
  <c r="AI453" i="32"/>
  <c r="AG453" i="32"/>
  <c r="AF453" i="32"/>
  <c r="AD453" i="32"/>
  <c r="AC453" i="32"/>
  <c r="AA453" i="32"/>
  <c r="Z453" i="32"/>
  <c r="X453" i="32"/>
  <c r="W453" i="32"/>
  <c r="U453" i="32"/>
  <c r="T453" i="32"/>
  <c r="R453" i="32"/>
  <c r="Q453" i="32"/>
  <c r="O453" i="32"/>
  <c r="DN452" i="32"/>
  <c r="DE452" i="32"/>
  <c r="DH452" i="32" s="1"/>
  <c r="DD452" i="32"/>
  <c r="DC452" i="32"/>
  <c r="CF452" i="32"/>
  <c r="CE452" i="32"/>
  <c r="CC452" i="32"/>
  <c r="CB452" i="32"/>
  <c r="BZ452" i="32"/>
  <c r="BY452" i="32"/>
  <c r="BW452" i="32"/>
  <c r="BV452" i="32"/>
  <c r="BT452" i="32"/>
  <c r="BS452" i="32"/>
  <c r="BQ452" i="32"/>
  <c r="BP452" i="32"/>
  <c r="BN452" i="32"/>
  <c r="BM452" i="32"/>
  <c r="BK452" i="32"/>
  <c r="BJ452" i="32"/>
  <c r="BH452" i="32"/>
  <c r="BG452" i="32"/>
  <c r="BE452" i="32"/>
  <c r="BD452" i="32"/>
  <c r="BB452" i="32"/>
  <c r="BA452" i="32"/>
  <c r="AY452" i="32"/>
  <c r="AX452" i="32"/>
  <c r="AV452" i="32"/>
  <c r="AU452" i="32"/>
  <c r="AS452" i="32"/>
  <c r="AR452" i="32"/>
  <c r="AP452" i="32"/>
  <c r="AO452" i="32"/>
  <c r="AM452" i="32"/>
  <c r="AL452" i="32"/>
  <c r="AJ452" i="32"/>
  <c r="AI452" i="32"/>
  <c r="AG452" i="32"/>
  <c r="AF452" i="32"/>
  <c r="AD452" i="32"/>
  <c r="AC452" i="32"/>
  <c r="AA452" i="32"/>
  <c r="Z452" i="32"/>
  <c r="X452" i="32"/>
  <c r="W452" i="32"/>
  <c r="U452" i="32"/>
  <c r="T452" i="32"/>
  <c r="R452" i="32"/>
  <c r="Q452" i="32"/>
  <c r="O452" i="32"/>
  <c r="DN451" i="32"/>
  <c r="DE451" i="32"/>
  <c r="DD451" i="32"/>
  <c r="DC451" i="32"/>
  <c r="CF451" i="32"/>
  <c r="CE451" i="32"/>
  <c r="CC451" i="32"/>
  <c r="CB451" i="32"/>
  <c r="BZ451" i="32"/>
  <c r="BY451" i="32"/>
  <c r="BW451" i="32"/>
  <c r="BV451" i="32"/>
  <c r="BT451" i="32"/>
  <c r="BS451" i="32"/>
  <c r="BQ451" i="32"/>
  <c r="BP451" i="32"/>
  <c r="BN451" i="32"/>
  <c r="BM451" i="32"/>
  <c r="BK451" i="32"/>
  <c r="BJ451" i="32"/>
  <c r="BH451" i="32"/>
  <c r="BG451" i="32"/>
  <c r="BE451" i="32"/>
  <c r="BD451" i="32"/>
  <c r="BB451" i="32"/>
  <c r="BA451" i="32"/>
  <c r="AY451" i="32"/>
  <c r="AX451" i="32"/>
  <c r="AV451" i="32"/>
  <c r="AU451" i="32"/>
  <c r="AS451" i="32"/>
  <c r="AR451" i="32"/>
  <c r="AP451" i="32"/>
  <c r="AO451" i="32"/>
  <c r="AM451" i="32"/>
  <c r="AL451" i="32"/>
  <c r="AJ451" i="32"/>
  <c r="AI451" i="32"/>
  <c r="AG451" i="32"/>
  <c r="AF451" i="32"/>
  <c r="AD451" i="32"/>
  <c r="AC451" i="32"/>
  <c r="AA451" i="32"/>
  <c r="Z451" i="32"/>
  <c r="X451" i="32"/>
  <c r="W451" i="32"/>
  <c r="U451" i="32"/>
  <c r="T451" i="32"/>
  <c r="R451" i="32"/>
  <c r="Q451" i="32"/>
  <c r="O451" i="32"/>
  <c r="DE450" i="32"/>
  <c r="DH450" i="32" s="1"/>
  <c r="DD450" i="32"/>
  <c r="DC450" i="32"/>
  <c r="CF450" i="32"/>
  <c r="CE450" i="32"/>
  <c r="CC450" i="32"/>
  <c r="CB450" i="32"/>
  <c r="BZ450" i="32"/>
  <c r="BY450" i="32"/>
  <c r="BW450" i="32"/>
  <c r="BV450" i="32"/>
  <c r="BT450" i="32"/>
  <c r="BS450" i="32"/>
  <c r="BQ450" i="32"/>
  <c r="BP450" i="32"/>
  <c r="BN450" i="32"/>
  <c r="BM450" i="32"/>
  <c r="BK450" i="32"/>
  <c r="BJ450" i="32"/>
  <c r="BH450" i="32"/>
  <c r="BG450" i="32"/>
  <c r="BE450" i="32"/>
  <c r="BD450" i="32"/>
  <c r="BB450" i="32"/>
  <c r="BA450" i="32"/>
  <c r="AY450" i="32"/>
  <c r="AX450" i="32"/>
  <c r="AV450" i="32"/>
  <c r="AU450" i="32"/>
  <c r="AS450" i="32"/>
  <c r="AR450" i="32"/>
  <c r="AP450" i="32"/>
  <c r="AO450" i="32"/>
  <c r="AM450" i="32"/>
  <c r="AL450" i="32"/>
  <c r="AJ450" i="32"/>
  <c r="AI450" i="32"/>
  <c r="AG450" i="32"/>
  <c r="AF450" i="32"/>
  <c r="AD450" i="32"/>
  <c r="AC450" i="32"/>
  <c r="AA450" i="32"/>
  <c r="Z450" i="32"/>
  <c r="X450" i="32"/>
  <c r="W450" i="32"/>
  <c r="U450" i="32"/>
  <c r="T450" i="32"/>
  <c r="R450" i="32"/>
  <c r="Q450" i="32"/>
  <c r="O450" i="32"/>
  <c r="DN449" i="32"/>
  <c r="DE449" i="32"/>
  <c r="DH449" i="32" s="1"/>
  <c r="DD449" i="32"/>
  <c r="DC449" i="32"/>
  <c r="CF449" i="32"/>
  <c r="CE449" i="32"/>
  <c r="CC449" i="32"/>
  <c r="CB449" i="32"/>
  <c r="BZ449" i="32"/>
  <c r="BY449" i="32"/>
  <c r="BW449" i="32"/>
  <c r="BV449" i="32"/>
  <c r="BT449" i="32"/>
  <c r="BS449" i="32"/>
  <c r="BQ449" i="32"/>
  <c r="BP449" i="32"/>
  <c r="BN449" i="32"/>
  <c r="BM449" i="32"/>
  <c r="BK449" i="32"/>
  <c r="BJ449" i="32"/>
  <c r="BH449" i="32"/>
  <c r="BG449" i="32"/>
  <c r="BE449" i="32"/>
  <c r="BD449" i="32"/>
  <c r="BB449" i="32"/>
  <c r="BA449" i="32"/>
  <c r="AY449" i="32"/>
  <c r="AX449" i="32"/>
  <c r="AV449" i="32"/>
  <c r="AU449" i="32"/>
  <c r="AS449" i="32"/>
  <c r="AR449" i="32"/>
  <c r="AP449" i="32"/>
  <c r="AO449" i="32"/>
  <c r="AM449" i="32"/>
  <c r="AL449" i="32"/>
  <c r="AJ449" i="32"/>
  <c r="AI449" i="32"/>
  <c r="AG449" i="32"/>
  <c r="AF449" i="32"/>
  <c r="AD449" i="32"/>
  <c r="AC449" i="32"/>
  <c r="AA449" i="32"/>
  <c r="Z449" i="32"/>
  <c r="X449" i="32"/>
  <c r="W449" i="32"/>
  <c r="U449" i="32"/>
  <c r="T449" i="32"/>
  <c r="R449" i="32"/>
  <c r="Q449" i="32"/>
  <c r="O449" i="32"/>
  <c r="DN448" i="32"/>
  <c r="DE448" i="32"/>
  <c r="DD448" i="32"/>
  <c r="DC448" i="32"/>
  <c r="CF448" i="32"/>
  <c r="CE448" i="32"/>
  <c r="CC448" i="32"/>
  <c r="CB448" i="32"/>
  <c r="BZ448" i="32"/>
  <c r="BY448" i="32"/>
  <c r="BW448" i="32"/>
  <c r="BV448" i="32"/>
  <c r="BT448" i="32"/>
  <c r="BS448" i="32"/>
  <c r="BQ448" i="32"/>
  <c r="BP448" i="32"/>
  <c r="BN448" i="32"/>
  <c r="BM448" i="32"/>
  <c r="BK448" i="32"/>
  <c r="BJ448" i="32"/>
  <c r="BH448" i="32"/>
  <c r="BG448" i="32"/>
  <c r="BE448" i="32"/>
  <c r="BD448" i="32"/>
  <c r="BB448" i="32"/>
  <c r="BA448" i="32"/>
  <c r="AY448" i="32"/>
  <c r="AX448" i="32"/>
  <c r="AV448" i="32"/>
  <c r="AU448" i="32"/>
  <c r="AS448" i="32"/>
  <c r="AR448" i="32"/>
  <c r="AP448" i="32"/>
  <c r="AO448" i="32"/>
  <c r="AM448" i="32"/>
  <c r="AL448" i="32"/>
  <c r="AJ448" i="32"/>
  <c r="AI448" i="32"/>
  <c r="AG448" i="32"/>
  <c r="AF448" i="32"/>
  <c r="AD448" i="32"/>
  <c r="AC448" i="32"/>
  <c r="AA448" i="32"/>
  <c r="Z448" i="32"/>
  <c r="X448" i="32"/>
  <c r="W448" i="32"/>
  <c r="U448" i="32"/>
  <c r="T448" i="32"/>
  <c r="R448" i="32"/>
  <c r="Q448" i="32"/>
  <c r="O448" i="32"/>
  <c r="DE447" i="32"/>
  <c r="DD447" i="32"/>
  <c r="DC447" i="32"/>
  <c r="CF447" i="32"/>
  <c r="CE447" i="32"/>
  <c r="CC447" i="32"/>
  <c r="CB447" i="32"/>
  <c r="BZ447" i="32"/>
  <c r="BY447" i="32"/>
  <c r="BW447" i="32"/>
  <c r="BV447" i="32"/>
  <c r="BT447" i="32"/>
  <c r="BS447" i="32"/>
  <c r="BQ447" i="32"/>
  <c r="BP447" i="32"/>
  <c r="BN447" i="32"/>
  <c r="BM447" i="32"/>
  <c r="BK447" i="32"/>
  <c r="BJ447" i="32"/>
  <c r="BH447" i="32"/>
  <c r="BG447" i="32"/>
  <c r="BE447" i="32"/>
  <c r="BD447" i="32"/>
  <c r="BB447" i="32"/>
  <c r="BA447" i="32"/>
  <c r="AY447" i="32"/>
  <c r="AX447" i="32"/>
  <c r="AV447" i="32"/>
  <c r="AU447" i="32"/>
  <c r="AS447" i="32"/>
  <c r="AR447" i="32"/>
  <c r="AP447" i="32"/>
  <c r="AO447" i="32"/>
  <c r="AM447" i="32"/>
  <c r="AL447" i="32"/>
  <c r="AJ447" i="32"/>
  <c r="AI447" i="32"/>
  <c r="AG447" i="32"/>
  <c r="AF447" i="32"/>
  <c r="AD447" i="32"/>
  <c r="AC447" i="32"/>
  <c r="AA447" i="32"/>
  <c r="Z447" i="32"/>
  <c r="X447" i="32"/>
  <c r="W447" i="32"/>
  <c r="U447" i="32"/>
  <c r="T447" i="32"/>
  <c r="R447" i="32"/>
  <c r="Q447" i="32"/>
  <c r="O447" i="32"/>
  <c r="DN446" i="32"/>
  <c r="DE446" i="32"/>
  <c r="DD446" i="32"/>
  <c r="DC446" i="32"/>
  <c r="CF446" i="32"/>
  <c r="CE446" i="32"/>
  <c r="CC446" i="32"/>
  <c r="CB446" i="32"/>
  <c r="BZ446" i="32"/>
  <c r="BY446" i="32"/>
  <c r="BW446" i="32"/>
  <c r="BV446" i="32"/>
  <c r="BT446" i="32"/>
  <c r="BS446" i="32"/>
  <c r="BQ446" i="32"/>
  <c r="BP446" i="32"/>
  <c r="BN446" i="32"/>
  <c r="BM446" i="32"/>
  <c r="BK446" i="32"/>
  <c r="BJ446" i="32"/>
  <c r="BH446" i="32"/>
  <c r="BG446" i="32"/>
  <c r="BE446" i="32"/>
  <c r="BD446" i="32"/>
  <c r="BB446" i="32"/>
  <c r="BA446" i="32"/>
  <c r="AY446" i="32"/>
  <c r="AX446" i="32"/>
  <c r="AV446" i="32"/>
  <c r="AU446" i="32"/>
  <c r="AS446" i="32"/>
  <c r="AR446" i="32"/>
  <c r="AP446" i="32"/>
  <c r="AO446" i="32"/>
  <c r="AM446" i="32"/>
  <c r="AL446" i="32"/>
  <c r="AI446" i="32"/>
  <c r="AG446" i="32"/>
  <c r="AF446" i="32"/>
  <c r="X446" i="32"/>
  <c r="W446" i="32"/>
  <c r="O446" i="32"/>
  <c r="DN445" i="32"/>
  <c r="DE445" i="32"/>
  <c r="DH445" i="32" s="1"/>
  <c r="DD445" i="32"/>
  <c r="DC445" i="32"/>
  <c r="CF445" i="32"/>
  <c r="CE445" i="32"/>
  <c r="CC445" i="32"/>
  <c r="CB445" i="32"/>
  <c r="BZ445" i="32"/>
  <c r="BY445" i="32"/>
  <c r="BW445" i="32"/>
  <c r="BV445" i="32"/>
  <c r="BT445" i="32"/>
  <c r="BS445" i="32"/>
  <c r="BQ445" i="32"/>
  <c r="BP445" i="32"/>
  <c r="BN445" i="32"/>
  <c r="BM445" i="32"/>
  <c r="BK445" i="32"/>
  <c r="BJ445" i="32"/>
  <c r="BH445" i="32"/>
  <c r="BG445" i="32"/>
  <c r="BE445" i="32"/>
  <c r="BD445" i="32"/>
  <c r="BB445" i="32"/>
  <c r="BA445" i="32"/>
  <c r="AY445" i="32"/>
  <c r="AX445" i="32"/>
  <c r="AV445" i="32"/>
  <c r="AU445" i="32"/>
  <c r="AS445" i="32"/>
  <c r="AR445" i="32"/>
  <c r="AP445" i="32"/>
  <c r="AO445" i="32"/>
  <c r="AM445" i="32"/>
  <c r="AL445" i="32"/>
  <c r="AJ445" i="32"/>
  <c r="AI445" i="32"/>
  <c r="AG445" i="32"/>
  <c r="AF445" i="32"/>
  <c r="AD445" i="32"/>
  <c r="AC445" i="32"/>
  <c r="AA445" i="32"/>
  <c r="Z445" i="32"/>
  <c r="X445" i="32"/>
  <c r="W445" i="32"/>
  <c r="U445" i="32"/>
  <c r="T445" i="32"/>
  <c r="R445" i="32"/>
  <c r="Q445" i="32"/>
  <c r="O445" i="32"/>
  <c r="DN444" i="32"/>
  <c r="DE444" i="32"/>
  <c r="DH444" i="32" s="1"/>
  <c r="DD444" i="32"/>
  <c r="DC444" i="32"/>
  <c r="CF444" i="32"/>
  <c r="CE444" i="32"/>
  <c r="CC444" i="32"/>
  <c r="CB444" i="32"/>
  <c r="BZ444" i="32"/>
  <c r="BY444" i="32"/>
  <c r="BW444" i="32"/>
  <c r="BV444" i="32"/>
  <c r="BT444" i="32"/>
  <c r="BS444" i="32"/>
  <c r="BQ444" i="32"/>
  <c r="BP444" i="32"/>
  <c r="BN444" i="32"/>
  <c r="BM444" i="32"/>
  <c r="BK444" i="32"/>
  <c r="BJ444" i="32"/>
  <c r="BH444" i="32"/>
  <c r="BG444" i="32"/>
  <c r="BE444" i="32"/>
  <c r="BD444" i="32"/>
  <c r="BB444" i="32"/>
  <c r="BA444" i="32"/>
  <c r="AY444" i="32"/>
  <c r="AX444" i="32"/>
  <c r="AV444" i="32"/>
  <c r="AU444" i="32"/>
  <c r="AS444" i="32"/>
  <c r="AR444" i="32"/>
  <c r="AP444" i="32"/>
  <c r="AO444" i="32"/>
  <c r="AM444" i="32"/>
  <c r="AL444" i="32"/>
  <c r="AJ444" i="32"/>
  <c r="AI444" i="32"/>
  <c r="AG444" i="32"/>
  <c r="AF444" i="32"/>
  <c r="AD444" i="32"/>
  <c r="AC444" i="32"/>
  <c r="AA444" i="32"/>
  <c r="Z444" i="32"/>
  <c r="X444" i="32"/>
  <c r="W444" i="32"/>
  <c r="U444" i="32"/>
  <c r="T444" i="32"/>
  <c r="R444" i="32"/>
  <c r="Q444" i="32"/>
  <c r="O444" i="32"/>
  <c r="DN443" i="32"/>
  <c r="DE443" i="32"/>
  <c r="DD443" i="32"/>
  <c r="DC443" i="32"/>
  <c r="CF443" i="32"/>
  <c r="CE443" i="32"/>
  <c r="CC443" i="32"/>
  <c r="CB443" i="32"/>
  <c r="BZ443" i="32"/>
  <c r="BY443" i="32"/>
  <c r="BW443" i="32"/>
  <c r="BV443" i="32"/>
  <c r="BT443" i="32"/>
  <c r="BS443" i="32"/>
  <c r="BQ443" i="32"/>
  <c r="BP443" i="32"/>
  <c r="BN443" i="32"/>
  <c r="BM443" i="32"/>
  <c r="BK443" i="32"/>
  <c r="BJ443" i="32"/>
  <c r="BH443" i="32"/>
  <c r="BG443" i="32"/>
  <c r="BE443" i="32"/>
  <c r="BD443" i="32"/>
  <c r="BB443" i="32"/>
  <c r="BA443" i="32"/>
  <c r="AY443" i="32"/>
  <c r="AX443" i="32"/>
  <c r="AV443" i="32"/>
  <c r="AU443" i="32"/>
  <c r="AS443" i="32"/>
  <c r="AR443" i="32"/>
  <c r="AP443" i="32"/>
  <c r="AO443" i="32"/>
  <c r="AM443" i="32"/>
  <c r="AL443" i="32"/>
  <c r="AJ443" i="32"/>
  <c r="AI443" i="32"/>
  <c r="AG443" i="32"/>
  <c r="AF443" i="32"/>
  <c r="AD443" i="32"/>
  <c r="AC443" i="32"/>
  <c r="AA443" i="32"/>
  <c r="Z443" i="32"/>
  <c r="X443" i="32"/>
  <c r="W443" i="32"/>
  <c r="U443" i="32"/>
  <c r="T443" i="32"/>
  <c r="R443" i="32"/>
  <c r="Q443" i="32"/>
  <c r="O443" i="32"/>
  <c r="DN442" i="32"/>
  <c r="DE442" i="32"/>
  <c r="DD442" i="32"/>
  <c r="DC442" i="32"/>
  <c r="CF442" i="32"/>
  <c r="CE442" i="32"/>
  <c r="CC442" i="32"/>
  <c r="CB442" i="32"/>
  <c r="BZ442" i="32"/>
  <c r="BY442" i="32"/>
  <c r="BW442" i="32"/>
  <c r="BV442" i="32"/>
  <c r="BT442" i="32"/>
  <c r="BS442" i="32"/>
  <c r="BQ442" i="32"/>
  <c r="BP442" i="32"/>
  <c r="BN442" i="32"/>
  <c r="BM442" i="32"/>
  <c r="BK442" i="32"/>
  <c r="BJ442" i="32"/>
  <c r="BH442" i="32"/>
  <c r="BG442" i="32"/>
  <c r="BE442" i="32"/>
  <c r="BD442" i="32"/>
  <c r="BB442" i="32"/>
  <c r="BA442" i="32"/>
  <c r="AY442" i="32"/>
  <c r="AX442" i="32"/>
  <c r="AV442" i="32"/>
  <c r="AU442" i="32"/>
  <c r="AS442" i="32"/>
  <c r="AR442" i="32"/>
  <c r="AP442" i="32"/>
  <c r="AO442" i="32"/>
  <c r="AM442" i="32"/>
  <c r="AL442" i="32"/>
  <c r="AJ442" i="32"/>
  <c r="AI442" i="32"/>
  <c r="AG442" i="32"/>
  <c r="AF442" i="32"/>
  <c r="AD442" i="32"/>
  <c r="AC442" i="32"/>
  <c r="AA442" i="32"/>
  <c r="Z442" i="32"/>
  <c r="X442" i="32"/>
  <c r="W442" i="32"/>
  <c r="U442" i="32"/>
  <c r="T442" i="32"/>
  <c r="R442" i="32"/>
  <c r="Q442" i="32"/>
  <c r="O442" i="32"/>
  <c r="DN441" i="32"/>
  <c r="DE441" i="32"/>
  <c r="DH441" i="32" s="1"/>
  <c r="DD441" i="32"/>
  <c r="DC441" i="32"/>
  <c r="CF441" i="32"/>
  <c r="CE441" i="32"/>
  <c r="CC441" i="32"/>
  <c r="CB441" i="32"/>
  <c r="BZ441" i="32"/>
  <c r="BY441" i="32"/>
  <c r="BW441" i="32"/>
  <c r="BV441" i="32"/>
  <c r="BT441" i="32"/>
  <c r="BS441" i="32"/>
  <c r="BQ441" i="32"/>
  <c r="BP441" i="32"/>
  <c r="BN441" i="32"/>
  <c r="BM441" i="32"/>
  <c r="BK441" i="32"/>
  <c r="BJ441" i="32"/>
  <c r="BH441" i="32"/>
  <c r="BG441" i="32"/>
  <c r="BE441" i="32"/>
  <c r="BD441" i="32"/>
  <c r="BB441" i="32"/>
  <c r="BA441" i="32"/>
  <c r="AY441" i="32"/>
  <c r="AX441" i="32"/>
  <c r="AV441" i="32"/>
  <c r="AU441" i="32"/>
  <c r="AS441" i="32"/>
  <c r="AR441" i="32"/>
  <c r="AP441" i="32"/>
  <c r="AO441" i="32"/>
  <c r="AM441" i="32"/>
  <c r="AL441" i="32"/>
  <c r="AJ441" i="32"/>
  <c r="AI441" i="32"/>
  <c r="AG441" i="32"/>
  <c r="AF441" i="32"/>
  <c r="AD441" i="32"/>
  <c r="AC441" i="32"/>
  <c r="AA441" i="32"/>
  <c r="Z441" i="32"/>
  <c r="X441" i="32"/>
  <c r="W441" i="32"/>
  <c r="U441" i="32"/>
  <c r="T441" i="32"/>
  <c r="R441" i="32"/>
  <c r="Q441" i="32"/>
  <c r="O441" i="32"/>
  <c r="DE440" i="32"/>
  <c r="DH440" i="32" s="1"/>
  <c r="DD440" i="32"/>
  <c r="DC440" i="32"/>
  <c r="CF440" i="32"/>
  <c r="CE440" i="32"/>
  <c r="CC440" i="32"/>
  <c r="CB440" i="32"/>
  <c r="BZ440" i="32"/>
  <c r="BY440" i="32"/>
  <c r="BW440" i="32"/>
  <c r="BV440" i="32"/>
  <c r="BT440" i="32"/>
  <c r="BS440" i="32"/>
  <c r="BQ440" i="32"/>
  <c r="BP440" i="32"/>
  <c r="BN440" i="32"/>
  <c r="BM440" i="32"/>
  <c r="BK440" i="32"/>
  <c r="BJ440" i="32"/>
  <c r="BH440" i="32"/>
  <c r="BG440" i="32"/>
  <c r="BE440" i="32"/>
  <c r="BD440" i="32"/>
  <c r="BB440" i="32"/>
  <c r="BA440" i="32"/>
  <c r="AY440" i="32"/>
  <c r="AX440" i="32"/>
  <c r="AV440" i="32"/>
  <c r="AU440" i="32"/>
  <c r="AS440" i="32"/>
  <c r="AR440" i="32"/>
  <c r="AP440" i="32"/>
  <c r="AO440" i="32"/>
  <c r="AM440" i="32"/>
  <c r="AL440" i="32"/>
  <c r="AJ440" i="32"/>
  <c r="AI440" i="32"/>
  <c r="AG440" i="32"/>
  <c r="AF440" i="32"/>
  <c r="AD440" i="32"/>
  <c r="AC440" i="32"/>
  <c r="AA440" i="32"/>
  <c r="Z440" i="32"/>
  <c r="X440" i="32"/>
  <c r="W440" i="32"/>
  <c r="U440" i="32"/>
  <c r="T440" i="32"/>
  <c r="R440" i="32"/>
  <c r="Q440" i="32"/>
  <c r="O440" i="32"/>
  <c r="DN439" i="32"/>
  <c r="DE439" i="32"/>
  <c r="DD439" i="32"/>
  <c r="DC439" i="32"/>
  <c r="CF439" i="32"/>
  <c r="CE439" i="32"/>
  <c r="CC439" i="32"/>
  <c r="CB439" i="32"/>
  <c r="BZ439" i="32"/>
  <c r="BY439" i="32"/>
  <c r="BW439" i="32"/>
  <c r="BV439" i="32"/>
  <c r="BT439" i="32"/>
  <c r="BS439" i="32"/>
  <c r="BQ439" i="32"/>
  <c r="BP439" i="32"/>
  <c r="BN439" i="32"/>
  <c r="BM439" i="32"/>
  <c r="BK439" i="32"/>
  <c r="BJ439" i="32"/>
  <c r="BH439" i="32"/>
  <c r="BG439" i="32"/>
  <c r="BE439" i="32"/>
  <c r="BD439" i="32"/>
  <c r="BB439" i="32"/>
  <c r="BA439" i="32"/>
  <c r="AY439" i="32"/>
  <c r="AX439" i="32"/>
  <c r="AV439" i="32"/>
  <c r="AU439" i="32"/>
  <c r="AS439" i="32"/>
  <c r="AR439" i="32"/>
  <c r="AP439" i="32"/>
  <c r="AO439" i="32"/>
  <c r="AM439" i="32"/>
  <c r="AL439" i="32"/>
  <c r="AJ439" i="32"/>
  <c r="AI439" i="32"/>
  <c r="AG439" i="32"/>
  <c r="AF439" i="32"/>
  <c r="AD439" i="32"/>
  <c r="AC439" i="32"/>
  <c r="AA439" i="32"/>
  <c r="Z439" i="32"/>
  <c r="X439" i="32"/>
  <c r="W439" i="32"/>
  <c r="U439" i="32"/>
  <c r="T439" i="32"/>
  <c r="R439" i="32"/>
  <c r="Q439" i="32"/>
  <c r="O439" i="32"/>
  <c r="DN438" i="32"/>
  <c r="DE438" i="32"/>
  <c r="DD438" i="32"/>
  <c r="DC438" i="32"/>
  <c r="CF438" i="32"/>
  <c r="CE438" i="32"/>
  <c r="CC438" i="32"/>
  <c r="CB438" i="32"/>
  <c r="BZ438" i="32"/>
  <c r="BY438" i="32"/>
  <c r="BW438" i="32"/>
  <c r="BV438" i="32"/>
  <c r="BT438" i="32"/>
  <c r="BS438" i="32"/>
  <c r="BQ438" i="32"/>
  <c r="BP438" i="32"/>
  <c r="BN438" i="32"/>
  <c r="BM438" i="32"/>
  <c r="BK438" i="32"/>
  <c r="BJ438" i="32"/>
  <c r="BH438" i="32"/>
  <c r="BG438" i="32"/>
  <c r="BE438" i="32"/>
  <c r="BD438" i="32"/>
  <c r="BB438" i="32"/>
  <c r="BA438" i="32"/>
  <c r="AY438" i="32"/>
  <c r="AX438" i="32"/>
  <c r="AV438" i="32"/>
  <c r="AU438" i="32"/>
  <c r="AS438" i="32"/>
  <c r="AR438" i="32"/>
  <c r="AP438" i="32"/>
  <c r="AO438" i="32"/>
  <c r="AM438" i="32"/>
  <c r="AL438" i="32"/>
  <c r="AJ438" i="32"/>
  <c r="AI438" i="32"/>
  <c r="AG438" i="32"/>
  <c r="AF438" i="32"/>
  <c r="AD438" i="32"/>
  <c r="AC438" i="32"/>
  <c r="AA438" i="32"/>
  <c r="Z438" i="32"/>
  <c r="X438" i="32"/>
  <c r="W438" i="32"/>
  <c r="U438" i="32"/>
  <c r="T438" i="32"/>
  <c r="R438" i="32"/>
  <c r="Q438" i="32"/>
  <c r="O438" i="32"/>
  <c r="DN437" i="32"/>
  <c r="DE437" i="32"/>
  <c r="DH437" i="32" s="1"/>
  <c r="DD437" i="32"/>
  <c r="DC437" i="32"/>
  <c r="CF437" i="32"/>
  <c r="CE437" i="32"/>
  <c r="CC437" i="32"/>
  <c r="CB437" i="32"/>
  <c r="BZ437" i="32"/>
  <c r="BY437" i="32"/>
  <c r="BW437" i="32"/>
  <c r="BV437" i="32"/>
  <c r="BT437" i="32"/>
  <c r="BS437" i="32"/>
  <c r="BQ437" i="32"/>
  <c r="BP437" i="32"/>
  <c r="BN437" i="32"/>
  <c r="BM437" i="32"/>
  <c r="BK437" i="32"/>
  <c r="BJ437" i="32"/>
  <c r="BH437" i="32"/>
  <c r="BG437" i="32"/>
  <c r="BE437" i="32"/>
  <c r="BD437" i="32"/>
  <c r="BB437" i="32"/>
  <c r="BA437" i="32"/>
  <c r="AY437" i="32"/>
  <c r="AX437" i="32"/>
  <c r="AV437" i="32"/>
  <c r="AU437" i="32"/>
  <c r="AS437" i="32"/>
  <c r="AR437" i="32"/>
  <c r="AP437" i="32"/>
  <c r="AO437" i="32"/>
  <c r="AM437" i="32"/>
  <c r="AL437" i="32"/>
  <c r="AJ437" i="32"/>
  <c r="AI437" i="32"/>
  <c r="AG437" i="32"/>
  <c r="AF437" i="32"/>
  <c r="AD437" i="32"/>
  <c r="AC437" i="32"/>
  <c r="AA437" i="32"/>
  <c r="Z437" i="32"/>
  <c r="X437" i="32"/>
  <c r="W437" i="32"/>
  <c r="U437" i="32"/>
  <c r="T437" i="32"/>
  <c r="R437" i="32"/>
  <c r="Q437" i="32"/>
  <c r="O437" i="32"/>
  <c r="DN436" i="32"/>
  <c r="DE436" i="32"/>
  <c r="DH436" i="32" s="1"/>
  <c r="DD436" i="32"/>
  <c r="DC436" i="32"/>
  <c r="CF436" i="32"/>
  <c r="CE436" i="32"/>
  <c r="CC436" i="32"/>
  <c r="CB436" i="32"/>
  <c r="BZ436" i="32"/>
  <c r="BY436" i="32"/>
  <c r="BW436" i="32"/>
  <c r="BV436" i="32"/>
  <c r="BT436" i="32"/>
  <c r="BS436" i="32"/>
  <c r="BQ436" i="32"/>
  <c r="BP436" i="32"/>
  <c r="BN436" i="32"/>
  <c r="BM436" i="32"/>
  <c r="BK436" i="32"/>
  <c r="BJ436" i="32"/>
  <c r="BH436" i="32"/>
  <c r="BG436" i="32"/>
  <c r="BE436" i="32"/>
  <c r="BD436" i="32"/>
  <c r="BB436" i="32"/>
  <c r="BA436" i="32"/>
  <c r="AY436" i="32"/>
  <c r="AX436" i="32"/>
  <c r="AV436" i="32"/>
  <c r="AU436" i="32"/>
  <c r="AS436" i="32"/>
  <c r="AR436" i="32"/>
  <c r="AP436" i="32"/>
  <c r="AO436" i="32"/>
  <c r="AM436" i="32"/>
  <c r="AL436" i="32"/>
  <c r="AJ436" i="32"/>
  <c r="AI436" i="32"/>
  <c r="AG436" i="32"/>
  <c r="AF436" i="32"/>
  <c r="AD436" i="32"/>
  <c r="AC436" i="32"/>
  <c r="AA436" i="32"/>
  <c r="Z436" i="32"/>
  <c r="X436" i="32"/>
  <c r="W436" i="32"/>
  <c r="U436" i="32"/>
  <c r="T436" i="32"/>
  <c r="R436" i="32"/>
  <c r="Q436" i="32"/>
  <c r="O436" i="32"/>
  <c r="DN435" i="32"/>
  <c r="DE435" i="32"/>
  <c r="DH435" i="32" s="1"/>
  <c r="DD435" i="32"/>
  <c r="DC435" i="32"/>
  <c r="CF435" i="32"/>
  <c r="CE435" i="32"/>
  <c r="CC435" i="32"/>
  <c r="CB435" i="32"/>
  <c r="BZ435" i="32"/>
  <c r="BY435" i="32"/>
  <c r="BW435" i="32"/>
  <c r="BV435" i="32"/>
  <c r="BT435" i="32"/>
  <c r="BS435" i="32"/>
  <c r="BQ435" i="32"/>
  <c r="BP435" i="32"/>
  <c r="BN435" i="32"/>
  <c r="BM435" i="32"/>
  <c r="BK435" i="32"/>
  <c r="BJ435" i="32"/>
  <c r="BH435" i="32"/>
  <c r="BG435" i="32"/>
  <c r="BE435" i="32"/>
  <c r="BD435" i="32"/>
  <c r="BB435" i="32"/>
  <c r="BA435" i="32"/>
  <c r="AY435" i="32"/>
  <c r="AX435" i="32"/>
  <c r="AV435" i="32"/>
  <c r="AU435" i="32"/>
  <c r="AS435" i="32"/>
  <c r="AR435" i="32"/>
  <c r="AP435" i="32"/>
  <c r="AO435" i="32"/>
  <c r="AM435" i="32"/>
  <c r="AL435" i="32"/>
  <c r="AJ435" i="32"/>
  <c r="AI435" i="32"/>
  <c r="AG435" i="32"/>
  <c r="AF435" i="32"/>
  <c r="AD435" i="32"/>
  <c r="AC435" i="32"/>
  <c r="AA435" i="32"/>
  <c r="Z435" i="32"/>
  <c r="X435" i="32"/>
  <c r="W435" i="32"/>
  <c r="U435" i="32"/>
  <c r="T435" i="32"/>
  <c r="R435" i="32"/>
  <c r="Q435" i="32"/>
  <c r="O435" i="32"/>
  <c r="DE434" i="32"/>
  <c r="DD434" i="32"/>
  <c r="DC434" i="32"/>
  <c r="CF434" i="32"/>
  <c r="CE434" i="32"/>
  <c r="CC434" i="32"/>
  <c r="CB434" i="32"/>
  <c r="BZ434" i="32"/>
  <c r="BY434" i="32"/>
  <c r="BW434" i="32"/>
  <c r="BV434" i="32"/>
  <c r="BT434" i="32"/>
  <c r="BS434" i="32"/>
  <c r="BQ434" i="32"/>
  <c r="BP434" i="32"/>
  <c r="BN434" i="32"/>
  <c r="BM434" i="32"/>
  <c r="BK434" i="32"/>
  <c r="BJ434" i="32"/>
  <c r="BH434" i="32"/>
  <c r="BG434" i="32"/>
  <c r="BE434" i="32"/>
  <c r="BD434" i="32"/>
  <c r="BB434" i="32"/>
  <c r="BA434" i="32"/>
  <c r="AY434" i="32"/>
  <c r="AX434" i="32"/>
  <c r="AV434" i="32"/>
  <c r="AU434" i="32"/>
  <c r="AS434" i="32"/>
  <c r="AR434" i="32"/>
  <c r="AP434" i="32"/>
  <c r="AO434" i="32"/>
  <c r="AM434" i="32"/>
  <c r="AL434" i="32"/>
  <c r="AJ434" i="32"/>
  <c r="AI434" i="32"/>
  <c r="AG434" i="32"/>
  <c r="AF434" i="32"/>
  <c r="AD434" i="32"/>
  <c r="AC434" i="32"/>
  <c r="AA434" i="32"/>
  <c r="Z434" i="32"/>
  <c r="X434" i="32"/>
  <c r="W434" i="32"/>
  <c r="U434" i="32"/>
  <c r="T434" i="32"/>
  <c r="R434" i="32"/>
  <c r="Q434" i="32"/>
  <c r="O434" i="32"/>
  <c r="DE433" i="32"/>
  <c r="DD433" i="32"/>
  <c r="DC433" i="32"/>
  <c r="CF433" i="32"/>
  <c r="CE433" i="32"/>
  <c r="CC433" i="32"/>
  <c r="CB433" i="32"/>
  <c r="BZ433" i="32"/>
  <c r="BY433" i="32"/>
  <c r="BW433" i="32"/>
  <c r="BV433" i="32"/>
  <c r="BT433" i="32"/>
  <c r="BS433" i="32"/>
  <c r="BQ433" i="32"/>
  <c r="BP433" i="32"/>
  <c r="BN433" i="32"/>
  <c r="BM433" i="32"/>
  <c r="BK433" i="32"/>
  <c r="BJ433" i="32"/>
  <c r="BH433" i="32"/>
  <c r="BG433" i="32"/>
  <c r="BE433" i="32"/>
  <c r="BD433" i="32"/>
  <c r="BB433" i="32"/>
  <c r="BA433" i="32"/>
  <c r="AY433" i="32"/>
  <c r="AX433" i="32"/>
  <c r="AV433" i="32"/>
  <c r="AU433" i="32"/>
  <c r="AS433" i="32"/>
  <c r="AR433" i="32"/>
  <c r="AP433" i="32"/>
  <c r="AO433" i="32"/>
  <c r="AM433" i="32"/>
  <c r="AL433" i="32"/>
  <c r="AJ433" i="32"/>
  <c r="AI433" i="32"/>
  <c r="AG433" i="32"/>
  <c r="AF433" i="32"/>
  <c r="AD433" i="32"/>
  <c r="AC433" i="32"/>
  <c r="AA433" i="32"/>
  <c r="Z433" i="32"/>
  <c r="X433" i="32"/>
  <c r="W433" i="32"/>
  <c r="U433" i="32"/>
  <c r="T433" i="32"/>
  <c r="R433" i="32"/>
  <c r="Q433" i="32"/>
  <c r="O433" i="32"/>
  <c r="DN432" i="32"/>
  <c r="DN431" i="32" s="1"/>
  <c r="DE432" i="32"/>
  <c r="DH432" i="32" s="1"/>
  <c r="DD432" i="32"/>
  <c r="DC432" i="32"/>
  <c r="CF432" i="32"/>
  <c r="CE432" i="32"/>
  <c r="CC432" i="32"/>
  <c r="CB432" i="32"/>
  <c r="BZ432" i="32"/>
  <c r="BY432" i="32"/>
  <c r="BW432" i="32"/>
  <c r="BV432" i="32"/>
  <c r="BT432" i="32"/>
  <c r="BS432" i="32"/>
  <c r="BQ432" i="32"/>
  <c r="BP432" i="32"/>
  <c r="BN432" i="32"/>
  <c r="BM432" i="32"/>
  <c r="BK432" i="32"/>
  <c r="BJ432" i="32"/>
  <c r="BH432" i="32"/>
  <c r="BG432" i="32"/>
  <c r="BE432" i="32"/>
  <c r="BD432" i="32"/>
  <c r="BB432" i="32"/>
  <c r="BA432" i="32"/>
  <c r="AY432" i="32"/>
  <c r="AX432" i="32"/>
  <c r="AV432" i="32"/>
  <c r="AU432" i="32"/>
  <c r="AS432" i="32"/>
  <c r="AR432" i="32"/>
  <c r="AP432" i="32"/>
  <c r="AO432" i="32"/>
  <c r="AM432" i="32"/>
  <c r="AL432" i="32"/>
  <c r="AJ432" i="32"/>
  <c r="AI432" i="32"/>
  <c r="AG432" i="32"/>
  <c r="AF432" i="32"/>
  <c r="AD432" i="32"/>
  <c r="AC432" i="32"/>
  <c r="AA432" i="32"/>
  <c r="Z432" i="32"/>
  <c r="X432" i="32"/>
  <c r="W432" i="32"/>
  <c r="U432" i="32"/>
  <c r="T432" i="32"/>
  <c r="R432" i="32"/>
  <c r="Q432" i="32"/>
  <c r="O432" i="32"/>
  <c r="DE431" i="32"/>
  <c r="DD431" i="32"/>
  <c r="DC431" i="32"/>
  <c r="CF431" i="32"/>
  <c r="CE431" i="32"/>
  <c r="CC431" i="32"/>
  <c r="CB431" i="32"/>
  <c r="BZ431" i="32"/>
  <c r="BY431" i="32"/>
  <c r="BW431" i="32"/>
  <c r="BV431" i="32"/>
  <c r="BT431" i="32"/>
  <c r="BS431" i="32"/>
  <c r="BQ431" i="32"/>
  <c r="BP431" i="32"/>
  <c r="BN431" i="32"/>
  <c r="BM431" i="32"/>
  <c r="BK431" i="32"/>
  <c r="BJ431" i="32"/>
  <c r="BH431" i="32"/>
  <c r="BG431" i="32"/>
  <c r="BE431" i="32"/>
  <c r="BD431" i="32"/>
  <c r="BB431" i="32"/>
  <c r="BA431" i="32"/>
  <c r="AY431" i="32"/>
  <c r="AX431" i="32"/>
  <c r="AV431" i="32"/>
  <c r="AU431" i="32"/>
  <c r="AS431" i="32"/>
  <c r="AR431" i="32"/>
  <c r="AP431" i="32"/>
  <c r="AO431" i="32"/>
  <c r="AM431" i="32"/>
  <c r="AL431" i="32"/>
  <c r="AJ431" i="32"/>
  <c r="AI431" i="32"/>
  <c r="AG431" i="32"/>
  <c r="AF431" i="32"/>
  <c r="AD431" i="32"/>
  <c r="AC431" i="32"/>
  <c r="AA431" i="32"/>
  <c r="Z431" i="32"/>
  <c r="X431" i="32"/>
  <c r="W431" i="32"/>
  <c r="U431" i="32"/>
  <c r="T431" i="32"/>
  <c r="R431" i="32"/>
  <c r="Q431" i="32"/>
  <c r="O431" i="32"/>
  <c r="DN430" i="32"/>
  <c r="DN429" i="32" s="1"/>
  <c r="DE430" i="32"/>
  <c r="DH430" i="32" s="1"/>
  <c r="DD430" i="32"/>
  <c r="DC430" i="32"/>
  <c r="CF430" i="32"/>
  <c r="CE430" i="32"/>
  <c r="CC430" i="32"/>
  <c r="CB430" i="32"/>
  <c r="BZ430" i="32"/>
  <c r="BY430" i="32"/>
  <c r="BW430" i="32"/>
  <c r="BV430" i="32"/>
  <c r="BT430" i="32"/>
  <c r="BS430" i="32"/>
  <c r="BQ430" i="32"/>
  <c r="BP430" i="32"/>
  <c r="BN430" i="32"/>
  <c r="BM430" i="32"/>
  <c r="BK430" i="32"/>
  <c r="BJ430" i="32"/>
  <c r="BH430" i="32"/>
  <c r="BG430" i="32"/>
  <c r="BE430" i="32"/>
  <c r="BD430" i="32"/>
  <c r="BB430" i="32"/>
  <c r="BA430" i="32"/>
  <c r="AY430" i="32"/>
  <c r="AX430" i="32"/>
  <c r="AV430" i="32"/>
  <c r="AU430" i="32"/>
  <c r="AS430" i="32"/>
  <c r="AR430" i="32"/>
  <c r="AP430" i="32"/>
  <c r="AO430" i="32"/>
  <c r="AM430" i="32"/>
  <c r="AL430" i="32"/>
  <c r="AJ430" i="32"/>
  <c r="AI430" i="32"/>
  <c r="AG430" i="32"/>
  <c r="AF430" i="32"/>
  <c r="AD430" i="32"/>
  <c r="AC430" i="32"/>
  <c r="AA430" i="32"/>
  <c r="Z430" i="32"/>
  <c r="X430" i="32"/>
  <c r="W430" i="32"/>
  <c r="U430" i="32"/>
  <c r="T430" i="32"/>
  <c r="R430" i="32"/>
  <c r="Q430" i="32"/>
  <c r="O430" i="32"/>
  <c r="DE429" i="32"/>
  <c r="DD429" i="32"/>
  <c r="DC429" i="32"/>
  <c r="CF429" i="32"/>
  <c r="CE429" i="32"/>
  <c r="CC429" i="32"/>
  <c r="CB429" i="32"/>
  <c r="BZ429" i="32"/>
  <c r="BY429" i="32"/>
  <c r="BW429" i="32"/>
  <c r="BV429" i="32"/>
  <c r="BT429" i="32"/>
  <c r="BS429" i="32"/>
  <c r="BQ429" i="32"/>
  <c r="BP429" i="32"/>
  <c r="BN429" i="32"/>
  <c r="BM429" i="32"/>
  <c r="BK429" i="32"/>
  <c r="BJ429" i="32"/>
  <c r="BH429" i="32"/>
  <c r="BG429" i="32"/>
  <c r="BE429" i="32"/>
  <c r="BD429" i="32"/>
  <c r="BB429" i="32"/>
  <c r="BA429" i="32"/>
  <c r="AY429" i="32"/>
  <c r="AX429" i="32"/>
  <c r="AV429" i="32"/>
  <c r="AU429" i="32"/>
  <c r="AS429" i="32"/>
  <c r="AR429" i="32"/>
  <c r="AP429" i="32"/>
  <c r="AO429" i="32"/>
  <c r="AM429" i="32"/>
  <c r="AL429" i="32"/>
  <c r="AJ429" i="32"/>
  <c r="AI429" i="32"/>
  <c r="AG429" i="32"/>
  <c r="AF429" i="32"/>
  <c r="AD429" i="32"/>
  <c r="AC429" i="32"/>
  <c r="AA429" i="32"/>
  <c r="Z429" i="32"/>
  <c r="X429" i="32"/>
  <c r="W429" i="32"/>
  <c r="U429" i="32"/>
  <c r="T429" i="32"/>
  <c r="R429" i="32"/>
  <c r="Q429" i="32"/>
  <c r="O429" i="32"/>
  <c r="DN428" i="32"/>
  <c r="DE428" i="32"/>
  <c r="DD428" i="32"/>
  <c r="DC428" i="32"/>
  <c r="CF428" i="32"/>
  <c r="CE428" i="32"/>
  <c r="CC428" i="32"/>
  <c r="CB428" i="32"/>
  <c r="BZ428" i="32"/>
  <c r="BY428" i="32"/>
  <c r="BW428" i="32"/>
  <c r="BV428" i="32"/>
  <c r="BT428" i="32"/>
  <c r="BS428" i="32"/>
  <c r="BQ428" i="32"/>
  <c r="BP428" i="32"/>
  <c r="BN428" i="32"/>
  <c r="BM428" i="32"/>
  <c r="BK428" i="32"/>
  <c r="BJ428" i="32"/>
  <c r="BH428" i="32"/>
  <c r="BG428" i="32"/>
  <c r="BE428" i="32"/>
  <c r="BD428" i="32"/>
  <c r="BB428" i="32"/>
  <c r="BA428" i="32"/>
  <c r="AY428" i="32"/>
  <c r="AX428" i="32"/>
  <c r="AV428" i="32"/>
  <c r="AU428" i="32"/>
  <c r="AS428" i="32"/>
  <c r="AR428" i="32"/>
  <c r="AP428" i="32"/>
  <c r="AO428" i="32"/>
  <c r="AM428" i="32"/>
  <c r="AL428" i="32"/>
  <c r="AJ428" i="32"/>
  <c r="AI428" i="32"/>
  <c r="AG428" i="32"/>
  <c r="AF428" i="32"/>
  <c r="AD428" i="32"/>
  <c r="AC428" i="32"/>
  <c r="AA428" i="32"/>
  <c r="Z428" i="32"/>
  <c r="X428" i="32"/>
  <c r="W428" i="32"/>
  <c r="U428" i="32"/>
  <c r="T428" i="32"/>
  <c r="R428" i="32"/>
  <c r="Q428" i="32"/>
  <c r="O428" i="32"/>
  <c r="DN427" i="32"/>
  <c r="DE427" i="32"/>
  <c r="DD427" i="32"/>
  <c r="DC427" i="32"/>
  <c r="CF427" i="32"/>
  <c r="CE427" i="32"/>
  <c r="CC427" i="32"/>
  <c r="CB427" i="32"/>
  <c r="BZ427" i="32"/>
  <c r="BY427" i="32"/>
  <c r="BW427" i="32"/>
  <c r="BV427" i="32"/>
  <c r="BT427" i="32"/>
  <c r="BS427" i="32"/>
  <c r="BQ427" i="32"/>
  <c r="BP427" i="32"/>
  <c r="BN427" i="32"/>
  <c r="BM427" i="32"/>
  <c r="BK427" i="32"/>
  <c r="BJ427" i="32"/>
  <c r="BH427" i="32"/>
  <c r="BG427" i="32"/>
  <c r="BE427" i="32"/>
  <c r="BD427" i="32"/>
  <c r="BB427" i="32"/>
  <c r="BA427" i="32"/>
  <c r="AY427" i="32"/>
  <c r="AX427" i="32"/>
  <c r="AV427" i="32"/>
  <c r="AU427" i="32"/>
  <c r="AS427" i="32"/>
  <c r="AR427" i="32"/>
  <c r="AP427" i="32"/>
  <c r="AO427" i="32"/>
  <c r="AM427" i="32"/>
  <c r="AL427" i="32"/>
  <c r="AJ427" i="32"/>
  <c r="AI427" i="32"/>
  <c r="AG427" i="32"/>
  <c r="AF427" i="32"/>
  <c r="AD427" i="32"/>
  <c r="AC427" i="32"/>
  <c r="AA427" i="32"/>
  <c r="Z427" i="32"/>
  <c r="X427" i="32"/>
  <c r="W427" i="32"/>
  <c r="U427" i="32"/>
  <c r="T427" i="32"/>
  <c r="R427" i="32"/>
  <c r="Q427" i="32"/>
  <c r="O427" i="32"/>
  <c r="DN426" i="32"/>
  <c r="DE426" i="32"/>
  <c r="DD426" i="32"/>
  <c r="DC426" i="32"/>
  <c r="CF426" i="32"/>
  <c r="CE426" i="32"/>
  <c r="CC426" i="32"/>
  <c r="CB426" i="32"/>
  <c r="BZ426" i="32"/>
  <c r="BY426" i="32"/>
  <c r="BW426" i="32"/>
  <c r="BV426" i="32"/>
  <c r="BT426" i="32"/>
  <c r="BS426" i="32"/>
  <c r="BQ426" i="32"/>
  <c r="BP426" i="32"/>
  <c r="BN426" i="32"/>
  <c r="BM426" i="32"/>
  <c r="BK426" i="32"/>
  <c r="BJ426" i="32"/>
  <c r="BH426" i="32"/>
  <c r="BG426" i="32"/>
  <c r="BE426" i="32"/>
  <c r="BD426" i="32"/>
  <c r="BB426" i="32"/>
  <c r="BA426" i="32"/>
  <c r="AY426" i="32"/>
  <c r="AX426" i="32"/>
  <c r="AV426" i="32"/>
  <c r="AU426" i="32"/>
  <c r="AS426" i="32"/>
  <c r="AR426" i="32"/>
  <c r="AP426" i="32"/>
  <c r="AO426" i="32"/>
  <c r="AM426" i="32"/>
  <c r="AL426" i="32"/>
  <c r="AJ426" i="32"/>
  <c r="AI426" i="32"/>
  <c r="AG426" i="32"/>
  <c r="AF426" i="32"/>
  <c r="AD426" i="32"/>
  <c r="AC426" i="32"/>
  <c r="AA426" i="32"/>
  <c r="Z426" i="32"/>
  <c r="X426" i="32"/>
  <c r="W426" i="32"/>
  <c r="U426" i="32"/>
  <c r="T426" i="32"/>
  <c r="R426" i="32"/>
  <c r="Q426" i="32"/>
  <c r="O426" i="32"/>
  <c r="DN425" i="32"/>
  <c r="DE425" i="32"/>
  <c r="DH425" i="32" s="1"/>
  <c r="DD425" i="32"/>
  <c r="DC425" i="32"/>
  <c r="CF425" i="32"/>
  <c r="CE425" i="32"/>
  <c r="CC425" i="32"/>
  <c r="CB425" i="32"/>
  <c r="BZ425" i="32"/>
  <c r="BY425" i="32"/>
  <c r="BW425" i="32"/>
  <c r="BV425" i="32"/>
  <c r="BT425" i="32"/>
  <c r="BS425" i="32"/>
  <c r="BQ425" i="32"/>
  <c r="BP425" i="32"/>
  <c r="BN425" i="32"/>
  <c r="BM425" i="32"/>
  <c r="BK425" i="32"/>
  <c r="BJ425" i="32"/>
  <c r="BH425" i="32"/>
  <c r="BG425" i="32"/>
  <c r="BE425" i="32"/>
  <c r="BD425" i="32"/>
  <c r="BB425" i="32"/>
  <c r="BA425" i="32"/>
  <c r="AY425" i="32"/>
  <c r="AX425" i="32"/>
  <c r="AV425" i="32"/>
  <c r="AU425" i="32"/>
  <c r="AS425" i="32"/>
  <c r="AR425" i="32"/>
  <c r="AP425" i="32"/>
  <c r="AO425" i="32"/>
  <c r="AM425" i="32"/>
  <c r="AL425" i="32"/>
  <c r="AJ425" i="32"/>
  <c r="AI425" i="32"/>
  <c r="AG425" i="32"/>
  <c r="AF425" i="32"/>
  <c r="AD425" i="32"/>
  <c r="AC425" i="32"/>
  <c r="AA425" i="32"/>
  <c r="Z425" i="32"/>
  <c r="X425" i="32"/>
  <c r="W425" i="32"/>
  <c r="U425" i="32"/>
  <c r="T425" i="32"/>
  <c r="R425" i="32"/>
  <c r="Q425" i="32"/>
  <c r="O425" i="32"/>
  <c r="DN424" i="32"/>
  <c r="DE424" i="32"/>
  <c r="DH424" i="32" s="1"/>
  <c r="DD424" i="32"/>
  <c r="DC424" i="32"/>
  <c r="CF424" i="32"/>
  <c r="CE424" i="32"/>
  <c r="CC424" i="32"/>
  <c r="CB424" i="32"/>
  <c r="BZ424" i="32"/>
  <c r="BY424" i="32"/>
  <c r="BW424" i="32"/>
  <c r="BV424" i="32"/>
  <c r="BT424" i="32"/>
  <c r="BS424" i="32"/>
  <c r="BQ424" i="32"/>
  <c r="BP424" i="32"/>
  <c r="BN424" i="32"/>
  <c r="BM424" i="32"/>
  <c r="BK424" i="32"/>
  <c r="BJ424" i="32"/>
  <c r="BH424" i="32"/>
  <c r="BG424" i="32"/>
  <c r="BE424" i="32"/>
  <c r="BD424" i="32"/>
  <c r="BB424" i="32"/>
  <c r="BA424" i="32"/>
  <c r="AY424" i="32"/>
  <c r="AX424" i="32"/>
  <c r="AV424" i="32"/>
  <c r="AU424" i="32"/>
  <c r="AS424" i="32"/>
  <c r="AR424" i="32"/>
  <c r="AP424" i="32"/>
  <c r="AO424" i="32"/>
  <c r="AM424" i="32"/>
  <c r="AL424" i="32"/>
  <c r="AJ424" i="32"/>
  <c r="AI424" i="32"/>
  <c r="AG424" i="32"/>
  <c r="AF424" i="32"/>
  <c r="AD424" i="32"/>
  <c r="AC424" i="32"/>
  <c r="AA424" i="32"/>
  <c r="Z424" i="32"/>
  <c r="X424" i="32"/>
  <c r="W424" i="32"/>
  <c r="U424" i="32"/>
  <c r="T424" i="32"/>
  <c r="R424" i="32"/>
  <c r="Q424" i="32"/>
  <c r="O424" i="32"/>
  <c r="DN423" i="32"/>
  <c r="DE423" i="32"/>
  <c r="DD423" i="32"/>
  <c r="DC423" i="32"/>
  <c r="CF423" i="32"/>
  <c r="CE423" i="32"/>
  <c r="CC423" i="32"/>
  <c r="CB423" i="32"/>
  <c r="BZ423" i="32"/>
  <c r="BY423" i="32"/>
  <c r="BW423" i="32"/>
  <c r="BV423" i="32"/>
  <c r="BT423" i="32"/>
  <c r="BS423" i="32"/>
  <c r="BQ423" i="32"/>
  <c r="BP423" i="32"/>
  <c r="BN423" i="32"/>
  <c r="BM423" i="32"/>
  <c r="BK423" i="32"/>
  <c r="BJ423" i="32"/>
  <c r="BH423" i="32"/>
  <c r="BG423" i="32"/>
  <c r="BE423" i="32"/>
  <c r="BD423" i="32"/>
  <c r="BB423" i="32"/>
  <c r="BA423" i="32"/>
  <c r="AY423" i="32"/>
  <c r="AX423" i="32"/>
  <c r="AV423" i="32"/>
  <c r="AU423" i="32"/>
  <c r="AS423" i="32"/>
  <c r="AR423" i="32"/>
  <c r="AP423" i="32"/>
  <c r="AO423" i="32"/>
  <c r="AM423" i="32"/>
  <c r="AL423" i="32"/>
  <c r="AJ423" i="32"/>
  <c r="AI423" i="32"/>
  <c r="AG423" i="32"/>
  <c r="AF423" i="32"/>
  <c r="AD423" i="32"/>
  <c r="AC423" i="32"/>
  <c r="AA423" i="32"/>
  <c r="Z423" i="32"/>
  <c r="X423" i="32"/>
  <c r="W423" i="32"/>
  <c r="U423" i="32"/>
  <c r="T423" i="32"/>
  <c r="R423" i="32"/>
  <c r="Q423" i="32"/>
  <c r="O423" i="32"/>
  <c r="DN422" i="32"/>
  <c r="DE422" i="32"/>
  <c r="DD422" i="32"/>
  <c r="DC422" i="32"/>
  <c r="CF422" i="32"/>
  <c r="CE422" i="32"/>
  <c r="CC422" i="32"/>
  <c r="CB422" i="32"/>
  <c r="BZ422" i="32"/>
  <c r="BY422" i="32"/>
  <c r="BW422" i="32"/>
  <c r="BV422" i="32"/>
  <c r="BT422" i="32"/>
  <c r="BS422" i="32"/>
  <c r="BQ422" i="32"/>
  <c r="BP422" i="32"/>
  <c r="BN422" i="32"/>
  <c r="BM422" i="32"/>
  <c r="BK422" i="32"/>
  <c r="BJ422" i="32"/>
  <c r="BH422" i="32"/>
  <c r="BG422" i="32"/>
  <c r="BE422" i="32"/>
  <c r="BD422" i="32"/>
  <c r="BB422" i="32"/>
  <c r="BA422" i="32"/>
  <c r="AY422" i="32"/>
  <c r="AX422" i="32"/>
  <c r="AV422" i="32"/>
  <c r="AU422" i="32"/>
  <c r="AS422" i="32"/>
  <c r="AR422" i="32"/>
  <c r="AP422" i="32"/>
  <c r="AO422" i="32"/>
  <c r="AM422" i="32"/>
  <c r="AL422" i="32"/>
  <c r="AJ422" i="32"/>
  <c r="AI422" i="32"/>
  <c r="AG422" i="32"/>
  <c r="AF422" i="32"/>
  <c r="AD422" i="32"/>
  <c r="AC422" i="32"/>
  <c r="AA422" i="32"/>
  <c r="Z422" i="32"/>
  <c r="X422" i="32"/>
  <c r="W422" i="32"/>
  <c r="U422" i="32"/>
  <c r="T422" i="32"/>
  <c r="R422" i="32"/>
  <c r="Q422" i="32"/>
  <c r="O422" i="32"/>
  <c r="DN421" i="32"/>
  <c r="DE421" i="32"/>
  <c r="DH421" i="32" s="1"/>
  <c r="DD421" i="32"/>
  <c r="DC421" i="32"/>
  <c r="CF421" i="32"/>
  <c r="CE421" i="32"/>
  <c r="CC421" i="32"/>
  <c r="CB421" i="32"/>
  <c r="BZ421" i="32"/>
  <c r="BY421" i="32"/>
  <c r="BW421" i="32"/>
  <c r="BV421" i="32"/>
  <c r="BT421" i="32"/>
  <c r="BS421" i="32"/>
  <c r="BQ421" i="32"/>
  <c r="BP421" i="32"/>
  <c r="BN421" i="32"/>
  <c r="BM421" i="32"/>
  <c r="BK421" i="32"/>
  <c r="BJ421" i="32"/>
  <c r="BH421" i="32"/>
  <c r="BG421" i="32"/>
  <c r="BE421" i="32"/>
  <c r="BD421" i="32"/>
  <c r="BB421" i="32"/>
  <c r="BA421" i="32"/>
  <c r="AY421" i="32"/>
  <c r="AX421" i="32"/>
  <c r="AV421" i="32"/>
  <c r="AU421" i="32"/>
  <c r="AS421" i="32"/>
  <c r="AR421" i="32"/>
  <c r="AP421" i="32"/>
  <c r="AO421" i="32"/>
  <c r="AM421" i="32"/>
  <c r="AL421" i="32"/>
  <c r="AJ421" i="32"/>
  <c r="AI421" i="32"/>
  <c r="AG421" i="32"/>
  <c r="AF421" i="32"/>
  <c r="AD421" i="32"/>
  <c r="AC421" i="32"/>
  <c r="AA421" i="32"/>
  <c r="Z421" i="32"/>
  <c r="X421" i="32"/>
  <c r="W421" i="32"/>
  <c r="U421" i="32"/>
  <c r="T421" i="32"/>
  <c r="R421" i="32"/>
  <c r="Q421" i="32"/>
  <c r="O421" i="32"/>
  <c r="DN420" i="32"/>
  <c r="DE420" i="32"/>
  <c r="DH420" i="32" s="1"/>
  <c r="DD420" i="32"/>
  <c r="DC420" i="32"/>
  <c r="CF420" i="32"/>
  <c r="CE420" i="32"/>
  <c r="CC420" i="32"/>
  <c r="CB420" i="32"/>
  <c r="BZ420" i="32"/>
  <c r="BY420" i="32"/>
  <c r="BW420" i="32"/>
  <c r="BV420" i="32"/>
  <c r="BT420" i="32"/>
  <c r="BS420" i="32"/>
  <c r="BQ420" i="32"/>
  <c r="BP420" i="32"/>
  <c r="BN420" i="32"/>
  <c r="BM420" i="32"/>
  <c r="BK420" i="32"/>
  <c r="BJ420" i="32"/>
  <c r="BH420" i="32"/>
  <c r="BG420" i="32"/>
  <c r="BE420" i="32"/>
  <c r="BD420" i="32"/>
  <c r="BB420" i="32"/>
  <c r="BA420" i="32"/>
  <c r="AY420" i="32"/>
  <c r="AX420" i="32"/>
  <c r="AV420" i="32"/>
  <c r="AU420" i="32"/>
  <c r="AS420" i="32"/>
  <c r="AR420" i="32"/>
  <c r="AP420" i="32"/>
  <c r="AO420" i="32"/>
  <c r="AM420" i="32"/>
  <c r="AL420" i="32"/>
  <c r="AJ420" i="32"/>
  <c r="AI420" i="32"/>
  <c r="AG420" i="32"/>
  <c r="AF420" i="32"/>
  <c r="AD420" i="32"/>
  <c r="AC420" i="32"/>
  <c r="AA420" i="32"/>
  <c r="Z420" i="32"/>
  <c r="X420" i="32"/>
  <c r="W420" i="32"/>
  <c r="U420" i="32"/>
  <c r="T420" i="32"/>
  <c r="R420" i="32"/>
  <c r="Q420" i="32"/>
  <c r="O420" i="32"/>
  <c r="DN419" i="32"/>
  <c r="DE419" i="32"/>
  <c r="DD419" i="32"/>
  <c r="DC419" i="32"/>
  <c r="CF419" i="32"/>
  <c r="CE419" i="32"/>
  <c r="CC419" i="32"/>
  <c r="CB419" i="32"/>
  <c r="BZ419" i="32"/>
  <c r="BY419" i="32"/>
  <c r="BW419" i="32"/>
  <c r="BV419" i="32"/>
  <c r="BT419" i="32"/>
  <c r="BS419" i="32"/>
  <c r="BQ419" i="32"/>
  <c r="BP419" i="32"/>
  <c r="BN419" i="32"/>
  <c r="BM419" i="32"/>
  <c r="BK419" i="32"/>
  <c r="BJ419" i="32"/>
  <c r="BH419" i="32"/>
  <c r="BG419" i="32"/>
  <c r="BE419" i="32"/>
  <c r="BD419" i="32"/>
  <c r="BB419" i="32"/>
  <c r="BA419" i="32"/>
  <c r="AY419" i="32"/>
  <c r="AX419" i="32"/>
  <c r="AV419" i="32"/>
  <c r="AU419" i="32"/>
  <c r="AS419" i="32"/>
  <c r="AR419" i="32"/>
  <c r="AP419" i="32"/>
  <c r="AO419" i="32"/>
  <c r="AM419" i="32"/>
  <c r="AL419" i="32"/>
  <c r="AJ419" i="32"/>
  <c r="AI419" i="32"/>
  <c r="AG419" i="32"/>
  <c r="AF419" i="32"/>
  <c r="AD419" i="32"/>
  <c r="AC419" i="32"/>
  <c r="AA419" i="32"/>
  <c r="Z419" i="32"/>
  <c r="X419" i="32"/>
  <c r="W419" i="32"/>
  <c r="U419" i="32"/>
  <c r="T419" i="32"/>
  <c r="R419" i="32"/>
  <c r="Q419" i="32"/>
  <c r="O419" i="32"/>
  <c r="DN418" i="32"/>
  <c r="DE418" i="32"/>
  <c r="DD418" i="32"/>
  <c r="DC418" i="32"/>
  <c r="CF418" i="32"/>
  <c r="CE418" i="32"/>
  <c r="CC418" i="32"/>
  <c r="CB418" i="32"/>
  <c r="BZ418" i="32"/>
  <c r="BY418" i="32"/>
  <c r="BW418" i="32"/>
  <c r="BV418" i="32"/>
  <c r="BT418" i="32"/>
  <c r="BS418" i="32"/>
  <c r="BQ418" i="32"/>
  <c r="BP418" i="32"/>
  <c r="BN418" i="32"/>
  <c r="BM418" i="32"/>
  <c r="BK418" i="32"/>
  <c r="BJ418" i="32"/>
  <c r="BH418" i="32"/>
  <c r="BG418" i="32"/>
  <c r="BE418" i="32"/>
  <c r="BD418" i="32"/>
  <c r="BB418" i="32"/>
  <c r="BA418" i="32"/>
  <c r="AY418" i="32"/>
  <c r="AX418" i="32"/>
  <c r="AV418" i="32"/>
  <c r="AU418" i="32"/>
  <c r="AS418" i="32"/>
  <c r="AR418" i="32"/>
  <c r="AP418" i="32"/>
  <c r="AO418" i="32"/>
  <c r="AM418" i="32"/>
  <c r="AL418" i="32"/>
  <c r="AJ418" i="32"/>
  <c r="AI418" i="32"/>
  <c r="AG418" i="32"/>
  <c r="AF418" i="32"/>
  <c r="AD418" i="32"/>
  <c r="AC418" i="32"/>
  <c r="AA418" i="32"/>
  <c r="Z418" i="32"/>
  <c r="X418" i="32"/>
  <c r="W418" i="32"/>
  <c r="U418" i="32"/>
  <c r="T418" i="32"/>
  <c r="R418" i="32"/>
  <c r="Q418" i="32"/>
  <c r="O418" i="32"/>
  <c r="DN417" i="32"/>
  <c r="DE417" i="32"/>
  <c r="DH417" i="32" s="1"/>
  <c r="DD417" i="32"/>
  <c r="DC417" i="32"/>
  <c r="CF417" i="32"/>
  <c r="CE417" i="32"/>
  <c r="CC417" i="32"/>
  <c r="CB417" i="32"/>
  <c r="BZ417" i="32"/>
  <c r="BY417" i="32"/>
  <c r="BW417" i="32"/>
  <c r="BV417" i="32"/>
  <c r="BT417" i="32"/>
  <c r="BS417" i="32"/>
  <c r="BQ417" i="32"/>
  <c r="BP417" i="32"/>
  <c r="BN417" i="32"/>
  <c r="BM417" i="32"/>
  <c r="BK417" i="32"/>
  <c r="BJ417" i="32"/>
  <c r="BH417" i="32"/>
  <c r="BG417" i="32"/>
  <c r="BE417" i="32"/>
  <c r="BD417" i="32"/>
  <c r="BB417" i="32"/>
  <c r="BA417" i="32"/>
  <c r="AY417" i="32"/>
  <c r="AX417" i="32"/>
  <c r="AV417" i="32"/>
  <c r="AU417" i="32"/>
  <c r="AS417" i="32"/>
  <c r="AR417" i="32"/>
  <c r="AP417" i="32"/>
  <c r="AO417" i="32"/>
  <c r="AM417" i="32"/>
  <c r="AL417" i="32"/>
  <c r="AJ417" i="32"/>
  <c r="AI417" i="32"/>
  <c r="AG417" i="32"/>
  <c r="AF417" i="32"/>
  <c r="AD417" i="32"/>
  <c r="AC417" i="32"/>
  <c r="AA417" i="32"/>
  <c r="Z417" i="32"/>
  <c r="X417" i="32"/>
  <c r="W417" i="32"/>
  <c r="U417" i="32"/>
  <c r="T417" i="32"/>
  <c r="R417" i="32"/>
  <c r="Q417" i="32"/>
  <c r="O417" i="32"/>
  <c r="DN416" i="32"/>
  <c r="DE416" i="32"/>
  <c r="DD416" i="32"/>
  <c r="DC416" i="32"/>
  <c r="CF416" i="32"/>
  <c r="CE416" i="32"/>
  <c r="CC416" i="32"/>
  <c r="CB416" i="32"/>
  <c r="BZ416" i="32"/>
  <c r="BY416" i="32"/>
  <c r="BW416" i="32"/>
  <c r="BV416" i="32"/>
  <c r="BT416" i="32"/>
  <c r="BS416" i="32"/>
  <c r="BQ416" i="32"/>
  <c r="BP416" i="32"/>
  <c r="BN416" i="32"/>
  <c r="BM416" i="32"/>
  <c r="BK416" i="32"/>
  <c r="BJ416" i="32"/>
  <c r="BH416" i="32"/>
  <c r="BG416" i="32"/>
  <c r="BE416" i="32"/>
  <c r="BD416" i="32"/>
  <c r="BB416" i="32"/>
  <c r="BA416" i="32"/>
  <c r="AY416" i="32"/>
  <c r="AX416" i="32"/>
  <c r="AV416" i="32"/>
  <c r="AU416" i="32"/>
  <c r="AS416" i="32"/>
  <c r="AR416" i="32"/>
  <c r="AP416" i="32"/>
  <c r="AO416" i="32"/>
  <c r="AM416" i="32"/>
  <c r="AL416" i="32"/>
  <c r="AJ416" i="32"/>
  <c r="AI416" i="32"/>
  <c r="AG416" i="32"/>
  <c r="AF416" i="32"/>
  <c r="AD416" i="32"/>
  <c r="AC416" i="32"/>
  <c r="AA416" i="32"/>
  <c r="Z416" i="32"/>
  <c r="X416" i="32"/>
  <c r="W416" i="32"/>
  <c r="U416" i="32"/>
  <c r="T416" i="32"/>
  <c r="R416" i="32"/>
  <c r="Q416" i="32"/>
  <c r="O416" i="32"/>
  <c r="DN415" i="32"/>
  <c r="DE415" i="32"/>
  <c r="DD415" i="32"/>
  <c r="DC415" i="32"/>
  <c r="CF415" i="32"/>
  <c r="CE415" i="32"/>
  <c r="CC415" i="32"/>
  <c r="CB415" i="32"/>
  <c r="BZ415" i="32"/>
  <c r="BY415" i="32"/>
  <c r="BW415" i="32"/>
  <c r="BV415" i="32"/>
  <c r="BT415" i="32"/>
  <c r="BS415" i="32"/>
  <c r="BQ415" i="32"/>
  <c r="BP415" i="32"/>
  <c r="BN415" i="32"/>
  <c r="BM415" i="32"/>
  <c r="BK415" i="32"/>
  <c r="BJ415" i="32"/>
  <c r="BH415" i="32"/>
  <c r="BG415" i="32"/>
  <c r="BE415" i="32"/>
  <c r="BD415" i="32"/>
  <c r="BB415" i="32"/>
  <c r="BA415" i="32"/>
  <c r="AY415" i="32"/>
  <c r="AX415" i="32"/>
  <c r="AV415" i="32"/>
  <c r="AU415" i="32"/>
  <c r="AS415" i="32"/>
  <c r="AR415" i="32"/>
  <c r="AP415" i="32"/>
  <c r="AO415" i="32"/>
  <c r="AM415" i="32"/>
  <c r="AL415" i="32"/>
  <c r="AJ415" i="32"/>
  <c r="AI415" i="32"/>
  <c r="AG415" i="32"/>
  <c r="AF415" i="32"/>
  <c r="AD415" i="32"/>
  <c r="AC415" i="32"/>
  <c r="AA415" i="32"/>
  <c r="Z415" i="32"/>
  <c r="X415" i="32"/>
  <c r="W415" i="32"/>
  <c r="U415" i="32"/>
  <c r="T415" i="32"/>
  <c r="R415" i="32"/>
  <c r="Q415" i="32"/>
  <c r="O415" i="32"/>
  <c r="DN414" i="32"/>
  <c r="DE414" i="32"/>
  <c r="DD414" i="32"/>
  <c r="DC414" i="32"/>
  <c r="CF414" i="32"/>
  <c r="CE414" i="32"/>
  <c r="CC414" i="32"/>
  <c r="CB414" i="32"/>
  <c r="BZ414" i="32"/>
  <c r="BY414" i="32"/>
  <c r="BW414" i="32"/>
  <c r="BV414" i="32"/>
  <c r="BT414" i="32"/>
  <c r="BS414" i="32"/>
  <c r="BQ414" i="32"/>
  <c r="BP414" i="32"/>
  <c r="BN414" i="32"/>
  <c r="BM414" i="32"/>
  <c r="BK414" i="32"/>
  <c r="BJ414" i="32"/>
  <c r="BH414" i="32"/>
  <c r="BG414" i="32"/>
  <c r="BE414" i="32"/>
  <c r="BD414" i="32"/>
  <c r="BB414" i="32"/>
  <c r="BA414" i="32"/>
  <c r="AY414" i="32"/>
  <c r="AX414" i="32"/>
  <c r="AV414" i="32"/>
  <c r="AU414" i="32"/>
  <c r="AS414" i="32"/>
  <c r="AR414" i="32"/>
  <c r="AP414" i="32"/>
  <c r="AO414" i="32"/>
  <c r="AM414" i="32"/>
  <c r="AL414" i="32"/>
  <c r="AJ414" i="32"/>
  <c r="AI414" i="32"/>
  <c r="AG414" i="32"/>
  <c r="AF414" i="32"/>
  <c r="AD414" i="32"/>
  <c r="AC414" i="32"/>
  <c r="AA414" i="32"/>
  <c r="Z414" i="32"/>
  <c r="X414" i="32"/>
  <c r="W414" i="32"/>
  <c r="U414" i="32"/>
  <c r="T414" i="32"/>
  <c r="R414" i="32"/>
  <c r="Q414" i="32"/>
  <c r="O414" i="32"/>
  <c r="DN413" i="32"/>
  <c r="DE413" i="32"/>
  <c r="DD413" i="32"/>
  <c r="DC413" i="32"/>
  <c r="CF413" i="32"/>
  <c r="CE413" i="32"/>
  <c r="CC413" i="32"/>
  <c r="CB413" i="32"/>
  <c r="BZ413" i="32"/>
  <c r="BY413" i="32"/>
  <c r="BW413" i="32"/>
  <c r="BV413" i="32"/>
  <c r="BT413" i="32"/>
  <c r="BS413" i="32"/>
  <c r="BQ413" i="32"/>
  <c r="BP413" i="32"/>
  <c r="BN413" i="32"/>
  <c r="BM413" i="32"/>
  <c r="BK413" i="32"/>
  <c r="BJ413" i="32"/>
  <c r="BH413" i="32"/>
  <c r="BG413" i="32"/>
  <c r="BE413" i="32"/>
  <c r="BD413" i="32"/>
  <c r="BB413" i="32"/>
  <c r="BA413" i="32"/>
  <c r="AY413" i="32"/>
  <c r="AX413" i="32"/>
  <c r="AV413" i="32"/>
  <c r="AU413" i="32"/>
  <c r="AS413" i="32"/>
  <c r="AR413" i="32"/>
  <c r="AP413" i="32"/>
  <c r="AO413" i="32"/>
  <c r="AM413" i="32"/>
  <c r="AL413" i="32"/>
  <c r="AJ413" i="32"/>
  <c r="AI413" i="32"/>
  <c r="AG413" i="32"/>
  <c r="AF413" i="32"/>
  <c r="AD413" i="32"/>
  <c r="AC413" i="32"/>
  <c r="AA413" i="32"/>
  <c r="Z413" i="32"/>
  <c r="X413" i="32"/>
  <c r="W413" i="32"/>
  <c r="U413" i="32"/>
  <c r="T413" i="32"/>
  <c r="R413" i="32"/>
  <c r="Q413" i="32"/>
  <c r="O413" i="32"/>
  <c r="DE412" i="32"/>
  <c r="DD412" i="32"/>
  <c r="DC412" i="32"/>
  <c r="CF412" i="32"/>
  <c r="CE412" i="32"/>
  <c r="CC412" i="32"/>
  <c r="CB412" i="32"/>
  <c r="BZ412" i="32"/>
  <c r="BY412" i="32"/>
  <c r="BW412" i="32"/>
  <c r="BV412" i="32"/>
  <c r="BT412" i="32"/>
  <c r="BS412" i="32"/>
  <c r="BQ412" i="32"/>
  <c r="BP412" i="32"/>
  <c r="BN412" i="32"/>
  <c r="BM412" i="32"/>
  <c r="BK412" i="32"/>
  <c r="BJ412" i="32"/>
  <c r="BH412" i="32"/>
  <c r="BG412" i="32"/>
  <c r="BE412" i="32"/>
  <c r="BD412" i="32"/>
  <c r="BB412" i="32"/>
  <c r="BA412" i="32"/>
  <c r="AY412" i="32"/>
  <c r="AX412" i="32"/>
  <c r="AV412" i="32"/>
  <c r="AU412" i="32"/>
  <c r="AS412" i="32"/>
  <c r="AR412" i="32"/>
  <c r="AP412" i="32"/>
  <c r="AO412" i="32"/>
  <c r="AM412" i="32"/>
  <c r="AL412" i="32"/>
  <c r="AJ412" i="32"/>
  <c r="AI412" i="32"/>
  <c r="AG412" i="32"/>
  <c r="AF412" i="32"/>
  <c r="AD412" i="32"/>
  <c r="AC412" i="32"/>
  <c r="AA412" i="32"/>
  <c r="Z412" i="32"/>
  <c r="X412" i="32"/>
  <c r="W412" i="32"/>
  <c r="U412" i="32"/>
  <c r="T412" i="32"/>
  <c r="R412" i="32"/>
  <c r="Q412" i="32"/>
  <c r="O412" i="32"/>
  <c r="DN411" i="32"/>
  <c r="DE411" i="32"/>
  <c r="DD411" i="32"/>
  <c r="DC411" i="32"/>
  <c r="CF411" i="32"/>
  <c r="CE411" i="32"/>
  <c r="CC411" i="32"/>
  <c r="CB411" i="32"/>
  <c r="BZ411" i="32"/>
  <c r="BY411" i="32"/>
  <c r="BW411" i="32"/>
  <c r="BV411" i="32"/>
  <c r="BT411" i="32"/>
  <c r="BS411" i="32"/>
  <c r="BQ411" i="32"/>
  <c r="BP411" i="32"/>
  <c r="BN411" i="32"/>
  <c r="BM411" i="32"/>
  <c r="BK411" i="32"/>
  <c r="BJ411" i="32"/>
  <c r="BH411" i="32"/>
  <c r="BG411" i="32"/>
  <c r="BE411" i="32"/>
  <c r="BD411" i="32"/>
  <c r="BB411" i="32"/>
  <c r="BA411" i="32"/>
  <c r="AY411" i="32"/>
  <c r="AX411" i="32"/>
  <c r="AV411" i="32"/>
  <c r="AU411" i="32"/>
  <c r="AS411" i="32"/>
  <c r="AR411" i="32"/>
  <c r="AP411" i="32"/>
  <c r="AO411" i="32"/>
  <c r="AM411" i="32"/>
  <c r="AL411" i="32"/>
  <c r="AJ411" i="32"/>
  <c r="AI411" i="32"/>
  <c r="AG411" i="32"/>
  <c r="AF411" i="32"/>
  <c r="AD411" i="32"/>
  <c r="AC411" i="32"/>
  <c r="AA411" i="32"/>
  <c r="Z411" i="32"/>
  <c r="X411" i="32"/>
  <c r="W411" i="32"/>
  <c r="U411" i="32"/>
  <c r="T411" i="32"/>
  <c r="R411" i="32"/>
  <c r="Q411" i="32"/>
  <c r="O411" i="32"/>
  <c r="DN410" i="32"/>
  <c r="DE410" i="32"/>
  <c r="DH410" i="32" s="1"/>
  <c r="DD410" i="32"/>
  <c r="DC410" i="32"/>
  <c r="CF410" i="32"/>
  <c r="CE410" i="32"/>
  <c r="CC410" i="32"/>
  <c r="CB410" i="32"/>
  <c r="BZ410" i="32"/>
  <c r="BY410" i="32"/>
  <c r="BW410" i="32"/>
  <c r="BV410" i="32"/>
  <c r="BT410" i="32"/>
  <c r="BS410" i="32"/>
  <c r="BQ410" i="32"/>
  <c r="BP410" i="32"/>
  <c r="BN410" i="32"/>
  <c r="BM410" i="32"/>
  <c r="BK410" i="32"/>
  <c r="BJ410" i="32"/>
  <c r="BH410" i="32"/>
  <c r="BG410" i="32"/>
  <c r="BE410" i="32"/>
  <c r="BD410" i="32"/>
  <c r="BB410" i="32"/>
  <c r="BA410" i="32"/>
  <c r="AY410" i="32"/>
  <c r="AX410" i="32"/>
  <c r="AV410" i="32"/>
  <c r="AU410" i="32"/>
  <c r="AS410" i="32"/>
  <c r="AR410" i="32"/>
  <c r="AP410" i="32"/>
  <c r="AO410" i="32"/>
  <c r="AM410" i="32"/>
  <c r="AL410" i="32"/>
  <c r="AJ410" i="32"/>
  <c r="AI410" i="32"/>
  <c r="AG410" i="32"/>
  <c r="AF410" i="32"/>
  <c r="AD410" i="32"/>
  <c r="AC410" i="32"/>
  <c r="AA410" i="32"/>
  <c r="Z410" i="32"/>
  <c r="X410" i="32"/>
  <c r="W410" i="32"/>
  <c r="U410" i="32"/>
  <c r="T410" i="32"/>
  <c r="R410" i="32"/>
  <c r="Q410" i="32"/>
  <c r="O410" i="32"/>
  <c r="DN409" i="32"/>
  <c r="DE409" i="32"/>
  <c r="DD409" i="32"/>
  <c r="DC409" i="32"/>
  <c r="CF409" i="32"/>
  <c r="CE409" i="32"/>
  <c r="CC409" i="32"/>
  <c r="CB409" i="32"/>
  <c r="BZ409" i="32"/>
  <c r="BY409" i="32"/>
  <c r="BW409" i="32"/>
  <c r="BV409" i="32"/>
  <c r="BT409" i="32"/>
  <c r="BS409" i="32"/>
  <c r="BQ409" i="32"/>
  <c r="BP409" i="32"/>
  <c r="BN409" i="32"/>
  <c r="BM409" i="32"/>
  <c r="BK409" i="32"/>
  <c r="BJ409" i="32"/>
  <c r="BH409" i="32"/>
  <c r="BG409" i="32"/>
  <c r="BE409" i="32"/>
  <c r="BD409" i="32"/>
  <c r="BB409" i="32"/>
  <c r="BA409" i="32"/>
  <c r="AY409" i="32"/>
  <c r="AX409" i="32"/>
  <c r="AV409" i="32"/>
  <c r="AU409" i="32"/>
  <c r="AS409" i="32"/>
  <c r="AR409" i="32"/>
  <c r="AP409" i="32"/>
  <c r="AO409" i="32"/>
  <c r="AM409" i="32"/>
  <c r="AL409" i="32"/>
  <c r="AJ409" i="32"/>
  <c r="AI409" i="32"/>
  <c r="AG409" i="32"/>
  <c r="AF409" i="32"/>
  <c r="AD409" i="32"/>
  <c r="AC409" i="32"/>
  <c r="AA409" i="32"/>
  <c r="Z409" i="32"/>
  <c r="X409" i="32"/>
  <c r="W409" i="32"/>
  <c r="U409" i="32"/>
  <c r="T409" i="32"/>
  <c r="R409" i="32"/>
  <c r="Q409" i="32"/>
  <c r="O409" i="32"/>
  <c r="DN408" i="32"/>
  <c r="DE408" i="32"/>
  <c r="DD408" i="32"/>
  <c r="DC408" i="32"/>
  <c r="CF408" i="32"/>
  <c r="CE408" i="32"/>
  <c r="CC408" i="32"/>
  <c r="CB408" i="32"/>
  <c r="BZ408" i="32"/>
  <c r="BY408" i="32"/>
  <c r="BW408" i="32"/>
  <c r="BV408" i="32"/>
  <c r="BT408" i="32"/>
  <c r="BS408" i="32"/>
  <c r="BQ408" i="32"/>
  <c r="BP408" i="32"/>
  <c r="BN408" i="32"/>
  <c r="BM408" i="32"/>
  <c r="BK408" i="32"/>
  <c r="BJ408" i="32"/>
  <c r="BH408" i="32"/>
  <c r="BG408" i="32"/>
  <c r="BE408" i="32"/>
  <c r="BD408" i="32"/>
  <c r="BB408" i="32"/>
  <c r="BA408" i="32"/>
  <c r="AY408" i="32"/>
  <c r="AX408" i="32"/>
  <c r="AV408" i="32"/>
  <c r="AU408" i="32"/>
  <c r="AS408" i="32"/>
  <c r="AR408" i="32"/>
  <c r="AP408" i="32"/>
  <c r="AO408" i="32"/>
  <c r="AM408" i="32"/>
  <c r="AL408" i="32"/>
  <c r="AJ408" i="32"/>
  <c r="AI408" i="32"/>
  <c r="AG408" i="32"/>
  <c r="AF408" i="32"/>
  <c r="AD408" i="32"/>
  <c r="AC408" i="32"/>
  <c r="AA408" i="32"/>
  <c r="Z408" i="32"/>
  <c r="X408" i="32"/>
  <c r="W408" i="32"/>
  <c r="U408" i="32"/>
  <c r="T408" i="32"/>
  <c r="R408" i="32"/>
  <c r="Q408" i="32"/>
  <c r="O408" i="32"/>
  <c r="DN407" i="32"/>
  <c r="DE407" i="32"/>
  <c r="DD407" i="32"/>
  <c r="DC407" i="32"/>
  <c r="CF407" i="32"/>
  <c r="CE407" i="32"/>
  <c r="CC407" i="32"/>
  <c r="CB407" i="32"/>
  <c r="BZ407" i="32"/>
  <c r="BY407" i="32"/>
  <c r="BW407" i="32"/>
  <c r="BV407" i="32"/>
  <c r="BT407" i="32"/>
  <c r="BS407" i="32"/>
  <c r="BQ407" i="32"/>
  <c r="BP407" i="32"/>
  <c r="BN407" i="32"/>
  <c r="BM407" i="32"/>
  <c r="BK407" i="32"/>
  <c r="BJ407" i="32"/>
  <c r="BH407" i="32"/>
  <c r="BG407" i="32"/>
  <c r="BE407" i="32"/>
  <c r="BD407" i="32"/>
  <c r="BB407" i="32"/>
  <c r="BA407" i="32"/>
  <c r="AY407" i="32"/>
  <c r="AX407" i="32"/>
  <c r="AV407" i="32"/>
  <c r="AU407" i="32"/>
  <c r="AS407" i="32"/>
  <c r="AR407" i="32"/>
  <c r="AP407" i="32"/>
  <c r="AO407" i="32"/>
  <c r="AM407" i="32"/>
  <c r="AL407" i="32"/>
  <c r="AJ407" i="32"/>
  <c r="AI407" i="32"/>
  <c r="AG407" i="32"/>
  <c r="AF407" i="32"/>
  <c r="AD407" i="32"/>
  <c r="AC407" i="32"/>
  <c r="AA407" i="32"/>
  <c r="Z407" i="32"/>
  <c r="X407" i="32"/>
  <c r="W407" i="32"/>
  <c r="U407" i="32"/>
  <c r="T407" i="32"/>
  <c r="R407" i="32"/>
  <c r="Q407" i="32"/>
  <c r="O407" i="32"/>
  <c r="DN406" i="32"/>
  <c r="DE406" i="32"/>
  <c r="DD406" i="32"/>
  <c r="DC406" i="32"/>
  <c r="CF406" i="32"/>
  <c r="CE406" i="32"/>
  <c r="CC406" i="32"/>
  <c r="CB406" i="32"/>
  <c r="BZ406" i="32"/>
  <c r="BY406" i="32"/>
  <c r="BW406" i="32"/>
  <c r="BV406" i="32"/>
  <c r="BT406" i="32"/>
  <c r="BS406" i="32"/>
  <c r="BQ406" i="32"/>
  <c r="BP406" i="32"/>
  <c r="BN406" i="32"/>
  <c r="BM406" i="32"/>
  <c r="BK406" i="32"/>
  <c r="BJ406" i="32"/>
  <c r="BH406" i="32"/>
  <c r="BG406" i="32"/>
  <c r="BE406" i="32"/>
  <c r="BD406" i="32"/>
  <c r="BB406" i="32"/>
  <c r="BA406" i="32"/>
  <c r="AY406" i="32"/>
  <c r="AX406" i="32"/>
  <c r="AV406" i="32"/>
  <c r="AU406" i="32"/>
  <c r="AS406" i="32"/>
  <c r="AR406" i="32"/>
  <c r="AP406" i="32"/>
  <c r="AO406" i="32"/>
  <c r="AM406" i="32"/>
  <c r="AL406" i="32"/>
  <c r="AJ406" i="32"/>
  <c r="AI406" i="32"/>
  <c r="AG406" i="32"/>
  <c r="AF406" i="32"/>
  <c r="AD406" i="32"/>
  <c r="AC406" i="32"/>
  <c r="AA406" i="32"/>
  <c r="Z406" i="32"/>
  <c r="X406" i="32"/>
  <c r="W406" i="32"/>
  <c r="U406" i="32"/>
  <c r="T406" i="32"/>
  <c r="R406" i="32"/>
  <c r="Q406" i="32"/>
  <c r="O406" i="32"/>
  <c r="DN405" i="32"/>
  <c r="DE405" i="32"/>
  <c r="DD405" i="32"/>
  <c r="DC405" i="32"/>
  <c r="CF405" i="32"/>
  <c r="CE405" i="32"/>
  <c r="CC405" i="32"/>
  <c r="CB405" i="32"/>
  <c r="BZ405" i="32"/>
  <c r="BY405" i="32"/>
  <c r="BW405" i="32"/>
  <c r="BV405" i="32"/>
  <c r="BT405" i="32"/>
  <c r="BS405" i="32"/>
  <c r="BQ405" i="32"/>
  <c r="BP405" i="32"/>
  <c r="BN405" i="32"/>
  <c r="BM405" i="32"/>
  <c r="BK405" i="32"/>
  <c r="BJ405" i="32"/>
  <c r="BH405" i="32"/>
  <c r="BG405" i="32"/>
  <c r="BE405" i="32"/>
  <c r="BD405" i="32"/>
  <c r="BB405" i="32"/>
  <c r="BA405" i="32"/>
  <c r="AY405" i="32"/>
  <c r="AX405" i="32"/>
  <c r="AV405" i="32"/>
  <c r="AU405" i="32"/>
  <c r="AS405" i="32"/>
  <c r="AR405" i="32"/>
  <c r="AP405" i="32"/>
  <c r="AO405" i="32"/>
  <c r="AM405" i="32"/>
  <c r="AL405" i="32"/>
  <c r="AJ405" i="32"/>
  <c r="AI405" i="32"/>
  <c r="AG405" i="32"/>
  <c r="AF405" i="32"/>
  <c r="AD405" i="32"/>
  <c r="AC405" i="32"/>
  <c r="AA405" i="32"/>
  <c r="Z405" i="32"/>
  <c r="X405" i="32"/>
  <c r="W405" i="32"/>
  <c r="U405" i="32"/>
  <c r="T405" i="32"/>
  <c r="R405" i="32"/>
  <c r="Q405" i="32"/>
  <c r="O405" i="32"/>
  <c r="DN404" i="32"/>
  <c r="DE404" i="32"/>
  <c r="DD404" i="32"/>
  <c r="DC404" i="32"/>
  <c r="CF404" i="32"/>
  <c r="CE404" i="32"/>
  <c r="CC404" i="32"/>
  <c r="CB404" i="32"/>
  <c r="BZ404" i="32"/>
  <c r="BY404" i="32"/>
  <c r="BW404" i="32"/>
  <c r="BV404" i="32"/>
  <c r="BT404" i="32"/>
  <c r="BS404" i="32"/>
  <c r="BQ404" i="32"/>
  <c r="BP404" i="32"/>
  <c r="BN404" i="32"/>
  <c r="BM404" i="32"/>
  <c r="BK404" i="32"/>
  <c r="BJ404" i="32"/>
  <c r="BH404" i="32"/>
  <c r="BG404" i="32"/>
  <c r="BE404" i="32"/>
  <c r="BD404" i="32"/>
  <c r="BB404" i="32"/>
  <c r="BA404" i="32"/>
  <c r="AY404" i="32"/>
  <c r="AX404" i="32"/>
  <c r="AV404" i="32"/>
  <c r="AU404" i="32"/>
  <c r="AS404" i="32"/>
  <c r="AR404" i="32"/>
  <c r="AP404" i="32"/>
  <c r="AO404" i="32"/>
  <c r="AM404" i="32"/>
  <c r="AL404" i="32"/>
  <c r="AJ404" i="32"/>
  <c r="AI404" i="32"/>
  <c r="AG404" i="32"/>
  <c r="AF404" i="32"/>
  <c r="AD404" i="32"/>
  <c r="AC404" i="32"/>
  <c r="AA404" i="32"/>
  <c r="Z404" i="32"/>
  <c r="X404" i="32"/>
  <c r="W404" i="32"/>
  <c r="U404" i="32"/>
  <c r="T404" i="32"/>
  <c r="R404" i="32"/>
  <c r="Q404" i="32"/>
  <c r="O404" i="32"/>
  <c r="DN403" i="32"/>
  <c r="DE403" i="32"/>
  <c r="DD403" i="32"/>
  <c r="DC403" i="32"/>
  <c r="CF403" i="32"/>
  <c r="CE403" i="32"/>
  <c r="CC403" i="32"/>
  <c r="CB403" i="32"/>
  <c r="BZ403" i="32"/>
  <c r="BY403" i="32"/>
  <c r="BW403" i="32"/>
  <c r="BV403" i="32"/>
  <c r="BT403" i="32"/>
  <c r="BS403" i="32"/>
  <c r="BQ403" i="32"/>
  <c r="BP403" i="32"/>
  <c r="BN403" i="32"/>
  <c r="BM403" i="32"/>
  <c r="BK403" i="32"/>
  <c r="BJ403" i="32"/>
  <c r="BH403" i="32"/>
  <c r="BG403" i="32"/>
  <c r="BE403" i="32"/>
  <c r="BD403" i="32"/>
  <c r="BB403" i="32"/>
  <c r="BA403" i="32"/>
  <c r="AY403" i="32"/>
  <c r="AX403" i="32"/>
  <c r="AV403" i="32"/>
  <c r="AU403" i="32"/>
  <c r="AS403" i="32"/>
  <c r="AR403" i="32"/>
  <c r="AP403" i="32"/>
  <c r="AO403" i="32"/>
  <c r="AM403" i="32"/>
  <c r="AL403" i="32"/>
  <c r="AJ403" i="32"/>
  <c r="AI403" i="32"/>
  <c r="AG403" i="32"/>
  <c r="AF403" i="32"/>
  <c r="AD403" i="32"/>
  <c r="AC403" i="32"/>
  <c r="AA403" i="32"/>
  <c r="Z403" i="32"/>
  <c r="X403" i="32"/>
  <c r="W403" i="32"/>
  <c r="U403" i="32"/>
  <c r="T403" i="32"/>
  <c r="R403" i="32"/>
  <c r="Q403" i="32"/>
  <c r="O403" i="32"/>
  <c r="DN402" i="32"/>
  <c r="DE402" i="32"/>
  <c r="DD402" i="32"/>
  <c r="DC402" i="32"/>
  <c r="CF402" i="32"/>
  <c r="CE402" i="32"/>
  <c r="CC402" i="32"/>
  <c r="CB402" i="32"/>
  <c r="BZ402" i="32"/>
  <c r="BY402" i="32"/>
  <c r="BW402" i="32"/>
  <c r="BV402" i="32"/>
  <c r="BT402" i="32"/>
  <c r="BS402" i="32"/>
  <c r="BQ402" i="32"/>
  <c r="BP402" i="32"/>
  <c r="BN402" i="32"/>
  <c r="BM402" i="32"/>
  <c r="BK402" i="32"/>
  <c r="BJ402" i="32"/>
  <c r="BH402" i="32"/>
  <c r="BG402" i="32"/>
  <c r="BE402" i="32"/>
  <c r="BD402" i="32"/>
  <c r="BB402" i="32"/>
  <c r="BA402" i="32"/>
  <c r="AY402" i="32"/>
  <c r="AX402" i="32"/>
  <c r="AV402" i="32"/>
  <c r="AU402" i="32"/>
  <c r="AS402" i="32"/>
  <c r="AR402" i="32"/>
  <c r="AP402" i="32"/>
  <c r="AO402" i="32"/>
  <c r="AM402" i="32"/>
  <c r="AL402" i="32"/>
  <c r="AJ402" i="32"/>
  <c r="AI402" i="32"/>
  <c r="AG402" i="32"/>
  <c r="AF402" i="32"/>
  <c r="AD402" i="32"/>
  <c r="AC402" i="32"/>
  <c r="AA402" i="32"/>
  <c r="Z402" i="32"/>
  <c r="X402" i="32"/>
  <c r="W402" i="32"/>
  <c r="U402" i="32"/>
  <c r="T402" i="32"/>
  <c r="R402" i="32"/>
  <c r="Q402" i="32"/>
  <c r="O402" i="32"/>
  <c r="DN401" i="32"/>
  <c r="DE401" i="32"/>
  <c r="DH401" i="32" s="1"/>
  <c r="DD401" i="32"/>
  <c r="DC401" i="32"/>
  <c r="CF401" i="32"/>
  <c r="CE401" i="32"/>
  <c r="CC401" i="32"/>
  <c r="CB401" i="32"/>
  <c r="BZ401" i="32"/>
  <c r="BY401" i="32"/>
  <c r="BW401" i="32"/>
  <c r="BV401" i="32"/>
  <c r="BT401" i="32"/>
  <c r="BS401" i="32"/>
  <c r="BQ401" i="32"/>
  <c r="BP401" i="32"/>
  <c r="BN401" i="32"/>
  <c r="BM401" i="32"/>
  <c r="BK401" i="32"/>
  <c r="BJ401" i="32"/>
  <c r="BH401" i="32"/>
  <c r="BG401" i="32"/>
  <c r="BE401" i="32"/>
  <c r="BD401" i="32"/>
  <c r="BB401" i="32"/>
  <c r="BA401" i="32"/>
  <c r="AY401" i="32"/>
  <c r="AX401" i="32"/>
  <c r="AV401" i="32"/>
  <c r="AU401" i="32"/>
  <c r="AS401" i="32"/>
  <c r="AR401" i="32"/>
  <c r="AP401" i="32"/>
  <c r="AO401" i="32"/>
  <c r="AM401" i="32"/>
  <c r="AL401" i="32"/>
  <c r="AJ401" i="32"/>
  <c r="AI401" i="32"/>
  <c r="AG401" i="32"/>
  <c r="AF401" i="32"/>
  <c r="AD401" i="32"/>
  <c r="AC401" i="32"/>
  <c r="AA401" i="32"/>
  <c r="Z401" i="32"/>
  <c r="X401" i="32"/>
  <c r="W401" i="32"/>
  <c r="U401" i="32"/>
  <c r="T401" i="32"/>
  <c r="R401" i="32"/>
  <c r="Q401" i="32"/>
  <c r="O401" i="32"/>
  <c r="DN400" i="32"/>
  <c r="DE400" i="32"/>
  <c r="DD400" i="32"/>
  <c r="DC400" i="32"/>
  <c r="CF400" i="32"/>
  <c r="CE400" i="32"/>
  <c r="CC400" i="32"/>
  <c r="CB400" i="32"/>
  <c r="BZ400" i="32"/>
  <c r="BY400" i="32"/>
  <c r="BW400" i="32"/>
  <c r="BV400" i="32"/>
  <c r="BT400" i="32"/>
  <c r="BS400" i="32"/>
  <c r="BQ400" i="32"/>
  <c r="BP400" i="32"/>
  <c r="BN400" i="32"/>
  <c r="BM400" i="32"/>
  <c r="BK400" i="32"/>
  <c r="BJ400" i="32"/>
  <c r="BH400" i="32"/>
  <c r="BG400" i="32"/>
  <c r="BE400" i="32"/>
  <c r="BD400" i="32"/>
  <c r="BB400" i="32"/>
  <c r="BA400" i="32"/>
  <c r="AY400" i="32"/>
  <c r="AX400" i="32"/>
  <c r="AV400" i="32"/>
  <c r="AU400" i="32"/>
  <c r="AS400" i="32"/>
  <c r="AR400" i="32"/>
  <c r="AP400" i="32"/>
  <c r="AO400" i="32"/>
  <c r="AM400" i="32"/>
  <c r="AL400" i="32"/>
  <c r="AJ400" i="32"/>
  <c r="AI400" i="32"/>
  <c r="AG400" i="32"/>
  <c r="AF400" i="32"/>
  <c r="AD400" i="32"/>
  <c r="AC400" i="32"/>
  <c r="AA400" i="32"/>
  <c r="Z400" i="32"/>
  <c r="X400" i="32"/>
  <c r="W400" i="32"/>
  <c r="U400" i="32"/>
  <c r="T400" i="32"/>
  <c r="R400" i="32"/>
  <c r="Q400" i="32"/>
  <c r="O400" i="32"/>
  <c r="DE399" i="32"/>
  <c r="DD399" i="32"/>
  <c r="DC399" i="32"/>
  <c r="CF399" i="32"/>
  <c r="CE399" i="32"/>
  <c r="CC399" i="32"/>
  <c r="CB399" i="32"/>
  <c r="BZ399" i="32"/>
  <c r="BY399" i="32"/>
  <c r="BW399" i="32"/>
  <c r="BV399" i="32"/>
  <c r="BT399" i="32"/>
  <c r="BS399" i="32"/>
  <c r="BQ399" i="32"/>
  <c r="BP399" i="32"/>
  <c r="BN399" i="32"/>
  <c r="BM399" i="32"/>
  <c r="BK399" i="32"/>
  <c r="BJ399" i="32"/>
  <c r="BH399" i="32"/>
  <c r="BG399" i="32"/>
  <c r="BE399" i="32"/>
  <c r="BD399" i="32"/>
  <c r="BB399" i="32"/>
  <c r="BA399" i="32"/>
  <c r="AY399" i="32"/>
  <c r="AX399" i="32"/>
  <c r="AV399" i="32"/>
  <c r="AU399" i="32"/>
  <c r="AS399" i="32"/>
  <c r="AR399" i="32"/>
  <c r="AP399" i="32"/>
  <c r="AO399" i="32"/>
  <c r="AM399" i="32"/>
  <c r="AL399" i="32"/>
  <c r="AJ399" i="32"/>
  <c r="AI399" i="32"/>
  <c r="AG399" i="32"/>
  <c r="AF399" i="32"/>
  <c r="AD399" i="32"/>
  <c r="AC399" i="32"/>
  <c r="AA399" i="32"/>
  <c r="Z399" i="32"/>
  <c r="X399" i="32"/>
  <c r="W399" i="32"/>
  <c r="U399" i="32"/>
  <c r="T399" i="32"/>
  <c r="R399" i="32"/>
  <c r="Q399" i="32"/>
  <c r="O399" i="32"/>
  <c r="DE398" i="32"/>
  <c r="DH398" i="32" s="1"/>
  <c r="DD398" i="32"/>
  <c r="DC398" i="32"/>
  <c r="CF398" i="32"/>
  <c r="CE398" i="32"/>
  <c r="CC398" i="32"/>
  <c r="CB398" i="32"/>
  <c r="BZ398" i="32"/>
  <c r="BY398" i="32"/>
  <c r="BW398" i="32"/>
  <c r="BV398" i="32"/>
  <c r="BT398" i="32"/>
  <c r="BS398" i="32"/>
  <c r="BQ398" i="32"/>
  <c r="BP398" i="32"/>
  <c r="BN398" i="32"/>
  <c r="BM398" i="32"/>
  <c r="BK398" i="32"/>
  <c r="BJ398" i="32"/>
  <c r="BH398" i="32"/>
  <c r="BG398" i="32"/>
  <c r="BE398" i="32"/>
  <c r="BD398" i="32"/>
  <c r="BB398" i="32"/>
  <c r="BA398" i="32"/>
  <c r="AY398" i="32"/>
  <c r="AX398" i="32"/>
  <c r="AV398" i="32"/>
  <c r="AU398" i="32"/>
  <c r="AS398" i="32"/>
  <c r="AR398" i="32"/>
  <c r="AP398" i="32"/>
  <c r="AO398" i="32"/>
  <c r="AM398" i="32"/>
  <c r="AL398" i="32"/>
  <c r="AJ398" i="32"/>
  <c r="AI398" i="32"/>
  <c r="AG398" i="32"/>
  <c r="AF398" i="32"/>
  <c r="AD398" i="32"/>
  <c r="AC398" i="32"/>
  <c r="AA398" i="32"/>
  <c r="Z398" i="32"/>
  <c r="X398" i="32"/>
  <c r="W398" i="32"/>
  <c r="U398" i="32"/>
  <c r="T398" i="32"/>
  <c r="R398" i="32"/>
  <c r="Q398" i="32"/>
  <c r="O398" i="32"/>
  <c r="DN397" i="32"/>
  <c r="DN396" i="32" s="1"/>
  <c r="DE397" i="32"/>
  <c r="DH397" i="32" s="1"/>
  <c r="DD397" i="32"/>
  <c r="DC397" i="32"/>
  <c r="CF397" i="32"/>
  <c r="CE397" i="32"/>
  <c r="CC397" i="32"/>
  <c r="CB397" i="32"/>
  <c r="BZ397" i="32"/>
  <c r="BY397" i="32"/>
  <c r="BW397" i="32"/>
  <c r="BV397" i="32"/>
  <c r="BT397" i="32"/>
  <c r="BS397" i="32"/>
  <c r="BQ397" i="32"/>
  <c r="BP397" i="32"/>
  <c r="BN397" i="32"/>
  <c r="BM397" i="32"/>
  <c r="BK397" i="32"/>
  <c r="BJ397" i="32"/>
  <c r="BH397" i="32"/>
  <c r="BG397" i="32"/>
  <c r="BE397" i="32"/>
  <c r="BD397" i="32"/>
  <c r="BB397" i="32"/>
  <c r="BA397" i="32"/>
  <c r="AY397" i="32"/>
  <c r="AX397" i="32"/>
  <c r="AV397" i="32"/>
  <c r="AU397" i="32"/>
  <c r="AS397" i="32"/>
  <c r="AR397" i="32"/>
  <c r="AP397" i="32"/>
  <c r="AO397" i="32"/>
  <c r="AM397" i="32"/>
  <c r="AL397" i="32"/>
  <c r="AJ397" i="32"/>
  <c r="AI397" i="32"/>
  <c r="AG397" i="32"/>
  <c r="AF397" i="32"/>
  <c r="AD397" i="32"/>
  <c r="AC397" i="32"/>
  <c r="AA397" i="32"/>
  <c r="Z397" i="32"/>
  <c r="X397" i="32"/>
  <c r="W397" i="32"/>
  <c r="U397" i="32"/>
  <c r="T397" i="32"/>
  <c r="R397" i="32"/>
  <c r="Q397" i="32"/>
  <c r="O397" i="32"/>
  <c r="DE396" i="32"/>
  <c r="DD396" i="32"/>
  <c r="DC396" i="32"/>
  <c r="CF396" i="32"/>
  <c r="CE396" i="32"/>
  <c r="CC396" i="32"/>
  <c r="CB396" i="32"/>
  <c r="BZ396" i="32"/>
  <c r="BY396" i="32"/>
  <c r="BW396" i="32"/>
  <c r="BV396" i="32"/>
  <c r="BT396" i="32"/>
  <c r="BS396" i="32"/>
  <c r="BQ396" i="32"/>
  <c r="BP396" i="32"/>
  <c r="BN396" i="32"/>
  <c r="BM396" i="32"/>
  <c r="BK396" i="32"/>
  <c r="BJ396" i="32"/>
  <c r="BH396" i="32"/>
  <c r="BG396" i="32"/>
  <c r="BE396" i="32"/>
  <c r="BD396" i="32"/>
  <c r="BB396" i="32"/>
  <c r="BA396" i="32"/>
  <c r="AY396" i="32"/>
  <c r="AX396" i="32"/>
  <c r="AV396" i="32"/>
  <c r="AU396" i="32"/>
  <c r="AS396" i="32"/>
  <c r="AR396" i="32"/>
  <c r="AP396" i="32"/>
  <c r="AO396" i="32"/>
  <c r="AM396" i="32"/>
  <c r="AL396" i="32"/>
  <c r="AJ396" i="32"/>
  <c r="AI396" i="32"/>
  <c r="AG396" i="32"/>
  <c r="AF396" i="32"/>
  <c r="AD396" i="32"/>
  <c r="AC396" i="32"/>
  <c r="AA396" i="32"/>
  <c r="Z396" i="32"/>
  <c r="X396" i="32"/>
  <c r="W396" i="32"/>
  <c r="U396" i="32"/>
  <c r="T396" i="32"/>
  <c r="R396" i="32"/>
  <c r="Q396" i="32"/>
  <c r="O396" i="32"/>
  <c r="DN395" i="32"/>
  <c r="DE395" i="32"/>
  <c r="DH395" i="32" s="1"/>
  <c r="DD395" i="32"/>
  <c r="DC395" i="32"/>
  <c r="CF395" i="32"/>
  <c r="CE395" i="32"/>
  <c r="CC395" i="32"/>
  <c r="CB395" i="32"/>
  <c r="BZ395" i="32"/>
  <c r="BY395" i="32"/>
  <c r="BW395" i="32"/>
  <c r="BV395" i="32"/>
  <c r="BT395" i="32"/>
  <c r="BS395" i="32"/>
  <c r="BQ395" i="32"/>
  <c r="BP395" i="32"/>
  <c r="BN395" i="32"/>
  <c r="BM395" i="32"/>
  <c r="BK395" i="32"/>
  <c r="BJ395" i="32"/>
  <c r="BH395" i="32"/>
  <c r="BG395" i="32"/>
  <c r="BE395" i="32"/>
  <c r="BD395" i="32"/>
  <c r="BB395" i="32"/>
  <c r="BA395" i="32"/>
  <c r="AY395" i="32"/>
  <c r="AX395" i="32"/>
  <c r="AV395" i="32"/>
  <c r="AU395" i="32"/>
  <c r="AS395" i="32"/>
  <c r="AR395" i="32"/>
  <c r="AP395" i="32"/>
  <c r="AO395" i="32"/>
  <c r="AM395" i="32"/>
  <c r="AL395" i="32"/>
  <c r="AJ395" i="32"/>
  <c r="AI395" i="32"/>
  <c r="AG395" i="32"/>
  <c r="AF395" i="32"/>
  <c r="AD395" i="32"/>
  <c r="AC395" i="32"/>
  <c r="AA395" i="32"/>
  <c r="Z395" i="32"/>
  <c r="X395" i="32"/>
  <c r="W395" i="32"/>
  <c r="U395" i="32"/>
  <c r="T395" i="32"/>
  <c r="R395" i="32"/>
  <c r="Q395" i="32"/>
  <c r="O395" i="32"/>
  <c r="DN394" i="32"/>
  <c r="DE394" i="32"/>
  <c r="DH394" i="32" s="1"/>
  <c r="DD394" i="32"/>
  <c r="DC394" i="32"/>
  <c r="CF394" i="32"/>
  <c r="CE394" i="32"/>
  <c r="CC394" i="32"/>
  <c r="CB394" i="32"/>
  <c r="BZ394" i="32"/>
  <c r="BY394" i="32"/>
  <c r="BW394" i="32"/>
  <c r="BV394" i="32"/>
  <c r="BT394" i="32"/>
  <c r="BS394" i="32"/>
  <c r="BQ394" i="32"/>
  <c r="BP394" i="32"/>
  <c r="BN394" i="32"/>
  <c r="BM394" i="32"/>
  <c r="BK394" i="32"/>
  <c r="BJ394" i="32"/>
  <c r="BH394" i="32"/>
  <c r="BG394" i="32"/>
  <c r="BE394" i="32"/>
  <c r="BD394" i="32"/>
  <c r="BB394" i="32"/>
  <c r="BA394" i="32"/>
  <c r="AY394" i="32"/>
  <c r="AX394" i="32"/>
  <c r="AV394" i="32"/>
  <c r="AU394" i="32"/>
  <c r="AS394" i="32"/>
  <c r="AR394" i="32"/>
  <c r="AP394" i="32"/>
  <c r="AO394" i="32"/>
  <c r="AM394" i="32"/>
  <c r="AL394" i="32"/>
  <c r="AJ394" i="32"/>
  <c r="AI394" i="32"/>
  <c r="AG394" i="32"/>
  <c r="AF394" i="32"/>
  <c r="AD394" i="32"/>
  <c r="AC394" i="32"/>
  <c r="AA394" i="32"/>
  <c r="Z394" i="32"/>
  <c r="X394" i="32"/>
  <c r="W394" i="32"/>
  <c r="U394" i="32"/>
  <c r="T394" i="32"/>
  <c r="R394" i="32"/>
  <c r="Q394" i="32"/>
  <c r="O394" i="32"/>
  <c r="DN393" i="32"/>
  <c r="DE393" i="32"/>
  <c r="DD393" i="32"/>
  <c r="DC393" i="32"/>
  <c r="CF393" i="32"/>
  <c r="CE393" i="32"/>
  <c r="CC393" i="32"/>
  <c r="CB393" i="32"/>
  <c r="BZ393" i="32"/>
  <c r="BY393" i="32"/>
  <c r="BW393" i="32"/>
  <c r="BV393" i="32"/>
  <c r="BT393" i="32"/>
  <c r="BS393" i="32"/>
  <c r="BQ393" i="32"/>
  <c r="BP393" i="32"/>
  <c r="BN393" i="32"/>
  <c r="BM393" i="32"/>
  <c r="BK393" i="32"/>
  <c r="BJ393" i="32"/>
  <c r="BH393" i="32"/>
  <c r="BG393" i="32"/>
  <c r="BE393" i="32"/>
  <c r="BD393" i="32"/>
  <c r="BB393" i="32"/>
  <c r="BA393" i="32"/>
  <c r="AY393" i="32"/>
  <c r="AX393" i="32"/>
  <c r="AV393" i="32"/>
  <c r="AU393" i="32"/>
  <c r="AS393" i="32"/>
  <c r="AR393" i="32"/>
  <c r="AP393" i="32"/>
  <c r="AO393" i="32"/>
  <c r="AM393" i="32"/>
  <c r="AL393" i="32"/>
  <c r="AJ393" i="32"/>
  <c r="AI393" i="32"/>
  <c r="AG393" i="32"/>
  <c r="AF393" i="32"/>
  <c r="AD393" i="32"/>
  <c r="AC393" i="32"/>
  <c r="AA393" i="32"/>
  <c r="Z393" i="32"/>
  <c r="X393" i="32"/>
  <c r="W393" i="32"/>
  <c r="U393" i="32"/>
  <c r="T393" i="32"/>
  <c r="R393" i="32"/>
  <c r="Q393" i="32"/>
  <c r="O393" i="32"/>
  <c r="DE392" i="32"/>
  <c r="DD392" i="32"/>
  <c r="DC392" i="32"/>
  <c r="CF392" i="32"/>
  <c r="CE392" i="32"/>
  <c r="CC392" i="32"/>
  <c r="CB392" i="32"/>
  <c r="BZ392" i="32"/>
  <c r="BY392" i="32"/>
  <c r="BW392" i="32"/>
  <c r="BV392" i="32"/>
  <c r="BT392" i="32"/>
  <c r="BS392" i="32"/>
  <c r="BQ392" i="32"/>
  <c r="BP392" i="32"/>
  <c r="BN392" i="32"/>
  <c r="BM392" i="32"/>
  <c r="BK392" i="32"/>
  <c r="BJ392" i="32"/>
  <c r="BH392" i="32"/>
  <c r="BG392" i="32"/>
  <c r="BE392" i="32"/>
  <c r="BD392" i="32"/>
  <c r="BB392" i="32"/>
  <c r="BA392" i="32"/>
  <c r="AY392" i="32"/>
  <c r="AX392" i="32"/>
  <c r="AV392" i="32"/>
  <c r="AU392" i="32"/>
  <c r="AS392" i="32"/>
  <c r="AR392" i="32"/>
  <c r="AP392" i="32"/>
  <c r="AO392" i="32"/>
  <c r="AM392" i="32"/>
  <c r="AL392" i="32"/>
  <c r="AJ392" i="32"/>
  <c r="AI392" i="32"/>
  <c r="AG392" i="32"/>
  <c r="AF392" i="32"/>
  <c r="AD392" i="32"/>
  <c r="AC392" i="32"/>
  <c r="AA392" i="32"/>
  <c r="Z392" i="32"/>
  <c r="X392" i="32"/>
  <c r="W392" i="32"/>
  <c r="U392" i="32"/>
  <c r="T392" i="32"/>
  <c r="R392" i="32"/>
  <c r="Q392" i="32"/>
  <c r="O392" i="32"/>
  <c r="DN391" i="32"/>
  <c r="DE391" i="32"/>
  <c r="DD391" i="32"/>
  <c r="DC391" i="32"/>
  <c r="CF391" i="32"/>
  <c r="CE391" i="32"/>
  <c r="CC391" i="32"/>
  <c r="CB391" i="32"/>
  <c r="BZ391" i="32"/>
  <c r="BY391" i="32"/>
  <c r="BW391" i="32"/>
  <c r="BV391" i="32"/>
  <c r="BT391" i="32"/>
  <c r="BS391" i="32"/>
  <c r="BQ391" i="32"/>
  <c r="BP391" i="32"/>
  <c r="BN391" i="32"/>
  <c r="BM391" i="32"/>
  <c r="BK391" i="32"/>
  <c r="BJ391" i="32"/>
  <c r="BH391" i="32"/>
  <c r="BG391" i="32"/>
  <c r="BE391" i="32"/>
  <c r="BD391" i="32"/>
  <c r="BB391" i="32"/>
  <c r="BA391" i="32"/>
  <c r="AY391" i="32"/>
  <c r="AX391" i="32"/>
  <c r="AV391" i="32"/>
  <c r="AU391" i="32"/>
  <c r="AS391" i="32"/>
  <c r="AR391" i="32"/>
  <c r="AP391" i="32"/>
  <c r="AO391" i="32"/>
  <c r="AM391" i="32"/>
  <c r="AL391" i="32"/>
  <c r="AJ391" i="32"/>
  <c r="AI391" i="32"/>
  <c r="AG391" i="32"/>
  <c r="AF391" i="32"/>
  <c r="AD391" i="32"/>
  <c r="AC391" i="32"/>
  <c r="AA391" i="32"/>
  <c r="Z391" i="32"/>
  <c r="X391" i="32"/>
  <c r="W391" i="32"/>
  <c r="U391" i="32"/>
  <c r="T391" i="32"/>
  <c r="R391" i="32"/>
  <c r="Q391" i="32"/>
  <c r="O391" i="32"/>
  <c r="DN390" i="32"/>
  <c r="DE390" i="32"/>
  <c r="DD390" i="32"/>
  <c r="DC390" i="32"/>
  <c r="CF390" i="32"/>
  <c r="CE390" i="32"/>
  <c r="CC390" i="32"/>
  <c r="CB390" i="32"/>
  <c r="BZ390" i="32"/>
  <c r="BY390" i="32"/>
  <c r="BW390" i="32"/>
  <c r="BV390" i="32"/>
  <c r="BT390" i="32"/>
  <c r="BS390" i="32"/>
  <c r="BQ390" i="32"/>
  <c r="BP390" i="32"/>
  <c r="BN390" i="32"/>
  <c r="BM390" i="32"/>
  <c r="BK390" i="32"/>
  <c r="BJ390" i="32"/>
  <c r="BH390" i="32"/>
  <c r="BG390" i="32"/>
  <c r="BE390" i="32"/>
  <c r="BD390" i="32"/>
  <c r="BB390" i="32"/>
  <c r="BA390" i="32"/>
  <c r="AY390" i="32"/>
  <c r="AX390" i="32"/>
  <c r="AV390" i="32"/>
  <c r="AU390" i="32"/>
  <c r="AS390" i="32"/>
  <c r="AR390" i="32"/>
  <c r="AP390" i="32"/>
  <c r="AO390" i="32"/>
  <c r="AM390" i="32"/>
  <c r="AL390" i="32"/>
  <c r="AJ390" i="32"/>
  <c r="AI390" i="32"/>
  <c r="AG390" i="32"/>
  <c r="AF390" i="32"/>
  <c r="AD390" i="32"/>
  <c r="AC390" i="32"/>
  <c r="AA390" i="32"/>
  <c r="Z390" i="32"/>
  <c r="X390" i="32"/>
  <c r="W390" i="32"/>
  <c r="U390" i="32"/>
  <c r="T390" i="32"/>
  <c r="R390" i="32"/>
  <c r="Q390" i="32"/>
  <c r="O390" i="32"/>
  <c r="DE389" i="32"/>
  <c r="DD389" i="32"/>
  <c r="DC389" i="32"/>
  <c r="CF389" i="32"/>
  <c r="CE389" i="32"/>
  <c r="CC389" i="32"/>
  <c r="CB389" i="32"/>
  <c r="BZ389" i="32"/>
  <c r="BY389" i="32"/>
  <c r="BW389" i="32"/>
  <c r="BV389" i="32"/>
  <c r="BT389" i="32"/>
  <c r="BS389" i="32"/>
  <c r="BQ389" i="32"/>
  <c r="BP389" i="32"/>
  <c r="BN389" i="32"/>
  <c r="BM389" i="32"/>
  <c r="BK389" i="32"/>
  <c r="BJ389" i="32"/>
  <c r="BH389" i="32"/>
  <c r="BG389" i="32"/>
  <c r="BE389" i="32"/>
  <c r="BD389" i="32"/>
  <c r="BB389" i="32"/>
  <c r="BA389" i="32"/>
  <c r="AY389" i="32"/>
  <c r="AX389" i="32"/>
  <c r="AV389" i="32"/>
  <c r="AU389" i="32"/>
  <c r="AS389" i="32"/>
  <c r="AR389" i="32"/>
  <c r="AP389" i="32"/>
  <c r="AO389" i="32"/>
  <c r="AM389" i="32"/>
  <c r="AL389" i="32"/>
  <c r="AJ389" i="32"/>
  <c r="AI389" i="32"/>
  <c r="AG389" i="32"/>
  <c r="AF389" i="32"/>
  <c r="AD389" i="32"/>
  <c r="AC389" i="32"/>
  <c r="AA389" i="32"/>
  <c r="Z389" i="32"/>
  <c r="X389" i="32"/>
  <c r="W389" i="32"/>
  <c r="U389" i="32"/>
  <c r="T389" i="32"/>
  <c r="R389" i="32"/>
  <c r="Q389" i="32"/>
  <c r="O389" i="32"/>
  <c r="DE388" i="32"/>
  <c r="DD388" i="32"/>
  <c r="DC388" i="32"/>
  <c r="CF388" i="32"/>
  <c r="CE388" i="32"/>
  <c r="CC388" i="32"/>
  <c r="CB388" i="32"/>
  <c r="BZ388" i="32"/>
  <c r="BY388" i="32"/>
  <c r="BW388" i="32"/>
  <c r="BV388" i="32"/>
  <c r="BT388" i="32"/>
  <c r="BS388" i="32"/>
  <c r="BQ388" i="32"/>
  <c r="BP388" i="32"/>
  <c r="BN388" i="32"/>
  <c r="BM388" i="32"/>
  <c r="BK388" i="32"/>
  <c r="BJ388" i="32"/>
  <c r="BH388" i="32"/>
  <c r="BG388" i="32"/>
  <c r="BE388" i="32"/>
  <c r="BD388" i="32"/>
  <c r="BB388" i="32"/>
  <c r="BA388" i="32"/>
  <c r="AY388" i="32"/>
  <c r="AX388" i="32"/>
  <c r="AV388" i="32"/>
  <c r="AU388" i="32"/>
  <c r="AS388" i="32"/>
  <c r="AR388" i="32"/>
  <c r="AP388" i="32"/>
  <c r="AO388" i="32"/>
  <c r="AM388" i="32"/>
  <c r="AL388" i="32"/>
  <c r="AJ388" i="32"/>
  <c r="AI388" i="32"/>
  <c r="AG388" i="32"/>
  <c r="AF388" i="32"/>
  <c r="AD388" i="32"/>
  <c r="AC388" i="32"/>
  <c r="AA388" i="32"/>
  <c r="Z388" i="32"/>
  <c r="X388" i="32"/>
  <c r="W388" i="32"/>
  <c r="U388" i="32"/>
  <c r="T388" i="32"/>
  <c r="R388" i="32"/>
  <c r="Q388" i="32"/>
  <c r="O388" i="32"/>
  <c r="DN387" i="32"/>
  <c r="DE387" i="32"/>
  <c r="DD387" i="32"/>
  <c r="DC387" i="32"/>
  <c r="CF387" i="32"/>
  <c r="CE387" i="32"/>
  <c r="CC387" i="32"/>
  <c r="CB387" i="32"/>
  <c r="BZ387" i="32"/>
  <c r="BY387" i="32"/>
  <c r="BW387" i="32"/>
  <c r="BV387" i="32"/>
  <c r="BT387" i="32"/>
  <c r="BS387" i="32"/>
  <c r="BQ387" i="32"/>
  <c r="BP387" i="32"/>
  <c r="BN387" i="32"/>
  <c r="BM387" i="32"/>
  <c r="BK387" i="32"/>
  <c r="BJ387" i="32"/>
  <c r="BH387" i="32"/>
  <c r="BG387" i="32"/>
  <c r="BE387" i="32"/>
  <c r="BD387" i="32"/>
  <c r="BB387" i="32"/>
  <c r="BA387" i="32"/>
  <c r="AY387" i="32"/>
  <c r="AX387" i="32"/>
  <c r="AV387" i="32"/>
  <c r="AU387" i="32"/>
  <c r="AS387" i="32"/>
  <c r="AR387" i="32"/>
  <c r="AP387" i="32"/>
  <c r="AO387" i="32"/>
  <c r="AM387" i="32"/>
  <c r="AL387" i="32"/>
  <c r="AJ387" i="32"/>
  <c r="AI387" i="32"/>
  <c r="AG387" i="32"/>
  <c r="AF387" i="32"/>
  <c r="AD387" i="32"/>
  <c r="AC387" i="32"/>
  <c r="AA387" i="32"/>
  <c r="Z387" i="32"/>
  <c r="X387" i="32"/>
  <c r="W387" i="32"/>
  <c r="U387" i="32"/>
  <c r="T387" i="32"/>
  <c r="R387" i="32"/>
  <c r="Q387" i="32"/>
  <c r="O387" i="32"/>
  <c r="DN386" i="32"/>
  <c r="DE386" i="32"/>
  <c r="DD386" i="32"/>
  <c r="DC386" i="32"/>
  <c r="CF386" i="32"/>
  <c r="CE386" i="32"/>
  <c r="CC386" i="32"/>
  <c r="CB386" i="32"/>
  <c r="BZ386" i="32"/>
  <c r="BY386" i="32"/>
  <c r="BW386" i="32"/>
  <c r="BV386" i="32"/>
  <c r="BT386" i="32"/>
  <c r="BS386" i="32"/>
  <c r="BQ386" i="32"/>
  <c r="BP386" i="32"/>
  <c r="BN386" i="32"/>
  <c r="BM386" i="32"/>
  <c r="BK386" i="32"/>
  <c r="BJ386" i="32"/>
  <c r="BH386" i="32"/>
  <c r="BG386" i="32"/>
  <c r="BE386" i="32"/>
  <c r="BD386" i="32"/>
  <c r="BB386" i="32"/>
  <c r="BA386" i="32"/>
  <c r="AY386" i="32"/>
  <c r="AX386" i="32"/>
  <c r="AV386" i="32"/>
  <c r="AU386" i="32"/>
  <c r="AS386" i="32"/>
  <c r="AR386" i="32"/>
  <c r="AP386" i="32"/>
  <c r="AO386" i="32"/>
  <c r="AM386" i="32"/>
  <c r="AL386" i="32"/>
  <c r="AJ386" i="32"/>
  <c r="AI386" i="32"/>
  <c r="AG386" i="32"/>
  <c r="AF386" i="32"/>
  <c r="AD386" i="32"/>
  <c r="AC386" i="32"/>
  <c r="AA386" i="32"/>
  <c r="Z386" i="32"/>
  <c r="X386" i="32"/>
  <c r="W386" i="32"/>
  <c r="U386" i="32"/>
  <c r="T386" i="32"/>
  <c r="R386" i="32"/>
  <c r="Q386" i="32"/>
  <c r="O386" i="32"/>
  <c r="DN385" i="32"/>
  <c r="DE385" i="32"/>
  <c r="DH385" i="32" s="1"/>
  <c r="DD385" i="32"/>
  <c r="DC385" i="32"/>
  <c r="CF385" i="32"/>
  <c r="CE385" i="32"/>
  <c r="CC385" i="32"/>
  <c r="CB385" i="32"/>
  <c r="BZ385" i="32"/>
  <c r="BY385" i="32"/>
  <c r="BW385" i="32"/>
  <c r="BV385" i="32"/>
  <c r="BT385" i="32"/>
  <c r="BS385" i="32"/>
  <c r="BQ385" i="32"/>
  <c r="BP385" i="32"/>
  <c r="BN385" i="32"/>
  <c r="BM385" i="32"/>
  <c r="BK385" i="32"/>
  <c r="BJ385" i="32"/>
  <c r="BH385" i="32"/>
  <c r="BG385" i="32"/>
  <c r="BE385" i="32"/>
  <c r="BD385" i="32"/>
  <c r="BB385" i="32"/>
  <c r="BA385" i="32"/>
  <c r="AY385" i="32"/>
  <c r="AX385" i="32"/>
  <c r="AV385" i="32"/>
  <c r="AU385" i="32"/>
  <c r="AS385" i="32"/>
  <c r="AR385" i="32"/>
  <c r="AP385" i="32"/>
  <c r="AO385" i="32"/>
  <c r="AM385" i="32"/>
  <c r="AL385" i="32"/>
  <c r="AJ385" i="32"/>
  <c r="AI385" i="32"/>
  <c r="AG385" i="32"/>
  <c r="AF385" i="32"/>
  <c r="AD385" i="32"/>
  <c r="AC385" i="32"/>
  <c r="AA385" i="32"/>
  <c r="Z385" i="32"/>
  <c r="X385" i="32"/>
  <c r="W385" i="32"/>
  <c r="U385" i="32"/>
  <c r="T385" i="32"/>
  <c r="R385" i="32"/>
  <c r="Q385" i="32"/>
  <c r="O385" i="32"/>
  <c r="DN384" i="32"/>
  <c r="DE384" i="32"/>
  <c r="DD384" i="32"/>
  <c r="DC384" i="32"/>
  <c r="CF384" i="32"/>
  <c r="CE384" i="32"/>
  <c r="CC384" i="32"/>
  <c r="CB384" i="32"/>
  <c r="BZ384" i="32"/>
  <c r="BY384" i="32"/>
  <c r="BW384" i="32"/>
  <c r="BV384" i="32"/>
  <c r="BT384" i="32"/>
  <c r="BS384" i="32"/>
  <c r="BQ384" i="32"/>
  <c r="BP384" i="32"/>
  <c r="BN384" i="32"/>
  <c r="BM384" i="32"/>
  <c r="BK384" i="32"/>
  <c r="BJ384" i="32"/>
  <c r="BH384" i="32"/>
  <c r="BG384" i="32"/>
  <c r="BE384" i="32"/>
  <c r="BD384" i="32"/>
  <c r="BB384" i="32"/>
  <c r="BA384" i="32"/>
  <c r="AY384" i="32"/>
  <c r="AX384" i="32"/>
  <c r="AV384" i="32"/>
  <c r="AU384" i="32"/>
  <c r="AS384" i="32"/>
  <c r="AR384" i="32"/>
  <c r="AP384" i="32"/>
  <c r="AO384" i="32"/>
  <c r="AM384" i="32"/>
  <c r="AL384" i="32"/>
  <c r="AJ384" i="32"/>
  <c r="AI384" i="32"/>
  <c r="AG384" i="32"/>
  <c r="AF384" i="32"/>
  <c r="AD384" i="32"/>
  <c r="AC384" i="32"/>
  <c r="AA384" i="32"/>
  <c r="Z384" i="32"/>
  <c r="X384" i="32"/>
  <c r="W384" i="32"/>
  <c r="U384" i="32"/>
  <c r="T384" i="32"/>
  <c r="R384" i="32"/>
  <c r="Q384" i="32"/>
  <c r="O384" i="32"/>
  <c r="DN383" i="32"/>
  <c r="DE383" i="32"/>
  <c r="DD383" i="32"/>
  <c r="DC383" i="32"/>
  <c r="CF383" i="32"/>
  <c r="CE383" i="32"/>
  <c r="CC383" i="32"/>
  <c r="CB383" i="32"/>
  <c r="BZ383" i="32"/>
  <c r="BY383" i="32"/>
  <c r="BW383" i="32"/>
  <c r="BV383" i="32"/>
  <c r="BT383" i="32"/>
  <c r="BS383" i="32"/>
  <c r="BQ383" i="32"/>
  <c r="BP383" i="32"/>
  <c r="BN383" i="32"/>
  <c r="BM383" i="32"/>
  <c r="BK383" i="32"/>
  <c r="BJ383" i="32"/>
  <c r="BH383" i="32"/>
  <c r="BG383" i="32"/>
  <c r="BE383" i="32"/>
  <c r="BD383" i="32"/>
  <c r="BB383" i="32"/>
  <c r="BA383" i="32"/>
  <c r="AY383" i="32"/>
  <c r="AX383" i="32"/>
  <c r="AV383" i="32"/>
  <c r="AU383" i="32"/>
  <c r="AS383" i="32"/>
  <c r="AR383" i="32"/>
  <c r="AP383" i="32"/>
  <c r="AO383" i="32"/>
  <c r="AM383" i="32"/>
  <c r="AL383" i="32"/>
  <c r="AJ383" i="32"/>
  <c r="AI383" i="32"/>
  <c r="AG383" i="32"/>
  <c r="AF383" i="32"/>
  <c r="AD383" i="32"/>
  <c r="AC383" i="32"/>
  <c r="AA383" i="32"/>
  <c r="Z383" i="32"/>
  <c r="X383" i="32"/>
  <c r="W383" i="32"/>
  <c r="U383" i="32"/>
  <c r="T383" i="32"/>
  <c r="R383" i="32"/>
  <c r="Q383" i="32"/>
  <c r="O383" i="32"/>
  <c r="DE382" i="32"/>
  <c r="DD382" i="32"/>
  <c r="DC382" i="32"/>
  <c r="CF382" i="32"/>
  <c r="CE382" i="32"/>
  <c r="CC382" i="32"/>
  <c r="CB382" i="32"/>
  <c r="BZ382" i="32"/>
  <c r="BY382" i="32"/>
  <c r="BW382" i="32"/>
  <c r="BV382" i="32"/>
  <c r="BT382" i="32"/>
  <c r="BS382" i="32"/>
  <c r="BQ382" i="32"/>
  <c r="BP382" i="32"/>
  <c r="BN382" i="32"/>
  <c r="BM382" i="32"/>
  <c r="BK382" i="32"/>
  <c r="BJ382" i="32"/>
  <c r="BH382" i="32"/>
  <c r="BG382" i="32"/>
  <c r="BE382" i="32"/>
  <c r="BD382" i="32"/>
  <c r="BB382" i="32"/>
  <c r="BA382" i="32"/>
  <c r="AY382" i="32"/>
  <c r="AX382" i="32"/>
  <c r="AV382" i="32"/>
  <c r="AU382" i="32"/>
  <c r="AS382" i="32"/>
  <c r="AR382" i="32"/>
  <c r="AP382" i="32"/>
  <c r="AO382" i="32"/>
  <c r="AM382" i="32"/>
  <c r="AL382" i="32"/>
  <c r="AJ382" i="32"/>
  <c r="AI382" i="32"/>
  <c r="AG382" i="32"/>
  <c r="AF382" i="32"/>
  <c r="AD382" i="32"/>
  <c r="AC382" i="32"/>
  <c r="AA382" i="32"/>
  <c r="Z382" i="32"/>
  <c r="X382" i="32"/>
  <c r="W382" i="32"/>
  <c r="U382" i="32"/>
  <c r="T382" i="32"/>
  <c r="R382" i="32"/>
  <c r="Q382" i="32"/>
  <c r="O382" i="32"/>
  <c r="DN381" i="32"/>
  <c r="DN380" i="32" s="1"/>
  <c r="DE381" i="32"/>
  <c r="DD381" i="32"/>
  <c r="DC381" i="32"/>
  <c r="CF381" i="32"/>
  <c r="CE381" i="32"/>
  <c r="CC381" i="32"/>
  <c r="CB381" i="32"/>
  <c r="BZ381" i="32"/>
  <c r="BY381" i="32"/>
  <c r="BW381" i="32"/>
  <c r="BV381" i="32"/>
  <c r="BT381" i="32"/>
  <c r="BS381" i="32"/>
  <c r="BQ381" i="32"/>
  <c r="BP381" i="32"/>
  <c r="BN381" i="32"/>
  <c r="BM381" i="32"/>
  <c r="BK381" i="32"/>
  <c r="BJ381" i="32"/>
  <c r="BH381" i="32"/>
  <c r="BG381" i="32"/>
  <c r="BE381" i="32"/>
  <c r="BD381" i="32"/>
  <c r="BB381" i="32"/>
  <c r="BA381" i="32"/>
  <c r="AY381" i="32"/>
  <c r="AX381" i="32"/>
  <c r="AV381" i="32"/>
  <c r="AU381" i="32"/>
  <c r="AS381" i="32"/>
  <c r="AR381" i="32"/>
  <c r="AP381" i="32"/>
  <c r="AO381" i="32"/>
  <c r="AM381" i="32"/>
  <c r="AL381" i="32"/>
  <c r="AJ381" i="32"/>
  <c r="AI381" i="32"/>
  <c r="AG381" i="32"/>
  <c r="AF381" i="32"/>
  <c r="AD381" i="32"/>
  <c r="AC381" i="32"/>
  <c r="AA381" i="32"/>
  <c r="Z381" i="32"/>
  <c r="X381" i="32"/>
  <c r="W381" i="32"/>
  <c r="U381" i="32"/>
  <c r="T381" i="32"/>
  <c r="R381" i="32"/>
  <c r="Q381" i="32"/>
  <c r="O381" i="32"/>
  <c r="DE380" i="32"/>
  <c r="DD380" i="32"/>
  <c r="DC380" i="32"/>
  <c r="CF380" i="32"/>
  <c r="CE380" i="32"/>
  <c r="CC380" i="32"/>
  <c r="CB380" i="32"/>
  <c r="BZ380" i="32"/>
  <c r="BY380" i="32"/>
  <c r="BW380" i="32"/>
  <c r="BV380" i="32"/>
  <c r="BT380" i="32"/>
  <c r="BS380" i="32"/>
  <c r="BQ380" i="32"/>
  <c r="BP380" i="32"/>
  <c r="BN380" i="32"/>
  <c r="BM380" i="32"/>
  <c r="BK380" i="32"/>
  <c r="BJ380" i="32"/>
  <c r="BH380" i="32"/>
  <c r="BG380" i="32"/>
  <c r="BE380" i="32"/>
  <c r="BD380" i="32"/>
  <c r="BB380" i="32"/>
  <c r="BA380" i="32"/>
  <c r="AY380" i="32"/>
  <c r="AX380" i="32"/>
  <c r="AV380" i="32"/>
  <c r="AU380" i="32"/>
  <c r="AS380" i="32"/>
  <c r="AR380" i="32"/>
  <c r="AP380" i="32"/>
  <c r="AO380" i="32"/>
  <c r="AM380" i="32"/>
  <c r="AL380" i="32"/>
  <c r="AJ380" i="32"/>
  <c r="AI380" i="32"/>
  <c r="AG380" i="32"/>
  <c r="AF380" i="32"/>
  <c r="AD380" i="32"/>
  <c r="AC380" i="32"/>
  <c r="AA380" i="32"/>
  <c r="Z380" i="32"/>
  <c r="X380" i="32"/>
  <c r="W380" i="32"/>
  <c r="U380" i="32"/>
  <c r="T380" i="32"/>
  <c r="R380" i="32"/>
  <c r="Q380" i="32"/>
  <c r="O380" i="32"/>
  <c r="DN379" i="32"/>
  <c r="DN378" i="32" s="1"/>
  <c r="DE379" i="32"/>
  <c r="DH379" i="32" s="1"/>
  <c r="DD379" i="32"/>
  <c r="DC379" i="32"/>
  <c r="CF379" i="32"/>
  <c r="CE379" i="32"/>
  <c r="CC379" i="32"/>
  <c r="CB379" i="32"/>
  <c r="BZ379" i="32"/>
  <c r="BY379" i="32"/>
  <c r="BW379" i="32"/>
  <c r="BV379" i="32"/>
  <c r="BT379" i="32"/>
  <c r="BS379" i="32"/>
  <c r="BQ379" i="32"/>
  <c r="BP379" i="32"/>
  <c r="BN379" i="32"/>
  <c r="BM379" i="32"/>
  <c r="BK379" i="32"/>
  <c r="BJ379" i="32"/>
  <c r="BH379" i="32"/>
  <c r="BG379" i="32"/>
  <c r="BE379" i="32"/>
  <c r="BD379" i="32"/>
  <c r="BB379" i="32"/>
  <c r="BA379" i="32"/>
  <c r="AY379" i="32"/>
  <c r="AX379" i="32"/>
  <c r="AV379" i="32"/>
  <c r="AU379" i="32"/>
  <c r="AS379" i="32"/>
  <c r="AR379" i="32"/>
  <c r="AP379" i="32"/>
  <c r="AO379" i="32"/>
  <c r="AM379" i="32"/>
  <c r="AL379" i="32"/>
  <c r="AJ379" i="32"/>
  <c r="AI379" i="32"/>
  <c r="AG379" i="32"/>
  <c r="AF379" i="32"/>
  <c r="AD379" i="32"/>
  <c r="AC379" i="32"/>
  <c r="AA379" i="32"/>
  <c r="Z379" i="32"/>
  <c r="X379" i="32"/>
  <c r="W379" i="32"/>
  <c r="U379" i="32"/>
  <c r="T379" i="32"/>
  <c r="R379" i="32"/>
  <c r="Q379" i="32"/>
  <c r="O379" i="32"/>
  <c r="DE378" i="32"/>
  <c r="DD378" i="32"/>
  <c r="DC378" i="32"/>
  <c r="CF378" i="32"/>
  <c r="CE378" i="32"/>
  <c r="CC378" i="32"/>
  <c r="CB378" i="32"/>
  <c r="BZ378" i="32"/>
  <c r="BY378" i="32"/>
  <c r="BW378" i="32"/>
  <c r="BV378" i="32"/>
  <c r="BT378" i="32"/>
  <c r="BS378" i="32"/>
  <c r="BQ378" i="32"/>
  <c r="BP378" i="32"/>
  <c r="BN378" i="32"/>
  <c r="BM378" i="32"/>
  <c r="BK378" i="32"/>
  <c r="BJ378" i="32"/>
  <c r="BH378" i="32"/>
  <c r="BG378" i="32"/>
  <c r="BE378" i="32"/>
  <c r="BD378" i="32"/>
  <c r="BB378" i="32"/>
  <c r="BA378" i="32"/>
  <c r="AY378" i="32"/>
  <c r="AX378" i="32"/>
  <c r="AV378" i="32"/>
  <c r="AU378" i="32"/>
  <c r="AS378" i="32"/>
  <c r="AR378" i="32"/>
  <c r="AP378" i="32"/>
  <c r="AO378" i="32"/>
  <c r="AM378" i="32"/>
  <c r="AL378" i="32"/>
  <c r="AJ378" i="32"/>
  <c r="AI378" i="32"/>
  <c r="AG378" i="32"/>
  <c r="AF378" i="32"/>
  <c r="AD378" i="32"/>
  <c r="AC378" i="32"/>
  <c r="AA378" i="32"/>
  <c r="Z378" i="32"/>
  <c r="X378" i="32"/>
  <c r="W378" i="32"/>
  <c r="U378" i="32"/>
  <c r="T378" i="32"/>
  <c r="R378" i="32"/>
  <c r="Q378" i="32"/>
  <c r="O378" i="32"/>
  <c r="DE377" i="32"/>
  <c r="DH377" i="32" s="1"/>
  <c r="DD377" i="32"/>
  <c r="DC377" i="32"/>
  <c r="CF377" i="32"/>
  <c r="CE377" i="32"/>
  <c r="CC377" i="32"/>
  <c r="CB377" i="32"/>
  <c r="BZ377" i="32"/>
  <c r="BY377" i="32"/>
  <c r="BW377" i="32"/>
  <c r="BV377" i="32"/>
  <c r="BT377" i="32"/>
  <c r="BS377" i="32"/>
  <c r="BQ377" i="32"/>
  <c r="BP377" i="32"/>
  <c r="BN377" i="32"/>
  <c r="BM377" i="32"/>
  <c r="BK377" i="32"/>
  <c r="BJ377" i="32"/>
  <c r="BH377" i="32"/>
  <c r="BG377" i="32"/>
  <c r="BE377" i="32"/>
  <c r="BD377" i="32"/>
  <c r="BB377" i="32"/>
  <c r="BA377" i="32"/>
  <c r="AY377" i="32"/>
  <c r="AX377" i="32"/>
  <c r="AV377" i="32"/>
  <c r="AU377" i="32"/>
  <c r="AS377" i="32"/>
  <c r="AR377" i="32"/>
  <c r="AP377" i="32"/>
  <c r="AO377" i="32"/>
  <c r="AM377" i="32"/>
  <c r="AL377" i="32"/>
  <c r="AJ377" i="32"/>
  <c r="AI377" i="32"/>
  <c r="AG377" i="32"/>
  <c r="AF377" i="32"/>
  <c r="AD377" i="32"/>
  <c r="AC377" i="32"/>
  <c r="AA377" i="32"/>
  <c r="Z377" i="32"/>
  <c r="X377" i="32"/>
  <c r="W377" i="32"/>
  <c r="U377" i="32"/>
  <c r="T377" i="32"/>
  <c r="R377" i="32"/>
  <c r="Q377" i="32"/>
  <c r="O377" i="32"/>
  <c r="DN376" i="32"/>
  <c r="DN375" i="32" s="1"/>
  <c r="DE376" i="32"/>
  <c r="DD376" i="32"/>
  <c r="DC376" i="32"/>
  <c r="CF376" i="32"/>
  <c r="CE376" i="32"/>
  <c r="CC376" i="32"/>
  <c r="CB376" i="32"/>
  <c r="BZ376" i="32"/>
  <c r="BY376" i="32"/>
  <c r="BW376" i="32"/>
  <c r="BV376" i="32"/>
  <c r="BT376" i="32"/>
  <c r="BS376" i="32"/>
  <c r="BQ376" i="32"/>
  <c r="BP376" i="32"/>
  <c r="BN376" i="32"/>
  <c r="BM376" i="32"/>
  <c r="BK376" i="32"/>
  <c r="BJ376" i="32"/>
  <c r="BH376" i="32"/>
  <c r="BG376" i="32"/>
  <c r="BE376" i="32"/>
  <c r="BD376" i="32"/>
  <c r="BB376" i="32"/>
  <c r="BA376" i="32"/>
  <c r="AY376" i="32"/>
  <c r="AX376" i="32"/>
  <c r="AV376" i="32"/>
  <c r="AU376" i="32"/>
  <c r="AS376" i="32"/>
  <c r="AR376" i="32"/>
  <c r="AP376" i="32"/>
  <c r="AO376" i="32"/>
  <c r="AM376" i="32"/>
  <c r="AL376" i="32"/>
  <c r="AJ376" i="32"/>
  <c r="AI376" i="32"/>
  <c r="AG376" i="32"/>
  <c r="AF376" i="32"/>
  <c r="AD376" i="32"/>
  <c r="AC376" i="32"/>
  <c r="AA376" i="32"/>
  <c r="Z376" i="32"/>
  <c r="X376" i="32"/>
  <c r="W376" i="32"/>
  <c r="U376" i="32"/>
  <c r="T376" i="32"/>
  <c r="R376" i="32"/>
  <c r="Q376" i="32"/>
  <c r="O376" i="32"/>
  <c r="DE375" i="32"/>
  <c r="DD375" i="32"/>
  <c r="DC375" i="32"/>
  <c r="CF375" i="32"/>
  <c r="CE375" i="32"/>
  <c r="CC375" i="32"/>
  <c r="CB375" i="32"/>
  <c r="BZ375" i="32"/>
  <c r="BY375" i="32"/>
  <c r="BW375" i="32"/>
  <c r="BV375" i="32"/>
  <c r="BT375" i="32"/>
  <c r="BS375" i="32"/>
  <c r="BQ375" i="32"/>
  <c r="BP375" i="32"/>
  <c r="BN375" i="32"/>
  <c r="BM375" i="32"/>
  <c r="BK375" i="32"/>
  <c r="BJ375" i="32"/>
  <c r="BH375" i="32"/>
  <c r="BG375" i="32"/>
  <c r="BE375" i="32"/>
  <c r="BD375" i="32"/>
  <c r="BB375" i="32"/>
  <c r="BA375" i="32"/>
  <c r="AY375" i="32"/>
  <c r="AX375" i="32"/>
  <c r="AV375" i="32"/>
  <c r="AU375" i="32"/>
  <c r="AS375" i="32"/>
  <c r="AR375" i="32"/>
  <c r="AP375" i="32"/>
  <c r="AO375" i="32"/>
  <c r="AM375" i="32"/>
  <c r="AL375" i="32"/>
  <c r="AJ375" i="32"/>
  <c r="AI375" i="32"/>
  <c r="AG375" i="32"/>
  <c r="AF375" i="32"/>
  <c r="AD375" i="32"/>
  <c r="AC375" i="32"/>
  <c r="AA375" i="32"/>
  <c r="Z375" i="32"/>
  <c r="X375" i="32"/>
  <c r="W375" i="32"/>
  <c r="U375" i="32"/>
  <c r="T375" i="32"/>
  <c r="R375" i="32"/>
  <c r="Q375" i="32"/>
  <c r="O375" i="32"/>
  <c r="DN374" i="32"/>
  <c r="DN373" i="32" s="1"/>
  <c r="DE374" i="32"/>
  <c r="DD374" i="32"/>
  <c r="DC374" i="32"/>
  <c r="CF374" i="32"/>
  <c r="CE374" i="32"/>
  <c r="CC374" i="32"/>
  <c r="CB374" i="32"/>
  <c r="BZ374" i="32"/>
  <c r="BY374" i="32"/>
  <c r="BW374" i="32"/>
  <c r="BV374" i="32"/>
  <c r="BT374" i="32"/>
  <c r="BS374" i="32"/>
  <c r="BQ374" i="32"/>
  <c r="BP374" i="32"/>
  <c r="BN374" i="32"/>
  <c r="BM374" i="32"/>
  <c r="BK374" i="32"/>
  <c r="BJ374" i="32"/>
  <c r="BH374" i="32"/>
  <c r="BG374" i="32"/>
  <c r="BE374" i="32"/>
  <c r="BD374" i="32"/>
  <c r="BB374" i="32"/>
  <c r="BA374" i="32"/>
  <c r="AY374" i="32"/>
  <c r="AX374" i="32"/>
  <c r="AV374" i="32"/>
  <c r="AU374" i="32"/>
  <c r="AS374" i="32"/>
  <c r="AR374" i="32"/>
  <c r="AP374" i="32"/>
  <c r="AO374" i="32"/>
  <c r="AM374" i="32"/>
  <c r="AL374" i="32"/>
  <c r="AJ374" i="32"/>
  <c r="AI374" i="32"/>
  <c r="AG374" i="32"/>
  <c r="AF374" i="32"/>
  <c r="AD374" i="32"/>
  <c r="AC374" i="32"/>
  <c r="AA374" i="32"/>
  <c r="Z374" i="32"/>
  <c r="X374" i="32"/>
  <c r="W374" i="32"/>
  <c r="U374" i="32"/>
  <c r="T374" i="32"/>
  <c r="R374" i="32"/>
  <c r="Q374" i="32"/>
  <c r="O374" i="32"/>
  <c r="DE373" i="32"/>
  <c r="DD373" i="32"/>
  <c r="DC373" i="32"/>
  <c r="CF373" i="32"/>
  <c r="CE373" i="32"/>
  <c r="CC373" i="32"/>
  <c r="CB373" i="32"/>
  <c r="BZ373" i="32"/>
  <c r="BY373" i="32"/>
  <c r="BW373" i="32"/>
  <c r="BV373" i="32"/>
  <c r="BT373" i="32"/>
  <c r="BS373" i="32"/>
  <c r="BQ373" i="32"/>
  <c r="BP373" i="32"/>
  <c r="BN373" i="32"/>
  <c r="BM373" i="32"/>
  <c r="BK373" i="32"/>
  <c r="BJ373" i="32"/>
  <c r="BH373" i="32"/>
  <c r="BG373" i="32"/>
  <c r="BE373" i="32"/>
  <c r="BD373" i="32"/>
  <c r="BB373" i="32"/>
  <c r="BA373" i="32"/>
  <c r="AY373" i="32"/>
  <c r="AX373" i="32"/>
  <c r="AV373" i="32"/>
  <c r="AU373" i="32"/>
  <c r="AS373" i="32"/>
  <c r="AR373" i="32"/>
  <c r="AP373" i="32"/>
  <c r="AO373" i="32"/>
  <c r="AM373" i="32"/>
  <c r="AL373" i="32"/>
  <c r="AJ373" i="32"/>
  <c r="AI373" i="32"/>
  <c r="AG373" i="32"/>
  <c r="AF373" i="32"/>
  <c r="AD373" i="32"/>
  <c r="AC373" i="32"/>
  <c r="AA373" i="32"/>
  <c r="Z373" i="32"/>
  <c r="X373" i="32"/>
  <c r="W373" i="32"/>
  <c r="U373" i="32"/>
  <c r="T373" i="32"/>
  <c r="R373" i="32"/>
  <c r="Q373" i="32"/>
  <c r="O373" i="32"/>
  <c r="DE372" i="32"/>
  <c r="DD372" i="32"/>
  <c r="DC372" i="32"/>
  <c r="CF372" i="32"/>
  <c r="CE372" i="32"/>
  <c r="CC372" i="32"/>
  <c r="CB372" i="32"/>
  <c r="BZ372" i="32"/>
  <c r="BY372" i="32"/>
  <c r="BW372" i="32"/>
  <c r="BV372" i="32"/>
  <c r="BT372" i="32"/>
  <c r="BS372" i="32"/>
  <c r="BQ372" i="32"/>
  <c r="BP372" i="32"/>
  <c r="BN372" i="32"/>
  <c r="BM372" i="32"/>
  <c r="BK372" i="32"/>
  <c r="BJ372" i="32"/>
  <c r="BH372" i="32"/>
  <c r="BG372" i="32"/>
  <c r="BE372" i="32"/>
  <c r="BD372" i="32"/>
  <c r="BB372" i="32"/>
  <c r="BA372" i="32"/>
  <c r="AY372" i="32"/>
  <c r="AX372" i="32"/>
  <c r="AV372" i="32"/>
  <c r="AU372" i="32"/>
  <c r="AS372" i="32"/>
  <c r="AR372" i="32"/>
  <c r="AP372" i="32"/>
  <c r="AO372" i="32"/>
  <c r="AM372" i="32"/>
  <c r="AL372" i="32"/>
  <c r="AJ372" i="32"/>
  <c r="AI372" i="32"/>
  <c r="AG372" i="32"/>
  <c r="AF372" i="32"/>
  <c r="AD372" i="32"/>
  <c r="AC372" i="32"/>
  <c r="AA372" i="32"/>
  <c r="Z372" i="32"/>
  <c r="X372" i="32"/>
  <c r="W372" i="32"/>
  <c r="U372" i="32"/>
  <c r="T372" i="32"/>
  <c r="R372" i="32"/>
  <c r="Q372" i="32"/>
  <c r="O372" i="32"/>
  <c r="DN371" i="32"/>
  <c r="DE371" i="32"/>
  <c r="DD371" i="32"/>
  <c r="DC371" i="32"/>
  <c r="CF371" i="32"/>
  <c r="CE371" i="32"/>
  <c r="CC371" i="32"/>
  <c r="CB371" i="32"/>
  <c r="BZ371" i="32"/>
  <c r="BY371" i="32"/>
  <c r="BW371" i="32"/>
  <c r="BV371" i="32"/>
  <c r="BT371" i="32"/>
  <c r="BS371" i="32"/>
  <c r="BQ371" i="32"/>
  <c r="BP371" i="32"/>
  <c r="BN371" i="32"/>
  <c r="BM371" i="32"/>
  <c r="BK371" i="32"/>
  <c r="BJ371" i="32"/>
  <c r="BH371" i="32"/>
  <c r="BG371" i="32"/>
  <c r="BE371" i="32"/>
  <c r="BD371" i="32"/>
  <c r="BB371" i="32"/>
  <c r="BA371" i="32"/>
  <c r="AY371" i="32"/>
  <c r="AX371" i="32"/>
  <c r="AV371" i="32"/>
  <c r="AU371" i="32"/>
  <c r="AS371" i="32"/>
  <c r="AR371" i="32"/>
  <c r="AP371" i="32"/>
  <c r="AO371" i="32"/>
  <c r="AM371" i="32"/>
  <c r="AL371" i="32"/>
  <c r="AJ371" i="32"/>
  <c r="AI371" i="32"/>
  <c r="AG371" i="32"/>
  <c r="AF371" i="32"/>
  <c r="AD371" i="32"/>
  <c r="AC371" i="32"/>
  <c r="AA371" i="32"/>
  <c r="Z371" i="32"/>
  <c r="X371" i="32"/>
  <c r="W371" i="32"/>
  <c r="U371" i="32"/>
  <c r="T371" i="32"/>
  <c r="R371" i="32"/>
  <c r="Q371" i="32"/>
  <c r="O371" i="32"/>
  <c r="DN370" i="32"/>
  <c r="DE370" i="32"/>
  <c r="DH370" i="32" s="1"/>
  <c r="DD370" i="32"/>
  <c r="DC370" i="32"/>
  <c r="CF370" i="32"/>
  <c r="CE370" i="32"/>
  <c r="CC370" i="32"/>
  <c r="CB370" i="32"/>
  <c r="BZ370" i="32"/>
  <c r="BY370" i="32"/>
  <c r="BW370" i="32"/>
  <c r="BV370" i="32"/>
  <c r="BT370" i="32"/>
  <c r="BS370" i="32"/>
  <c r="BQ370" i="32"/>
  <c r="BP370" i="32"/>
  <c r="BN370" i="32"/>
  <c r="BM370" i="32"/>
  <c r="BK370" i="32"/>
  <c r="BJ370" i="32"/>
  <c r="BH370" i="32"/>
  <c r="BG370" i="32"/>
  <c r="BE370" i="32"/>
  <c r="BD370" i="32"/>
  <c r="BB370" i="32"/>
  <c r="BA370" i="32"/>
  <c r="AY370" i="32"/>
  <c r="AX370" i="32"/>
  <c r="AV370" i="32"/>
  <c r="AU370" i="32"/>
  <c r="AS370" i="32"/>
  <c r="AR370" i="32"/>
  <c r="AP370" i="32"/>
  <c r="AO370" i="32"/>
  <c r="AM370" i="32"/>
  <c r="AL370" i="32"/>
  <c r="AJ370" i="32"/>
  <c r="AI370" i="32"/>
  <c r="AG370" i="32"/>
  <c r="AF370" i="32"/>
  <c r="AD370" i="32"/>
  <c r="AC370" i="32"/>
  <c r="AA370" i="32"/>
  <c r="Z370" i="32"/>
  <c r="X370" i="32"/>
  <c r="W370" i="32"/>
  <c r="U370" i="32"/>
  <c r="T370" i="32"/>
  <c r="R370" i="32"/>
  <c r="Q370" i="32"/>
  <c r="O370" i="32"/>
  <c r="DN369" i="32"/>
  <c r="DE369" i="32"/>
  <c r="DH369" i="32" s="1"/>
  <c r="DD369" i="32"/>
  <c r="DC369" i="32"/>
  <c r="CF369" i="32"/>
  <c r="CE369" i="32"/>
  <c r="CC369" i="32"/>
  <c r="CB369" i="32"/>
  <c r="BZ369" i="32"/>
  <c r="BY369" i="32"/>
  <c r="BW369" i="32"/>
  <c r="BV369" i="32"/>
  <c r="BT369" i="32"/>
  <c r="BS369" i="32"/>
  <c r="BQ369" i="32"/>
  <c r="BP369" i="32"/>
  <c r="BN369" i="32"/>
  <c r="BM369" i="32"/>
  <c r="BK369" i="32"/>
  <c r="BJ369" i="32"/>
  <c r="BH369" i="32"/>
  <c r="BG369" i="32"/>
  <c r="BE369" i="32"/>
  <c r="BD369" i="32"/>
  <c r="BB369" i="32"/>
  <c r="BA369" i="32"/>
  <c r="AY369" i="32"/>
  <c r="AX369" i="32"/>
  <c r="AV369" i="32"/>
  <c r="AU369" i="32"/>
  <c r="AS369" i="32"/>
  <c r="AR369" i="32"/>
  <c r="AP369" i="32"/>
  <c r="AO369" i="32"/>
  <c r="AM369" i="32"/>
  <c r="AL369" i="32"/>
  <c r="AJ369" i="32"/>
  <c r="AI369" i="32"/>
  <c r="AG369" i="32"/>
  <c r="AF369" i="32"/>
  <c r="AD369" i="32"/>
  <c r="AC369" i="32"/>
  <c r="AA369" i="32"/>
  <c r="Z369" i="32"/>
  <c r="X369" i="32"/>
  <c r="W369" i="32"/>
  <c r="U369" i="32"/>
  <c r="T369" i="32"/>
  <c r="R369" i="32"/>
  <c r="Q369" i="32"/>
  <c r="O369" i="32"/>
  <c r="DE368" i="32"/>
  <c r="DH368" i="32" s="1"/>
  <c r="DD368" i="32"/>
  <c r="DC368" i="32"/>
  <c r="CF368" i="32"/>
  <c r="CE368" i="32"/>
  <c r="CC368" i="32"/>
  <c r="CB368" i="32"/>
  <c r="BZ368" i="32"/>
  <c r="BY368" i="32"/>
  <c r="BW368" i="32"/>
  <c r="BV368" i="32"/>
  <c r="BT368" i="32"/>
  <c r="BS368" i="32"/>
  <c r="BQ368" i="32"/>
  <c r="BP368" i="32"/>
  <c r="BN368" i="32"/>
  <c r="BM368" i="32"/>
  <c r="BK368" i="32"/>
  <c r="BJ368" i="32"/>
  <c r="BH368" i="32"/>
  <c r="BG368" i="32"/>
  <c r="BE368" i="32"/>
  <c r="BD368" i="32"/>
  <c r="BB368" i="32"/>
  <c r="BA368" i="32"/>
  <c r="AY368" i="32"/>
  <c r="AX368" i="32"/>
  <c r="AV368" i="32"/>
  <c r="AU368" i="32"/>
  <c r="AS368" i="32"/>
  <c r="AR368" i="32"/>
  <c r="AP368" i="32"/>
  <c r="AO368" i="32"/>
  <c r="AM368" i="32"/>
  <c r="AL368" i="32"/>
  <c r="AJ368" i="32"/>
  <c r="AI368" i="32"/>
  <c r="AG368" i="32"/>
  <c r="AF368" i="32"/>
  <c r="AD368" i="32"/>
  <c r="AC368" i="32"/>
  <c r="AA368" i="32"/>
  <c r="Z368" i="32"/>
  <c r="X368" i="32"/>
  <c r="W368" i="32"/>
  <c r="U368" i="32"/>
  <c r="T368" i="32"/>
  <c r="R368" i="32"/>
  <c r="Q368" i="32"/>
  <c r="O368" i="32"/>
  <c r="DE367" i="32"/>
  <c r="DD367" i="32"/>
  <c r="DC367" i="32"/>
  <c r="CF367" i="32"/>
  <c r="CE367" i="32"/>
  <c r="CC367" i="32"/>
  <c r="CB367" i="32"/>
  <c r="BZ367" i="32"/>
  <c r="BY367" i="32"/>
  <c r="BW367" i="32"/>
  <c r="BV367" i="32"/>
  <c r="BT367" i="32"/>
  <c r="BS367" i="32"/>
  <c r="BQ367" i="32"/>
  <c r="BP367" i="32"/>
  <c r="BN367" i="32"/>
  <c r="BM367" i="32"/>
  <c r="BK367" i="32"/>
  <c r="BJ367" i="32"/>
  <c r="BH367" i="32"/>
  <c r="BG367" i="32"/>
  <c r="BE367" i="32"/>
  <c r="BD367" i="32"/>
  <c r="BB367" i="32"/>
  <c r="BA367" i="32"/>
  <c r="AY367" i="32"/>
  <c r="AX367" i="32"/>
  <c r="AV367" i="32"/>
  <c r="AU367" i="32"/>
  <c r="AS367" i="32"/>
  <c r="AR367" i="32"/>
  <c r="AP367" i="32"/>
  <c r="AO367" i="32"/>
  <c r="AM367" i="32"/>
  <c r="AL367" i="32"/>
  <c r="AJ367" i="32"/>
  <c r="AI367" i="32"/>
  <c r="AG367" i="32"/>
  <c r="AF367" i="32"/>
  <c r="AD367" i="32"/>
  <c r="AC367" i="32"/>
  <c r="AA367" i="32"/>
  <c r="Z367" i="32"/>
  <c r="X367" i="32"/>
  <c r="W367" i="32"/>
  <c r="U367" i="32"/>
  <c r="T367" i="32"/>
  <c r="R367" i="32"/>
  <c r="Q367" i="32"/>
  <c r="O367" i="32"/>
  <c r="DN366" i="32"/>
  <c r="DE366" i="32"/>
  <c r="DH366" i="32" s="1"/>
  <c r="DD366" i="32"/>
  <c r="DC366" i="32"/>
  <c r="CF366" i="32"/>
  <c r="CE366" i="32"/>
  <c r="CC366" i="32"/>
  <c r="CB366" i="32"/>
  <c r="BZ366" i="32"/>
  <c r="BY366" i="32"/>
  <c r="BW366" i="32"/>
  <c r="BV366" i="32"/>
  <c r="BT366" i="32"/>
  <c r="BS366" i="32"/>
  <c r="BQ366" i="32"/>
  <c r="BP366" i="32"/>
  <c r="BN366" i="32"/>
  <c r="BM366" i="32"/>
  <c r="BK366" i="32"/>
  <c r="BJ366" i="32"/>
  <c r="BH366" i="32"/>
  <c r="BG366" i="32"/>
  <c r="BE366" i="32"/>
  <c r="BD366" i="32"/>
  <c r="BB366" i="32"/>
  <c r="BA366" i="32"/>
  <c r="AY366" i="32"/>
  <c r="AX366" i="32"/>
  <c r="AV366" i="32"/>
  <c r="AU366" i="32"/>
  <c r="AS366" i="32"/>
  <c r="AR366" i="32"/>
  <c r="AP366" i="32"/>
  <c r="AO366" i="32"/>
  <c r="AM366" i="32"/>
  <c r="AL366" i="32"/>
  <c r="AJ366" i="32"/>
  <c r="AI366" i="32"/>
  <c r="AG366" i="32"/>
  <c r="AF366" i="32"/>
  <c r="AD366" i="32"/>
  <c r="AC366" i="32"/>
  <c r="AA366" i="32"/>
  <c r="Z366" i="32"/>
  <c r="X366" i="32"/>
  <c r="W366" i="32"/>
  <c r="U366" i="32"/>
  <c r="T366" i="32"/>
  <c r="R366" i="32"/>
  <c r="Q366" i="32"/>
  <c r="O366" i="32"/>
  <c r="DN365" i="32"/>
  <c r="DE365" i="32"/>
  <c r="DH365" i="32" s="1"/>
  <c r="DD365" i="32"/>
  <c r="DC365" i="32"/>
  <c r="CF365" i="32"/>
  <c r="CE365" i="32"/>
  <c r="CC365" i="32"/>
  <c r="CB365" i="32"/>
  <c r="BZ365" i="32"/>
  <c r="BY365" i="32"/>
  <c r="BW365" i="32"/>
  <c r="BV365" i="32"/>
  <c r="BT365" i="32"/>
  <c r="BS365" i="32"/>
  <c r="BQ365" i="32"/>
  <c r="BP365" i="32"/>
  <c r="BN365" i="32"/>
  <c r="BM365" i="32"/>
  <c r="BK365" i="32"/>
  <c r="BJ365" i="32"/>
  <c r="BH365" i="32"/>
  <c r="BG365" i="32"/>
  <c r="BE365" i="32"/>
  <c r="BD365" i="32"/>
  <c r="BB365" i="32"/>
  <c r="BA365" i="32"/>
  <c r="AY365" i="32"/>
  <c r="AX365" i="32"/>
  <c r="AV365" i="32"/>
  <c r="AU365" i="32"/>
  <c r="AS365" i="32"/>
  <c r="AR365" i="32"/>
  <c r="AP365" i="32"/>
  <c r="AO365" i="32"/>
  <c r="AM365" i="32"/>
  <c r="AL365" i="32"/>
  <c r="AJ365" i="32"/>
  <c r="AI365" i="32"/>
  <c r="AG365" i="32"/>
  <c r="AF365" i="32"/>
  <c r="AD365" i="32"/>
  <c r="AC365" i="32"/>
  <c r="AA365" i="32"/>
  <c r="Z365" i="32"/>
  <c r="X365" i="32"/>
  <c r="W365" i="32"/>
  <c r="U365" i="32"/>
  <c r="T365" i="32"/>
  <c r="R365" i="32"/>
  <c r="Q365" i="32"/>
  <c r="O365" i="32"/>
  <c r="DN364" i="32"/>
  <c r="DE364" i="32"/>
  <c r="DD364" i="32"/>
  <c r="DC364" i="32"/>
  <c r="CF364" i="32"/>
  <c r="CE364" i="32"/>
  <c r="CC364" i="32"/>
  <c r="CB364" i="32"/>
  <c r="BZ364" i="32"/>
  <c r="BY364" i="32"/>
  <c r="BW364" i="32"/>
  <c r="BV364" i="32"/>
  <c r="BT364" i="32"/>
  <c r="BS364" i="32"/>
  <c r="BQ364" i="32"/>
  <c r="BP364" i="32"/>
  <c r="BN364" i="32"/>
  <c r="BM364" i="32"/>
  <c r="BK364" i="32"/>
  <c r="BJ364" i="32"/>
  <c r="BH364" i="32"/>
  <c r="BG364" i="32"/>
  <c r="BE364" i="32"/>
  <c r="BD364" i="32"/>
  <c r="BB364" i="32"/>
  <c r="BA364" i="32"/>
  <c r="AY364" i="32"/>
  <c r="AX364" i="32"/>
  <c r="AV364" i="32"/>
  <c r="AU364" i="32"/>
  <c r="AS364" i="32"/>
  <c r="AR364" i="32"/>
  <c r="AP364" i="32"/>
  <c r="AO364" i="32"/>
  <c r="AM364" i="32"/>
  <c r="AL364" i="32"/>
  <c r="AJ364" i="32"/>
  <c r="AI364" i="32"/>
  <c r="AG364" i="32"/>
  <c r="AF364" i="32"/>
  <c r="AD364" i="32"/>
  <c r="AC364" i="32"/>
  <c r="AA364" i="32"/>
  <c r="Z364" i="32"/>
  <c r="X364" i="32"/>
  <c r="W364" i="32"/>
  <c r="U364" i="32"/>
  <c r="T364" i="32"/>
  <c r="R364" i="32"/>
  <c r="Q364" i="32"/>
  <c r="O364" i="32"/>
  <c r="DE363" i="32"/>
  <c r="DD363" i="32"/>
  <c r="DC363" i="32"/>
  <c r="CF363" i="32"/>
  <c r="CE363" i="32"/>
  <c r="CC363" i="32"/>
  <c r="CB363" i="32"/>
  <c r="BZ363" i="32"/>
  <c r="BY363" i="32"/>
  <c r="BW363" i="32"/>
  <c r="BV363" i="32"/>
  <c r="BT363" i="32"/>
  <c r="BS363" i="32"/>
  <c r="BQ363" i="32"/>
  <c r="BP363" i="32"/>
  <c r="BN363" i="32"/>
  <c r="BM363" i="32"/>
  <c r="BK363" i="32"/>
  <c r="BJ363" i="32"/>
  <c r="BH363" i="32"/>
  <c r="BG363" i="32"/>
  <c r="BE363" i="32"/>
  <c r="BD363" i="32"/>
  <c r="BB363" i="32"/>
  <c r="BA363" i="32"/>
  <c r="AY363" i="32"/>
  <c r="AX363" i="32"/>
  <c r="AV363" i="32"/>
  <c r="AU363" i="32"/>
  <c r="AS363" i="32"/>
  <c r="AR363" i="32"/>
  <c r="AP363" i="32"/>
  <c r="AO363" i="32"/>
  <c r="AM363" i="32"/>
  <c r="AL363" i="32"/>
  <c r="AJ363" i="32"/>
  <c r="AI363" i="32"/>
  <c r="AG363" i="32"/>
  <c r="AF363" i="32"/>
  <c r="AD363" i="32"/>
  <c r="AC363" i="32"/>
  <c r="AA363" i="32"/>
  <c r="Z363" i="32"/>
  <c r="X363" i="32"/>
  <c r="W363" i="32"/>
  <c r="U363" i="32"/>
  <c r="T363" i="32"/>
  <c r="R363" i="32"/>
  <c r="Q363" i="32"/>
  <c r="O363" i="32"/>
  <c r="DE362" i="32"/>
  <c r="DD362" i="32"/>
  <c r="DC362" i="32"/>
  <c r="CF362" i="32"/>
  <c r="CE362" i="32"/>
  <c r="CC362" i="32"/>
  <c r="CB362" i="32"/>
  <c r="BZ362" i="32"/>
  <c r="BY362" i="32"/>
  <c r="BW362" i="32"/>
  <c r="BV362" i="32"/>
  <c r="BT362" i="32"/>
  <c r="BS362" i="32"/>
  <c r="BQ362" i="32"/>
  <c r="BP362" i="32"/>
  <c r="BN362" i="32"/>
  <c r="BM362" i="32"/>
  <c r="BK362" i="32"/>
  <c r="BJ362" i="32"/>
  <c r="BH362" i="32"/>
  <c r="BG362" i="32"/>
  <c r="BE362" i="32"/>
  <c r="BD362" i="32"/>
  <c r="BB362" i="32"/>
  <c r="BA362" i="32"/>
  <c r="AY362" i="32"/>
  <c r="AX362" i="32"/>
  <c r="AV362" i="32"/>
  <c r="AU362" i="32"/>
  <c r="AS362" i="32"/>
  <c r="AR362" i="32"/>
  <c r="AP362" i="32"/>
  <c r="AO362" i="32"/>
  <c r="AM362" i="32"/>
  <c r="AL362" i="32"/>
  <c r="AJ362" i="32"/>
  <c r="AI362" i="32"/>
  <c r="AG362" i="32"/>
  <c r="AF362" i="32"/>
  <c r="AD362" i="32"/>
  <c r="AC362" i="32"/>
  <c r="AA362" i="32"/>
  <c r="Z362" i="32"/>
  <c r="X362" i="32"/>
  <c r="W362" i="32"/>
  <c r="U362" i="32"/>
  <c r="T362" i="32"/>
  <c r="R362" i="32"/>
  <c r="Q362" i="32"/>
  <c r="O362" i="32"/>
  <c r="DN361" i="32"/>
  <c r="DE361" i="32"/>
  <c r="DD361" i="32"/>
  <c r="DC361" i="32"/>
  <c r="CF361" i="32"/>
  <c r="CE361" i="32"/>
  <c r="CC361" i="32"/>
  <c r="CB361" i="32"/>
  <c r="BZ361" i="32"/>
  <c r="BY361" i="32"/>
  <c r="BW361" i="32"/>
  <c r="BV361" i="32"/>
  <c r="BT361" i="32"/>
  <c r="BS361" i="32"/>
  <c r="BQ361" i="32"/>
  <c r="BP361" i="32"/>
  <c r="BN361" i="32"/>
  <c r="BM361" i="32"/>
  <c r="BK361" i="32"/>
  <c r="BJ361" i="32"/>
  <c r="BH361" i="32"/>
  <c r="BG361" i="32"/>
  <c r="BE361" i="32"/>
  <c r="BD361" i="32"/>
  <c r="BB361" i="32"/>
  <c r="BA361" i="32"/>
  <c r="AY361" i="32"/>
  <c r="AX361" i="32"/>
  <c r="AV361" i="32"/>
  <c r="AU361" i="32"/>
  <c r="AS361" i="32"/>
  <c r="AR361" i="32"/>
  <c r="AP361" i="32"/>
  <c r="AO361" i="32"/>
  <c r="AM361" i="32"/>
  <c r="AL361" i="32"/>
  <c r="AJ361" i="32"/>
  <c r="AI361" i="32"/>
  <c r="AG361" i="32"/>
  <c r="AF361" i="32"/>
  <c r="AD361" i="32"/>
  <c r="AC361" i="32"/>
  <c r="AA361" i="32"/>
  <c r="Z361" i="32"/>
  <c r="X361" i="32"/>
  <c r="W361" i="32"/>
  <c r="U361" i="32"/>
  <c r="T361" i="32"/>
  <c r="R361" i="32"/>
  <c r="Q361" i="32"/>
  <c r="O361" i="32"/>
  <c r="DN360" i="32"/>
  <c r="DE360" i="32"/>
  <c r="DD360" i="32"/>
  <c r="DC360" i="32"/>
  <c r="CF360" i="32"/>
  <c r="CE360" i="32"/>
  <c r="CC360" i="32"/>
  <c r="CB360" i="32"/>
  <c r="BZ360" i="32"/>
  <c r="BY360" i="32"/>
  <c r="BW360" i="32"/>
  <c r="BV360" i="32"/>
  <c r="BT360" i="32"/>
  <c r="BS360" i="32"/>
  <c r="BQ360" i="32"/>
  <c r="BP360" i="32"/>
  <c r="BN360" i="32"/>
  <c r="BM360" i="32"/>
  <c r="BK360" i="32"/>
  <c r="BJ360" i="32"/>
  <c r="BH360" i="32"/>
  <c r="BG360" i="32"/>
  <c r="BE360" i="32"/>
  <c r="BD360" i="32"/>
  <c r="BB360" i="32"/>
  <c r="BA360" i="32"/>
  <c r="AY360" i="32"/>
  <c r="AX360" i="32"/>
  <c r="AV360" i="32"/>
  <c r="AU360" i="32"/>
  <c r="AS360" i="32"/>
  <c r="AR360" i="32"/>
  <c r="AP360" i="32"/>
  <c r="AO360" i="32"/>
  <c r="AM360" i="32"/>
  <c r="AL360" i="32"/>
  <c r="AJ360" i="32"/>
  <c r="AI360" i="32"/>
  <c r="AG360" i="32"/>
  <c r="AF360" i="32"/>
  <c r="AD360" i="32"/>
  <c r="AC360" i="32"/>
  <c r="AA360" i="32"/>
  <c r="Z360" i="32"/>
  <c r="X360" i="32"/>
  <c r="W360" i="32"/>
  <c r="U360" i="32"/>
  <c r="T360" i="32"/>
  <c r="R360" i="32"/>
  <c r="Q360" i="32"/>
  <c r="O360" i="32"/>
  <c r="DN359" i="32"/>
  <c r="DE359" i="32"/>
  <c r="DD359" i="32"/>
  <c r="DC359" i="32"/>
  <c r="CF359" i="32"/>
  <c r="CE359" i="32"/>
  <c r="CC359" i="32"/>
  <c r="CB359" i="32"/>
  <c r="BZ359" i="32"/>
  <c r="BY359" i="32"/>
  <c r="BW359" i="32"/>
  <c r="BV359" i="32"/>
  <c r="BT359" i="32"/>
  <c r="BS359" i="32"/>
  <c r="BQ359" i="32"/>
  <c r="BP359" i="32"/>
  <c r="BN359" i="32"/>
  <c r="BM359" i="32"/>
  <c r="BK359" i="32"/>
  <c r="BJ359" i="32"/>
  <c r="BH359" i="32"/>
  <c r="BG359" i="32"/>
  <c r="BE359" i="32"/>
  <c r="BD359" i="32"/>
  <c r="BB359" i="32"/>
  <c r="BA359" i="32"/>
  <c r="AY359" i="32"/>
  <c r="AX359" i="32"/>
  <c r="AV359" i="32"/>
  <c r="AU359" i="32"/>
  <c r="AS359" i="32"/>
  <c r="AR359" i="32"/>
  <c r="AP359" i="32"/>
  <c r="AO359" i="32"/>
  <c r="AM359" i="32"/>
  <c r="AL359" i="32"/>
  <c r="AJ359" i="32"/>
  <c r="AI359" i="32"/>
  <c r="AG359" i="32"/>
  <c r="AF359" i="32"/>
  <c r="AD359" i="32"/>
  <c r="AC359" i="32"/>
  <c r="AA359" i="32"/>
  <c r="Z359" i="32"/>
  <c r="X359" i="32"/>
  <c r="W359" i="32"/>
  <c r="U359" i="32"/>
  <c r="T359" i="32"/>
  <c r="R359" i="32"/>
  <c r="Q359" i="32"/>
  <c r="O359" i="32"/>
  <c r="DN358" i="32"/>
  <c r="DE358" i="32"/>
  <c r="DD358" i="32"/>
  <c r="DC358" i="32"/>
  <c r="CF358" i="32"/>
  <c r="CE358" i="32"/>
  <c r="CC358" i="32"/>
  <c r="CB358" i="32"/>
  <c r="BZ358" i="32"/>
  <c r="BY358" i="32"/>
  <c r="BW358" i="32"/>
  <c r="BV358" i="32"/>
  <c r="BT358" i="32"/>
  <c r="BS358" i="32"/>
  <c r="BQ358" i="32"/>
  <c r="BP358" i="32"/>
  <c r="BN358" i="32"/>
  <c r="BM358" i="32"/>
  <c r="BK358" i="32"/>
  <c r="BJ358" i="32"/>
  <c r="BH358" i="32"/>
  <c r="BG358" i="32"/>
  <c r="BE358" i="32"/>
  <c r="BD358" i="32"/>
  <c r="BB358" i="32"/>
  <c r="BA358" i="32"/>
  <c r="AY358" i="32"/>
  <c r="AX358" i="32"/>
  <c r="AV358" i="32"/>
  <c r="AU358" i="32"/>
  <c r="AS358" i="32"/>
  <c r="AR358" i="32"/>
  <c r="AP358" i="32"/>
  <c r="AO358" i="32"/>
  <c r="AM358" i="32"/>
  <c r="AL358" i="32"/>
  <c r="AJ358" i="32"/>
  <c r="AI358" i="32"/>
  <c r="AG358" i="32"/>
  <c r="AF358" i="32"/>
  <c r="AD358" i="32"/>
  <c r="AC358" i="32"/>
  <c r="AA358" i="32"/>
  <c r="Z358" i="32"/>
  <c r="X358" i="32"/>
  <c r="W358" i="32"/>
  <c r="U358" i="32"/>
  <c r="T358" i="32"/>
  <c r="R358" i="32"/>
  <c r="Q358" i="32"/>
  <c r="O358" i="32"/>
  <c r="DN357" i="32"/>
  <c r="DE357" i="32"/>
  <c r="DD357" i="32"/>
  <c r="DC357" i="32"/>
  <c r="CF357" i="32"/>
  <c r="CE357" i="32"/>
  <c r="CC357" i="32"/>
  <c r="CB357" i="32"/>
  <c r="BZ357" i="32"/>
  <c r="BY357" i="32"/>
  <c r="BW357" i="32"/>
  <c r="BV357" i="32"/>
  <c r="BT357" i="32"/>
  <c r="BS357" i="32"/>
  <c r="BQ357" i="32"/>
  <c r="BP357" i="32"/>
  <c r="BN357" i="32"/>
  <c r="BM357" i="32"/>
  <c r="BK357" i="32"/>
  <c r="BJ357" i="32"/>
  <c r="BH357" i="32"/>
  <c r="BG357" i="32"/>
  <c r="BE357" i="32"/>
  <c r="BD357" i="32"/>
  <c r="BB357" i="32"/>
  <c r="BA357" i="32"/>
  <c r="AY357" i="32"/>
  <c r="AX357" i="32"/>
  <c r="AV357" i="32"/>
  <c r="AU357" i="32"/>
  <c r="AS357" i="32"/>
  <c r="AR357" i="32"/>
  <c r="AP357" i="32"/>
  <c r="AO357" i="32"/>
  <c r="AM357" i="32"/>
  <c r="AL357" i="32"/>
  <c r="AJ357" i="32"/>
  <c r="AI357" i="32"/>
  <c r="AG357" i="32"/>
  <c r="AF357" i="32"/>
  <c r="AD357" i="32"/>
  <c r="AC357" i="32"/>
  <c r="AA357" i="32"/>
  <c r="Z357" i="32"/>
  <c r="X357" i="32"/>
  <c r="W357" i="32"/>
  <c r="U357" i="32"/>
  <c r="T357" i="32"/>
  <c r="R357" i="32"/>
  <c r="Q357" i="32"/>
  <c r="O357" i="32"/>
  <c r="DN356" i="32"/>
  <c r="DE356" i="32"/>
  <c r="DH356" i="32" s="1"/>
  <c r="DD356" i="32"/>
  <c r="DC356" i="32"/>
  <c r="CF356" i="32"/>
  <c r="CE356" i="32"/>
  <c r="CC356" i="32"/>
  <c r="CB356" i="32"/>
  <c r="BZ356" i="32"/>
  <c r="BY356" i="32"/>
  <c r="BW356" i="32"/>
  <c r="BV356" i="32"/>
  <c r="BT356" i="32"/>
  <c r="BS356" i="32"/>
  <c r="BQ356" i="32"/>
  <c r="BP356" i="32"/>
  <c r="BN356" i="32"/>
  <c r="BM356" i="32"/>
  <c r="BK356" i="32"/>
  <c r="BJ356" i="32"/>
  <c r="BH356" i="32"/>
  <c r="BG356" i="32"/>
  <c r="BE356" i="32"/>
  <c r="BD356" i="32"/>
  <c r="BB356" i="32"/>
  <c r="BA356" i="32"/>
  <c r="AY356" i="32"/>
  <c r="AX356" i="32"/>
  <c r="AV356" i="32"/>
  <c r="AU356" i="32"/>
  <c r="AS356" i="32"/>
  <c r="AR356" i="32"/>
  <c r="AP356" i="32"/>
  <c r="AO356" i="32"/>
  <c r="AM356" i="32"/>
  <c r="AL356" i="32"/>
  <c r="AJ356" i="32"/>
  <c r="AI356" i="32"/>
  <c r="AG356" i="32"/>
  <c r="AF356" i="32"/>
  <c r="AD356" i="32"/>
  <c r="AC356" i="32"/>
  <c r="AA356" i="32"/>
  <c r="Z356" i="32"/>
  <c r="X356" i="32"/>
  <c r="W356" i="32"/>
  <c r="U356" i="32"/>
  <c r="T356" i="32"/>
  <c r="R356" i="32"/>
  <c r="Q356" i="32"/>
  <c r="O356" i="32"/>
  <c r="DE355" i="32"/>
  <c r="DD355" i="32"/>
  <c r="DC355" i="32"/>
  <c r="CF355" i="32"/>
  <c r="CE355" i="32"/>
  <c r="CC355" i="32"/>
  <c r="CB355" i="32"/>
  <c r="BZ355" i="32"/>
  <c r="BY355" i="32"/>
  <c r="BW355" i="32"/>
  <c r="BV355" i="32"/>
  <c r="BT355" i="32"/>
  <c r="BS355" i="32"/>
  <c r="BQ355" i="32"/>
  <c r="BP355" i="32"/>
  <c r="BN355" i="32"/>
  <c r="BM355" i="32"/>
  <c r="BK355" i="32"/>
  <c r="BJ355" i="32"/>
  <c r="BH355" i="32"/>
  <c r="BG355" i="32"/>
  <c r="BE355" i="32"/>
  <c r="BD355" i="32"/>
  <c r="BB355" i="32"/>
  <c r="BA355" i="32"/>
  <c r="AY355" i="32"/>
  <c r="AX355" i="32"/>
  <c r="AV355" i="32"/>
  <c r="AU355" i="32"/>
  <c r="AS355" i="32"/>
  <c r="AR355" i="32"/>
  <c r="AP355" i="32"/>
  <c r="AO355" i="32"/>
  <c r="AM355" i="32"/>
  <c r="AL355" i="32"/>
  <c r="AJ355" i="32"/>
  <c r="AI355" i="32"/>
  <c r="AG355" i="32"/>
  <c r="AF355" i="32"/>
  <c r="AD355" i="32"/>
  <c r="AC355" i="32"/>
  <c r="AA355" i="32"/>
  <c r="Z355" i="32"/>
  <c r="X355" i="32"/>
  <c r="W355" i="32"/>
  <c r="U355" i="32"/>
  <c r="T355" i="32"/>
  <c r="R355" i="32"/>
  <c r="Q355" i="32"/>
  <c r="O355" i="32"/>
  <c r="DE354" i="32"/>
  <c r="DD354" i="32"/>
  <c r="DC354" i="32"/>
  <c r="CF354" i="32"/>
  <c r="CE354" i="32"/>
  <c r="CC354" i="32"/>
  <c r="CB354" i="32"/>
  <c r="BZ354" i="32"/>
  <c r="BY354" i="32"/>
  <c r="BW354" i="32"/>
  <c r="BV354" i="32"/>
  <c r="BT354" i="32"/>
  <c r="BS354" i="32"/>
  <c r="BQ354" i="32"/>
  <c r="BP354" i="32"/>
  <c r="BN354" i="32"/>
  <c r="BM354" i="32"/>
  <c r="BK354" i="32"/>
  <c r="BJ354" i="32"/>
  <c r="BH354" i="32"/>
  <c r="BG354" i="32"/>
  <c r="BE354" i="32"/>
  <c r="BD354" i="32"/>
  <c r="BB354" i="32"/>
  <c r="BA354" i="32"/>
  <c r="AY354" i="32"/>
  <c r="AX354" i="32"/>
  <c r="AV354" i="32"/>
  <c r="AU354" i="32"/>
  <c r="AS354" i="32"/>
  <c r="AR354" i="32"/>
  <c r="AP354" i="32"/>
  <c r="AO354" i="32"/>
  <c r="AM354" i="32"/>
  <c r="AL354" i="32"/>
  <c r="AJ354" i="32"/>
  <c r="AI354" i="32"/>
  <c r="AG354" i="32"/>
  <c r="AF354" i="32"/>
  <c r="AD354" i="32"/>
  <c r="AC354" i="32"/>
  <c r="AA354" i="32"/>
  <c r="Z354" i="32"/>
  <c r="X354" i="32"/>
  <c r="W354" i="32"/>
  <c r="U354" i="32"/>
  <c r="T354" i="32"/>
  <c r="R354" i="32"/>
  <c r="Q354" i="32"/>
  <c r="O354" i="32"/>
  <c r="DN353" i="32"/>
  <c r="DE353" i="32"/>
  <c r="DD353" i="32"/>
  <c r="DC353" i="32"/>
  <c r="CF353" i="32"/>
  <c r="CE353" i="32"/>
  <c r="CC353" i="32"/>
  <c r="CB353" i="32"/>
  <c r="BZ353" i="32"/>
  <c r="BY353" i="32"/>
  <c r="BW353" i="32"/>
  <c r="BV353" i="32"/>
  <c r="BT353" i="32"/>
  <c r="BS353" i="32"/>
  <c r="BQ353" i="32"/>
  <c r="BP353" i="32"/>
  <c r="BN353" i="32"/>
  <c r="BM353" i="32"/>
  <c r="BK353" i="32"/>
  <c r="BJ353" i="32"/>
  <c r="BH353" i="32"/>
  <c r="BG353" i="32"/>
  <c r="BE353" i="32"/>
  <c r="BD353" i="32"/>
  <c r="BB353" i="32"/>
  <c r="BA353" i="32"/>
  <c r="AY353" i="32"/>
  <c r="AX353" i="32"/>
  <c r="AV353" i="32"/>
  <c r="AU353" i="32"/>
  <c r="AS353" i="32"/>
  <c r="AR353" i="32"/>
  <c r="AP353" i="32"/>
  <c r="AO353" i="32"/>
  <c r="AM353" i="32"/>
  <c r="AL353" i="32"/>
  <c r="AJ353" i="32"/>
  <c r="AI353" i="32"/>
  <c r="AG353" i="32"/>
  <c r="AF353" i="32"/>
  <c r="AD353" i="32"/>
  <c r="AC353" i="32"/>
  <c r="AA353" i="32"/>
  <c r="Z353" i="32"/>
  <c r="X353" i="32"/>
  <c r="W353" i="32"/>
  <c r="U353" i="32"/>
  <c r="T353" i="32"/>
  <c r="R353" i="32"/>
  <c r="Q353" i="32"/>
  <c r="O353" i="32"/>
  <c r="DN352" i="32"/>
  <c r="DE352" i="32"/>
  <c r="DH352" i="32" s="1"/>
  <c r="DD352" i="32"/>
  <c r="DC352" i="32"/>
  <c r="CF352" i="32"/>
  <c r="CE352" i="32"/>
  <c r="CC352" i="32"/>
  <c r="CB352" i="32"/>
  <c r="BZ352" i="32"/>
  <c r="BY352" i="32"/>
  <c r="BW352" i="32"/>
  <c r="BV352" i="32"/>
  <c r="BT352" i="32"/>
  <c r="BS352" i="32"/>
  <c r="BQ352" i="32"/>
  <c r="BP352" i="32"/>
  <c r="BN352" i="32"/>
  <c r="BM352" i="32"/>
  <c r="BK352" i="32"/>
  <c r="BJ352" i="32"/>
  <c r="BH352" i="32"/>
  <c r="BG352" i="32"/>
  <c r="BE352" i="32"/>
  <c r="BD352" i="32"/>
  <c r="BB352" i="32"/>
  <c r="BA352" i="32"/>
  <c r="AY352" i="32"/>
  <c r="AX352" i="32"/>
  <c r="AV352" i="32"/>
  <c r="AU352" i="32"/>
  <c r="AS352" i="32"/>
  <c r="AR352" i="32"/>
  <c r="AP352" i="32"/>
  <c r="AO352" i="32"/>
  <c r="AM352" i="32"/>
  <c r="AL352" i="32"/>
  <c r="AJ352" i="32"/>
  <c r="AI352" i="32"/>
  <c r="AG352" i="32"/>
  <c r="AF352" i="32"/>
  <c r="AD352" i="32"/>
  <c r="AC352" i="32"/>
  <c r="AA352" i="32"/>
  <c r="Z352" i="32"/>
  <c r="X352" i="32"/>
  <c r="W352" i="32"/>
  <c r="U352" i="32"/>
  <c r="T352" i="32"/>
  <c r="R352" i="32"/>
  <c r="Q352" i="32"/>
  <c r="O352" i="32"/>
  <c r="DN351" i="32"/>
  <c r="DE351" i="32"/>
  <c r="DD351" i="32"/>
  <c r="DC351" i="32"/>
  <c r="CF351" i="32"/>
  <c r="CE351" i="32"/>
  <c r="CC351" i="32"/>
  <c r="CB351" i="32"/>
  <c r="BZ351" i="32"/>
  <c r="BY351" i="32"/>
  <c r="BW351" i="32"/>
  <c r="BV351" i="32"/>
  <c r="BT351" i="32"/>
  <c r="BS351" i="32"/>
  <c r="BQ351" i="32"/>
  <c r="BP351" i="32"/>
  <c r="BN351" i="32"/>
  <c r="BM351" i="32"/>
  <c r="BK351" i="32"/>
  <c r="BJ351" i="32"/>
  <c r="BH351" i="32"/>
  <c r="BG351" i="32"/>
  <c r="BE351" i="32"/>
  <c r="BD351" i="32"/>
  <c r="BB351" i="32"/>
  <c r="BA351" i="32"/>
  <c r="AY351" i="32"/>
  <c r="AX351" i="32"/>
  <c r="AV351" i="32"/>
  <c r="AU351" i="32"/>
  <c r="AS351" i="32"/>
  <c r="AR351" i="32"/>
  <c r="AP351" i="32"/>
  <c r="AO351" i="32"/>
  <c r="AM351" i="32"/>
  <c r="AL351" i="32"/>
  <c r="AJ351" i="32"/>
  <c r="AI351" i="32"/>
  <c r="AG351" i="32"/>
  <c r="AF351" i="32"/>
  <c r="AD351" i="32"/>
  <c r="AC351" i="32"/>
  <c r="AA351" i="32"/>
  <c r="Z351" i="32"/>
  <c r="X351" i="32"/>
  <c r="W351" i="32"/>
  <c r="U351" i="32"/>
  <c r="T351" i="32"/>
  <c r="R351" i="32"/>
  <c r="Q351" i="32"/>
  <c r="O351" i="32"/>
  <c r="DN350" i="32"/>
  <c r="DE350" i="32"/>
  <c r="DH350" i="32" s="1"/>
  <c r="DD350" i="32"/>
  <c r="DC350" i="32"/>
  <c r="CF350" i="32"/>
  <c r="CE350" i="32"/>
  <c r="CC350" i="32"/>
  <c r="CB350" i="32"/>
  <c r="BZ350" i="32"/>
  <c r="BY350" i="32"/>
  <c r="BW350" i="32"/>
  <c r="BV350" i="32"/>
  <c r="BT350" i="32"/>
  <c r="BS350" i="32"/>
  <c r="BQ350" i="32"/>
  <c r="BP350" i="32"/>
  <c r="BN350" i="32"/>
  <c r="BM350" i="32"/>
  <c r="BK350" i="32"/>
  <c r="BJ350" i="32"/>
  <c r="BH350" i="32"/>
  <c r="BG350" i="32"/>
  <c r="BE350" i="32"/>
  <c r="BD350" i="32"/>
  <c r="BB350" i="32"/>
  <c r="BA350" i="32"/>
  <c r="AY350" i="32"/>
  <c r="AX350" i="32"/>
  <c r="AV350" i="32"/>
  <c r="AU350" i="32"/>
  <c r="AS350" i="32"/>
  <c r="AR350" i="32"/>
  <c r="AP350" i="32"/>
  <c r="AO350" i="32"/>
  <c r="AM350" i="32"/>
  <c r="AL350" i="32"/>
  <c r="AJ350" i="32"/>
  <c r="AI350" i="32"/>
  <c r="AG350" i="32"/>
  <c r="AF350" i="32"/>
  <c r="AD350" i="32"/>
  <c r="AC350" i="32"/>
  <c r="AA350" i="32"/>
  <c r="Z350" i="32"/>
  <c r="X350" i="32"/>
  <c r="W350" i="32"/>
  <c r="U350" i="32"/>
  <c r="T350" i="32"/>
  <c r="R350" i="32"/>
  <c r="Q350" i="32"/>
  <c r="O350" i="32"/>
  <c r="DN349" i="32"/>
  <c r="DE349" i="32"/>
  <c r="DH349" i="32" s="1"/>
  <c r="DD349" i="32"/>
  <c r="DC349" i="32"/>
  <c r="CF349" i="32"/>
  <c r="CE349" i="32"/>
  <c r="CC349" i="32"/>
  <c r="CB349" i="32"/>
  <c r="BZ349" i="32"/>
  <c r="BY349" i="32"/>
  <c r="BW349" i="32"/>
  <c r="BV349" i="32"/>
  <c r="BT349" i="32"/>
  <c r="BS349" i="32"/>
  <c r="BQ349" i="32"/>
  <c r="BP349" i="32"/>
  <c r="BN349" i="32"/>
  <c r="BM349" i="32"/>
  <c r="BK349" i="32"/>
  <c r="BJ349" i="32"/>
  <c r="BH349" i="32"/>
  <c r="BG349" i="32"/>
  <c r="BE349" i="32"/>
  <c r="BD349" i="32"/>
  <c r="BB349" i="32"/>
  <c r="BA349" i="32"/>
  <c r="AY349" i="32"/>
  <c r="AX349" i="32"/>
  <c r="AV349" i="32"/>
  <c r="AU349" i="32"/>
  <c r="AS349" i="32"/>
  <c r="AR349" i="32"/>
  <c r="AP349" i="32"/>
  <c r="AO349" i="32"/>
  <c r="AM349" i="32"/>
  <c r="AL349" i="32"/>
  <c r="AJ349" i="32"/>
  <c r="AI349" i="32"/>
  <c r="AG349" i="32"/>
  <c r="AF349" i="32"/>
  <c r="AD349" i="32"/>
  <c r="AC349" i="32"/>
  <c r="AA349" i="32"/>
  <c r="Z349" i="32"/>
  <c r="X349" i="32"/>
  <c r="W349" i="32"/>
  <c r="U349" i="32"/>
  <c r="T349" i="32"/>
  <c r="R349" i="32"/>
  <c r="Q349" i="32"/>
  <c r="O349" i="32"/>
  <c r="DN348" i="32"/>
  <c r="DE348" i="32"/>
  <c r="DH348" i="32" s="1"/>
  <c r="DD348" i="32"/>
  <c r="DC348" i="32"/>
  <c r="CF348" i="32"/>
  <c r="CE348" i="32"/>
  <c r="CC348" i="32"/>
  <c r="CB348" i="32"/>
  <c r="BZ348" i="32"/>
  <c r="BY348" i="32"/>
  <c r="BW348" i="32"/>
  <c r="BV348" i="32"/>
  <c r="BT348" i="32"/>
  <c r="BS348" i="32"/>
  <c r="BQ348" i="32"/>
  <c r="BP348" i="32"/>
  <c r="BN348" i="32"/>
  <c r="BM348" i="32"/>
  <c r="BK348" i="32"/>
  <c r="BJ348" i="32"/>
  <c r="BH348" i="32"/>
  <c r="BG348" i="32"/>
  <c r="BE348" i="32"/>
  <c r="BD348" i="32"/>
  <c r="BB348" i="32"/>
  <c r="BA348" i="32"/>
  <c r="AY348" i="32"/>
  <c r="AX348" i="32"/>
  <c r="AV348" i="32"/>
  <c r="AU348" i="32"/>
  <c r="AS348" i="32"/>
  <c r="AR348" i="32"/>
  <c r="AP348" i="32"/>
  <c r="AO348" i="32"/>
  <c r="AM348" i="32"/>
  <c r="AL348" i="32"/>
  <c r="AJ348" i="32"/>
  <c r="AI348" i="32"/>
  <c r="AG348" i="32"/>
  <c r="AF348" i="32"/>
  <c r="AD348" i="32"/>
  <c r="AC348" i="32"/>
  <c r="AA348" i="32"/>
  <c r="Z348" i="32"/>
  <c r="X348" i="32"/>
  <c r="W348" i="32"/>
  <c r="U348" i="32"/>
  <c r="T348" i="32"/>
  <c r="R348" i="32"/>
  <c r="Q348" i="32"/>
  <c r="O348" i="32"/>
  <c r="DN347" i="32"/>
  <c r="DE347" i="32"/>
  <c r="DD347" i="32"/>
  <c r="DC347" i="32"/>
  <c r="CF347" i="32"/>
  <c r="CE347" i="32"/>
  <c r="CC347" i="32"/>
  <c r="CB347" i="32"/>
  <c r="BZ347" i="32"/>
  <c r="BY347" i="32"/>
  <c r="BW347" i="32"/>
  <c r="BV347" i="32"/>
  <c r="BT347" i="32"/>
  <c r="BS347" i="32"/>
  <c r="BQ347" i="32"/>
  <c r="BP347" i="32"/>
  <c r="BN347" i="32"/>
  <c r="BM347" i="32"/>
  <c r="BK347" i="32"/>
  <c r="BJ347" i="32"/>
  <c r="BH347" i="32"/>
  <c r="BG347" i="32"/>
  <c r="BE347" i="32"/>
  <c r="BD347" i="32"/>
  <c r="BB347" i="32"/>
  <c r="BA347" i="32"/>
  <c r="AY347" i="32"/>
  <c r="AX347" i="32"/>
  <c r="AV347" i="32"/>
  <c r="AU347" i="32"/>
  <c r="AS347" i="32"/>
  <c r="AR347" i="32"/>
  <c r="AP347" i="32"/>
  <c r="AO347" i="32"/>
  <c r="AM347" i="32"/>
  <c r="AL347" i="32"/>
  <c r="AJ347" i="32"/>
  <c r="AI347" i="32"/>
  <c r="AG347" i="32"/>
  <c r="AF347" i="32"/>
  <c r="AD347" i="32"/>
  <c r="AC347" i="32"/>
  <c r="AA347" i="32"/>
  <c r="Z347" i="32"/>
  <c r="X347" i="32"/>
  <c r="W347" i="32"/>
  <c r="U347" i="32"/>
  <c r="T347" i="32"/>
  <c r="R347" i="32"/>
  <c r="Q347" i="32"/>
  <c r="O347" i="32"/>
  <c r="DN346" i="32"/>
  <c r="DE346" i="32"/>
  <c r="DD346" i="32"/>
  <c r="DC346" i="32"/>
  <c r="CF346" i="32"/>
  <c r="CE346" i="32"/>
  <c r="CC346" i="32"/>
  <c r="CB346" i="32"/>
  <c r="BZ346" i="32"/>
  <c r="BY346" i="32"/>
  <c r="BW346" i="32"/>
  <c r="BV346" i="32"/>
  <c r="BT346" i="32"/>
  <c r="BS346" i="32"/>
  <c r="BQ346" i="32"/>
  <c r="BP346" i="32"/>
  <c r="BN346" i="32"/>
  <c r="BM346" i="32"/>
  <c r="BK346" i="32"/>
  <c r="BJ346" i="32"/>
  <c r="BH346" i="32"/>
  <c r="BG346" i="32"/>
  <c r="BE346" i="32"/>
  <c r="BD346" i="32"/>
  <c r="BB346" i="32"/>
  <c r="BA346" i="32"/>
  <c r="AY346" i="32"/>
  <c r="AX346" i="32"/>
  <c r="AV346" i="32"/>
  <c r="AU346" i="32"/>
  <c r="AS346" i="32"/>
  <c r="AR346" i="32"/>
  <c r="AP346" i="32"/>
  <c r="AO346" i="32"/>
  <c r="AM346" i="32"/>
  <c r="AL346" i="32"/>
  <c r="AJ346" i="32"/>
  <c r="AI346" i="32"/>
  <c r="AG346" i="32"/>
  <c r="AF346" i="32"/>
  <c r="AD346" i="32"/>
  <c r="AC346" i="32"/>
  <c r="AA346" i="32"/>
  <c r="Z346" i="32"/>
  <c r="X346" i="32"/>
  <c r="W346" i="32"/>
  <c r="U346" i="32"/>
  <c r="T346" i="32"/>
  <c r="R346" i="32"/>
  <c r="Q346" i="32"/>
  <c r="O346" i="32"/>
  <c r="DN345" i="32"/>
  <c r="DE345" i="32"/>
  <c r="DD345" i="32"/>
  <c r="DC345" i="32"/>
  <c r="CF345" i="32"/>
  <c r="CE345" i="32"/>
  <c r="CC345" i="32"/>
  <c r="CB345" i="32"/>
  <c r="BZ345" i="32"/>
  <c r="BY345" i="32"/>
  <c r="BW345" i="32"/>
  <c r="BV345" i="32"/>
  <c r="BT345" i="32"/>
  <c r="BS345" i="32"/>
  <c r="BQ345" i="32"/>
  <c r="BP345" i="32"/>
  <c r="BN345" i="32"/>
  <c r="BM345" i="32"/>
  <c r="BK345" i="32"/>
  <c r="BJ345" i="32"/>
  <c r="BH345" i="32"/>
  <c r="BG345" i="32"/>
  <c r="BE345" i="32"/>
  <c r="BD345" i="32"/>
  <c r="BB345" i="32"/>
  <c r="BA345" i="32"/>
  <c r="AY345" i="32"/>
  <c r="AX345" i="32"/>
  <c r="AV345" i="32"/>
  <c r="AU345" i="32"/>
  <c r="AS345" i="32"/>
  <c r="AR345" i="32"/>
  <c r="AP345" i="32"/>
  <c r="AO345" i="32"/>
  <c r="AM345" i="32"/>
  <c r="AL345" i="32"/>
  <c r="AJ345" i="32"/>
  <c r="AI345" i="32"/>
  <c r="AG345" i="32"/>
  <c r="AF345" i="32"/>
  <c r="AD345" i="32"/>
  <c r="AC345" i="32"/>
  <c r="AA345" i="32"/>
  <c r="Z345" i="32"/>
  <c r="X345" i="32"/>
  <c r="W345" i="32"/>
  <c r="U345" i="32"/>
  <c r="T345" i="32"/>
  <c r="R345" i="32"/>
  <c r="Q345" i="32"/>
  <c r="O345" i="32"/>
  <c r="DN344" i="32"/>
  <c r="DE344" i="32"/>
  <c r="DH344" i="32" s="1"/>
  <c r="DD344" i="32"/>
  <c r="DC344" i="32"/>
  <c r="CF344" i="32"/>
  <c r="CE344" i="32"/>
  <c r="CC344" i="32"/>
  <c r="CB344" i="32"/>
  <c r="BZ344" i="32"/>
  <c r="BY344" i="32"/>
  <c r="BW344" i="32"/>
  <c r="BV344" i="32"/>
  <c r="BT344" i="32"/>
  <c r="BS344" i="32"/>
  <c r="BQ344" i="32"/>
  <c r="BP344" i="32"/>
  <c r="BN344" i="32"/>
  <c r="BM344" i="32"/>
  <c r="BK344" i="32"/>
  <c r="BJ344" i="32"/>
  <c r="BH344" i="32"/>
  <c r="BG344" i="32"/>
  <c r="BE344" i="32"/>
  <c r="BD344" i="32"/>
  <c r="BB344" i="32"/>
  <c r="BA344" i="32"/>
  <c r="AY344" i="32"/>
  <c r="AX344" i="32"/>
  <c r="AV344" i="32"/>
  <c r="AU344" i="32"/>
  <c r="AS344" i="32"/>
  <c r="AR344" i="32"/>
  <c r="AP344" i="32"/>
  <c r="AO344" i="32"/>
  <c r="AM344" i="32"/>
  <c r="AL344" i="32"/>
  <c r="AJ344" i="32"/>
  <c r="AI344" i="32"/>
  <c r="AG344" i="32"/>
  <c r="AF344" i="32"/>
  <c r="AD344" i="32"/>
  <c r="AC344" i="32"/>
  <c r="AA344" i="32"/>
  <c r="Z344" i="32"/>
  <c r="X344" i="32"/>
  <c r="W344" i="32"/>
  <c r="U344" i="32"/>
  <c r="T344" i="32"/>
  <c r="R344" i="32"/>
  <c r="Q344" i="32"/>
  <c r="O344" i="32"/>
  <c r="DN343" i="32"/>
  <c r="DE343" i="32"/>
  <c r="DD343" i="32"/>
  <c r="DC343" i="32"/>
  <c r="CF343" i="32"/>
  <c r="CE343" i="32"/>
  <c r="CC343" i="32"/>
  <c r="CB343" i="32"/>
  <c r="BZ343" i="32"/>
  <c r="BY343" i="32"/>
  <c r="BW343" i="32"/>
  <c r="BV343" i="32"/>
  <c r="BT343" i="32"/>
  <c r="BS343" i="32"/>
  <c r="BQ343" i="32"/>
  <c r="BP343" i="32"/>
  <c r="BN343" i="32"/>
  <c r="BM343" i="32"/>
  <c r="BK343" i="32"/>
  <c r="BJ343" i="32"/>
  <c r="BH343" i="32"/>
  <c r="BG343" i="32"/>
  <c r="BE343" i="32"/>
  <c r="BD343" i="32"/>
  <c r="BB343" i="32"/>
  <c r="BA343" i="32"/>
  <c r="AY343" i="32"/>
  <c r="AX343" i="32"/>
  <c r="AV343" i="32"/>
  <c r="AU343" i="32"/>
  <c r="AS343" i="32"/>
  <c r="AR343" i="32"/>
  <c r="AP343" i="32"/>
  <c r="AO343" i="32"/>
  <c r="AM343" i="32"/>
  <c r="AL343" i="32"/>
  <c r="AJ343" i="32"/>
  <c r="AI343" i="32"/>
  <c r="AG343" i="32"/>
  <c r="AF343" i="32"/>
  <c r="AD343" i="32"/>
  <c r="AC343" i="32"/>
  <c r="AA343" i="32"/>
  <c r="Z343" i="32"/>
  <c r="X343" i="32"/>
  <c r="W343" i="32"/>
  <c r="U343" i="32"/>
  <c r="T343" i="32"/>
  <c r="R343" i="32"/>
  <c r="Q343" i="32"/>
  <c r="O343" i="32"/>
  <c r="DE342" i="32"/>
  <c r="DD342" i="32"/>
  <c r="DC342" i="32"/>
  <c r="CF342" i="32"/>
  <c r="CE342" i="32"/>
  <c r="CC342" i="32"/>
  <c r="CB342" i="32"/>
  <c r="BZ342" i="32"/>
  <c r="BY342" i="32"/>
  <c r="BW342" i="32"/>
  <c r="BV342" i="32"/>
  <c r="BT342" i="32"/>
  <c r="BS342" i="32"/>
  <c r="BQ342" i="32"/>
  <c r="BP342" i="32"/>
  <c r="BN342" i="32"/>
  <c r="BM342" i="32"/>
  <c r="BK342" i="32"/>
  <c r="BJ342" i="32"/>
  <c r="BH342" i="32"/>
  <c r="BG342" i="32"/>
  <c r="BE342" i="32"/>
  <c r="BD342" i="32"/>
  <c r="BB342" i="32"/>
  <c r="BA342" i="32"/>
  <c r="AY342" i="32"/>
  <c r="AX342" i="32"/>
  <c r="AV342" i="32"/>
  <c r="AU342" i="32"/>
  <c r="AS342" i="32"/>
  <c r="AR342" i="32"/>
  <c r="AP342" i="32"/>
  <c r="AO342" i="32"/>
  <c r="AM342" i="32"/>
  <c r="AL342" i="32"/>
  <c r="AJ342" i="32"/>
  <c r="AI342" i="32"/>
  <c r="AG342" i="32"/>
  <c r="AF342" i="32"/>
  <c r="AD342" i="32"/>
  <c r="AC342" i="32"/>
  <c r="AA342" i="32"/>
  <c r="Z342" i="32"/>
  <c r="X342" i="32"/>
  <c r="W342" i="32"/>
  <c r="U342" i="32"/>
  <c r="T342" i="32"/>
  <c r="R342" i="32"/>
  <c r="Q342" i="32"/>
  <c r="O342" i="32"/>
  <c r="DN341" i="32"/>
  <c r="DE341" i="32"/>
  <c r="DH341" i="32" s="1"/>
  <c r="DD341" i="32"/>
  <c r="DC341" i="32"/>
  <c r="CF341" i="32"/>
  <c r="CE341" i="32"/>
  <c r="CC341" i="32"/>
  <c r="CB341" i="32"/>
  <c r="BZ341" i="32"/>
  <c r="BY341" i="32"/>
  <c r="BW341" i="32"/>
  <c r="BV341" i="32"/>
  <c r="BT341" i="32"/>
  <c r="BS341" i="32"/>
  <c r="BQ341" i="32"/>
  <c r="BP341" i="32"/>
  <c r="BN341" i="32"/>
  <c r="BM341" i="32"/>
  <c r="BK341" i="32"/>
  <c r="BJ341" i="32"/>
  <c r="BH341" i="32"/>
  <c r="BG341" i="32"/>
  <c r="BE341" i="32"/>
  <c r="BD341" i="32"/>
  <c r="BB341" i="32"/>
  <c r="BA341" i="32"/>
  <c r="AY341" i="32"/>
  <c r="AX341" i="32"/>
  <c r="AV341" i="32"/>
  <c r="AU341" i="32"/>
  <c r="AS341" i="32"/>
  <c r="AR341" i="32"/>
  <c r="AP341" i="32"/>
  <c r="AO341" i="32"/>
  <c r="AM341" i="32"/>
  <c r="AL341" i="32"/>
  <c r="AJ341" i="32"/>
  <c r="AI341" i="32"/>
  <c r="AG341" i="32"/>
  <c r="AF341" i="32"/>
  <c r="AD341" i="32"/>
  <c r="AC341" i="32"/>
  <c r="AA341" i="32"/>
  <c r="Z341" i="32"/>
  <c r="X341" i="32"/>
  <c r="W341" i="32"/>
  <c r="U341" i="32"/>
  <c r="T341" i="32"/>
  <c r="R341" i="32"/>
  <c r="Q341" i="32"/>
  <c r="O341" i="32"/>
  <c r="DN340" i="32"/>
  <c r="DE340" i="32"/>
  <c r="DD340" i="32"/>
  <c r="DC340" i="32"/>
  <c r="CF340" i="32"/>
  <c r="CE340" i="32"/>
  <c r="CC340" i="32"/>
  <c r="CB340" i="32"/>
  <c r="BZ340" i="32"/>
  <c r="BY340" i="32"/>
  <c r="BW340" i="32"/>
  <c r="BV340" i="32"/>
  <c r="BT340" i="32"/>
  <c r="BS340" i="32"/>
  <c r="BQ340" i="32"/>
  <c r="BP340" i="32"/>
  <c r="BN340" i="32"/>
  <c r="BM340" i="32"/>
  <c r="BK340" i="32"/>
  <c r="BJ340" i="32"/>
  <c r="BH340" i="32"/>
  <c r="BG340" i="32"/>
  <c r="BE340" i="32"/>
  <c r="BD340" i="32"/>
  <c r="BB340" i="32"/>
  <c r="BA340" i="32"/>
  <c r="AY340" i="32"/>
  <c r="AX340" i="32"/>
  <c r="AV340" i="32"/>
  <c r="AU340" i="32"/>
  <c r="AS340" i="32"/>
  <c r="AR340" i="32"/>
  <c r="AP340" i="32"/>
  <c r="AO340" i="32"/>
  <c r="AM340" i="32"/>
  <c r="AL340" i="32"/>
  <c r="AJ340" i="32"/>
  <c r="AI340" i="32"/>
  <c r="AG340" i="32"/>
  <c r="AF340" i="32"/>
  <c r="AD340" i="32"/>
  <c r="AC340" i="32"/>
  <c r="AA340" i="32"/>
  <c r="Z340" i="32"/>
  <c r="X340" i="32"/>
  <c r="W340" i="32"/>
  <c r="U340" i="32"/>
  <c r="T340" i="32"/>
  <c r="R340" i="32"/>
  <c r="Q340" i="32"/>
  <c r="O340" i="32"/>
  <c r="DN339" i="32"/>
  <c r="DE339" i="32"/>
  <c r="DD339" i="32"/>
  <c r="DC339" i="32"/>
  <c r="CF339" i="32"/>
  <c r="CE339" i="32"/>
  <c r="CC339" i="32"/>
  <c r="CB339" i="32"/>
  <c r="BZ339" i="32"/>
  <c r="BY339" i="32"/>
  <c r="BW339" i="32"/>
  <c r="BV339" i="32"/>
  <c r="BT339" i="32"/>
  <c r="BS339" i="32"/>
  <c r="BQ339" i="32"/>
  <c r="BP339" i="32"/>
  <c r="BN339" i="32"/>
  <c r="BM339" i="32"/>
  <c r="BK339" i="32"/>
  <c r="BJ339" i="32"/>
  <c r="BH339" i="32"/>
  <c r="BG339" i="32"/>
  <c r="BE339" i="32"/>
  <c r="BD339" i="32"/>
  <c r="BB339" i="32"/>
  <c r="BA339" i="32"/>
  <c r="AY339" i="32"/>
  <c r="AX339" i="32"/>
  <c r="AV339" i="32"/>
  <c r="AU339" i="32"/>
  <c r="AS339" i="32"/>
  <c r="AR339" i="32"/>
  <c r="AP339" i="32"/>
  <c r="AO339" i="32"/>
  <c r="AM339" i="32"/>
  <c r="AL339" i="32"/>
  <c r="AJ339" i="32"/>
  <c r="AI339" i="32"/>
  <c r="AG339" i="32"/>
  <c r="AF339" i="32"/>
  <c r="AD339" i="32"/>
  <c r="AC339" i="32"/>
  <c r="AA339" i="32"/>
  <c r="Z339" i="32"/>
  <c r="X339" i="32"/>
  <c r="W339" i="32"/>
  <c r="U339" i="32"/>
  <c r="T339" i="32"/>
  <c r="R339" i="32"/>
  <c r="Q339" i="32"/>
  <c r="O339" i="32"/>
  <c r="DN338" i="32"/>
  <c r="DE338" i="32"/>
  <c r="DH338" i="32" s="1"/>
  <c r="DD338" i="32"/>
  <c r="DC338" i="32"/>
  <c r="CF338" i="32"/>
  <c r="CE338" i="32"/>
  <c r="CC338" i="32"/>
  <c r="CB338" i="32"/>
  <c r="BZ338" i="32"/>
  <c r="BY338" i="32"/>
  <c r="BW338" i="32"/>
  <c r="BV338" i="32"/>
  <c r="BT338" i="32"/>
  <c r="BS338" i="32"/>
  <c r="BQ338" i="32"/>
  <c r="BP338" i="32"/>
  <c r="BN338" i="32"/>
  <c r="BM338" i="32"/>
  <c r="BK338" i="32"/>
  <c r="BJ338" i="32"/>
  <c r="BH338" i="32"/>
  <c r="BG338" i="32"/>
  <c r="BE338" i="32"/>
  <c r="BD338" i="32"/>
  <c r="BB338" i="32"/>
  <c r="BA338" i="32"/>
  <c r="AY338" i="32"/>
  <c r="AX338" i="32"/>
  <c r="AV338" i="32"/>
  <c r="AU338" i="32"/>
  <c r="AS338" i="32"/>
  <c r="AR338" i="32"/>
  <c r="AP338" i="32"/>
  <c r="AO338" i="32"/>
  <c r="AM338" i="32"/>
  <c r="AL338" i="32"/>
  <c r="AJ338" i="32"/>
  <c r="AI338" i="32"/>
  <c r="AG338" i="32"/>
  <c r="AF338" i="32"/>
  <c r="AD338" i="32"/>
  <c r="AC338" i="32"/>
  <c r="AA338" i="32"/>
  <c r="Z338" i="32"/>
  <c r="X338" i="32"/>
  <c r="W338" i="32"/>
  <c r="U338" i="32"/>
  <c r="T338" i="32"/>
  <c r="R338" i="32"/>
  <c r="Q338" i="32"/>
  <c r="O338" i="32"/>
  <c r="DE337" i="32"/>
  <c r="DD337" i="32"/>
  <c r="DC337" i="32"/>
  <c r="CF337" i="32"/>
  <c r="CE337" i="32"/>
  <c r="CC337" i="32"/>
  <c r="CB337" i="32"/>
  <c r="BZ337" i="32"/>
  <c r="BY337" i="32"/>
  <c r="BW337" i="32"/>
  <c r="BV337" i="32"/>
  <c r="BT337" i="32"/>
  <c r="BS337" i="32"/>
  <c r="BQ337" i="32"/>
  <c r="BP337" i="32"/>
  <c r="BN337" i="32"/>
  <c r="BM337" i="32"/>
  <c r="BK337" i="32"/>
  <c r="BJ337" i="32"/>
  <c r="BH337" i="32"/>
  <c r="BG337" i="32"/>
  <c r="BE337" i="32"/>
  <c r="BD337" i="32"/>
  <c r="BB337" i="32"/>
  <c r="BA337" i="32"/>
  <c r="AY337" i="32"/>
  <c r="AX337" i="32"/>
  <c r="AV337" i="32"/>
  <c r="AU337" i="32"/>
  <c r="AS337" i="32"/>
  <c r="AR337" i="32"/>
  <c r="AP337" i="32"/>
  <c r="AO337" i="32"/>
  <c r="AM337" i="32"/>
  <c r="AL337" i="32"/>
  <c r="AJ337" i="32"/>
  <c r="AI337" i="32"/>
  <c r="AG337" i="32"/>
  <c r="AF337" i="32"/>
  <c r="AD337" i="32"/>
  <c r="AC337" i="32"/>
  <c r="AA337" i="32"/>
  <c r="Z337" i="32"/>
  <c r="X337" i="32"/>
  <c r="W337" i="32"/>
  <c r="U337" i="32"/>
  <c r="T337" i="32"/>
  <c r="R337" i="32"/>
  <c r="Q337" i="32"/>
  <c r="O337" i="32"/>
  <c r="DN336" i="32"/>
  <c r="DE336" i="32"/>
  <c r="DH336" i="32" s="1"/>
  <c r="DD336" i="32"/>
  <c r="DC336" i="32"/>
  <c r="CF336" i="32"/>
  <c r="CE336" i="32"/>
  <c r="CC336" i="32"/>
  <c r="CB336" i="32"/>
  <c r="BZ336" i="32"/>
  <c r="BY336" i="32"/>
  <c r="BW336" i="32"/>
  <c r="BV336" i="32"/>
  <c r="BT336" i="32"/>
  <c r="BS336" i="32"/>
  <c r="BQ336" i="32"/>
  <c r="BP336" i="32"/>
  <c r="BN336" i="32"/>
  <c r="BM336" i="32"/>
  <c r="BK336" i="32"/>
  <c r="BJ336" i="32"/>
  <c r="BH336" i="32"/>
  <c r="BG336" i="32"/>
  <c r="BE336" i="32"/>
  <c r="BD336" i="32"/>
  <c r="BB336" i="32"/>
  <c r="BA336" i="32"/>
  <c r="AY336" i="32"/>
  <c r="AX336" i="32"/>
  <c r="AV336" i="32"/>
  <c r="AU336" i="32"/>
  <c r="AS336" i="32"/>
  <c r="AR336" i="32"/>
  <c r="AP336" i="32"/>
  <c r="AO336" i="32"/>
  <c r="AM336" i="32"/>
  <c r="AL336" i="32"/>
  <c r="AJ336" i="32"/>
  <c r="AI336" i="32"/>
  <c r="AG336" i="32"/>
  <c r="AF336" i="32"/>
  <c r="AD336" i="32"/>
  <c r="AC336" i="32"/>
  <c r="AA336" i="32"/>
  <c r="Z336" i="32"/>
  <c r="X336" i="32"/>
  <c r="W336" i="32"/>
  <c r="U336" i="32"/>
  <c r="T336" i="32"/>
  <c r="R336" i="32"/>
  <c r="Q336" i="32"/>
  <c r="O336" i="32"/>
  <c r="DN335" i="32"/>
  <c r="DE335" i="32"/>
  <c r="DH335" i="32" s="1"/>
  <c r="DD335" i="32"/>
  <c r="DC335" i="32"/>
  <c r="CF335" i="32"/>
  <c r="CE335" i="32"/>
  <c r="CC335" i="32"/>
  <c r="CB335" i="32"/>
  <c r="BZ335" i="32"/>
  <c r="BY335" i="32"/>
  <c r="BW335" i="32"/>
  <c r="BV335" i="32"/>
  <c r="BT335" i="32"/>
  <c r="BS335" i="32"/>
  <c r="BQ335" i="32"/>
  <c r="BP335" i="32"/>
  <c r="BN335" i="32"/>
  <c r="BM335" i="32"/>
  <c r="BK335" i="32"/>
  <c r="BJ335" i="32"/>
  <c r="BH335" i="32"/>
  <c r="BG335" i="32"/>
  <c r="BE335" i="32"/>
  <c r="BD335" i="32"/>
  <c r="BB335" i="32"/>
  <c r="BA335" i="32"/>
  <c r="AY335" i="32"/>
  <c r="AX335" i="32"/>
  <c r="AV335" i="32"/>
  <c r="AU335" i="32"/>
  <c r="AS335" i="32"/>
  <c r="AR335" i="32"/>
  <c r="AP335" i="32"/>
  <c r="AO335" i="32"/>
  <c r="AM335" i="32"/>
  <c r="AL335" i="32"/>
  <c r="AJ335" i="32"/>
  <c r="AI335" i="32"/>
  <c r="AG335" i="32"/>
  <c r="AF335" i="32"/>
  <c r="AD335" i="32"/>
  <c r="AC335" i="32"/>
  <c r="AA335" i="32"/>
  <c r="Z335" i="32"/>
  <c r="X335" i="32"/>
  <c r="W335" i="32"/>
  <c r="U335" i="32"/>
  <c r="T335" i="32"/>
  <c r="R335" i="32"/>
  <c r="Q335" i="32"/>
  <c r="O335" i="32"/>
  <c r="DE334" i="32"/>
  <c r="DD334" i="32"/>
  <c r="DC334" i="32"/>
  <c r="CF334" i="32"/>
  <c r="CE334" i="32"/>
  <c r="CC334" i="32"/>
  <c r="CB334" i="32"/>
  <c r="BZ334" i="32"/>
  <c r="BY334" i="32"/>
  <c r="BW334" i="32"/>
  <c r="BV334" i="32"/>
  <c r="BT334" i="32"/>
  <c r="BS334" i="32"/>
  <c r="BQ334" i="32"/>
  <c r="BP334" i="32"/>
  <c r="BN334" i="32"/>
  <c r="BM334" i="32"/>
  <c r="BK334" i="32"/>
  <c r="BJ334" i="32"/>
  <c r="BH334" i="32"/>
  <c r="BG334" i="32"/>
  <c r="BE334" i="32"/>
  <c r="BD334" i="32"/>
  <c r="BB334" i="32"/>
  <c r="BA334" i="32"/>
  <c r="AY334" i="32"/>
  <c r="AX334" i="32"/>
  <c r="AV334" i="32"/>
  <c r="AU334" i="32"/>
  <c r="AS334" i="32"/>
  <c r="AR334" i="32"/>
  <c r="AP334" i="32"/>
  <c r="AO334" i="32"/>
  <c r="AM334" i="32"/>
  <c r="AL334" i="32"/>
  <c r="AJ334" i="32"/>
  <c r="AI334" i="32"/>
  <c r="AG334" i="32"/>
  <c r="AF334" i="32"/>
  <c r="AD334" i="32"/>
  <c r="AC334" i="32"/>
  <c r="AA334" i="32"/>
  <c r="Z334" i="32"/>
  <c r="X334" i="32"/>
  <c r="W334" i="32"/>
  <c r="U334" i="32"/>
  <c r="T334" i="32"/>
  <c r="R334" i="32"/>
  <c r="Q334" i="32"/>
  <c r="O334" i="32"/>
  <c r="DN333" i="32"/>
  <c r="DE333" i="32"/>
  <c r="DD333" i="32"/>
  <c r="DC333" i="32"/>
  <c r="CF333" i="32"/>
  <c r="CE333" i="32"/>
  <c r="CC333" i="32"/>
  <c r="CB333" i="32"/>
  <c r="BZ333" i="32"/>
  <c r="BY333" i="32"/>
  <c r="BW333" i="32"/>
  <c r="BV333" i="32"/>
  <c r="BT333" i="32"/>
  <c r="BS333" i="32"/>
  <c r="BQ333" i="32"/>
  <c r="BP333" i="32"/>
  <c r="BN333" i="32"/>
  <c r="BM333" i="32"/>
  <c r="BK333" i="32"/>
  <c r="BJ333" i="32"/>
  <c r="BH333" i="32"/>
  <c r="BG333" i="32"/>
  <c r="BE333" i="32"/>
  <c r="BD333" i="32"/>
  <c r="BB333" i="32"/>
  <c r="BA333" i="32"/>
  <c r="AY333" i="32"/>
  <c r="AX333" i="32"/>
  <c r="AV333" i="32"/>
  <c r="AU333" i="32"/>
  <c r="AS333" i="32"/>
  <c r="AR333" i="32"/>
  <c r="AP333" i="32"/>
  <c r="AO333" i="32"/>
  <c r="AM333" i="32"/>
  <c r="AL333" i="32"/>
  <c r="AJ333" i="32"/>
  <c r="AI333" i="32"/>
  <c r="AG333" i="32"/>
  <c r="AF333" i="32"/>
  <c r="AD333" i="32"/>
  <c r="AC333" i="32"/>
  <c r="AA333" i="32"/>
  <c r="Z333" i="32"/>
  <c r="X333" i="32"/>
  <c r="W333" i="32"/>
  <c r="U333" i="32"/>
  <c r="T333" i="32"/>
  <c r="R333" i="32"/>
  <c r="Q333" i="32"/>
  <c r="O333" i="32"/>
  <c r="DN332" i="32"/>
  <c r="DE332" i="32"/>
  <c r="DD332" i="32"/>
  <c r="DC332" i="32"/>
  <c r="CF332" i="32"/>
  <c r="CE332" i="32"/>
  <c r="CC332" i="32"/>
  <c r="CB332" i="32"/>
  <c r="BZ332" i="32"/>
  <c r="BY332" i="32"/>
  <c r="BW332" i="32"/>
  <c r="BV332" i="32"/>
  <c r="BT332" i="32"/>
  <c r="BS332" i="32"/>
  <c r="BQ332" i="32"/>
  <c r="BP332" i="32"/>
  <c r="BN332" i="32"/>
  <c r="BM332" i="32"/>
  <c r="BK332" i="32"/>
  <c r="BJ332" i="32"/>
  <c r="BH332" i="32"/>
  <c r="BG332" i="32"/>
  <c r="BE332" i="32"/>
  <c r="BD332" i="32"/>
  <c r="BB332" i="32"/>
  <c r="BA332" i="32"/>
  <c r="AY332" i="32"/>
  <c r="AX332" i="32"/>
  <c r="AV332" i="32"/>
  <c r="AU332" i="32"/>
  <c r="AS332" i="32"/>
  <c r="AR332" i="32"/>
  <c r="AP332" i="32"/>
  <c r="AO332" i="32"/>
  <c r="AM332" i="32"/>
  <c r="AL332" i="32"/>
  <c r="AJ332" i="32"/>
  <c r="AI332" i="32"/>
  <c r="AG332" i="32"/>
  <c r="AF332" i="32"/>
  <c r="AD332" i="32"/>
  <c r="AC332" i="32"/>
  <c r="AA332" i="32"/>
  <c r="Z332" i="32"/>
  <c r="X332" i="32"/>
  <c r="W332" i="32"/>
  <c r="U332" i="32"/>
  <c r="T332" i="32"/>
  <c r="R332" i="32"/>
  <c r="Q332" i="32"/>
  <c r="O332" i="32"/>
  <c r="DE331" i="32"/>
  <c r="DH331" i="32" s="1"/>
  <c r="DD331" i="32"/>
  <c r="DC331" i="32"/>
  <c r="CF331" i="32"/>
  <c r="CE331" i="32"/>
  <c r="CC331" i="32"/>
  <c r="CB331" i="32"/>
  <c r="BZ331" i="32"/>
  <c r="BY331" i="32"/>
  <c r="BW331" i="32"/>
  <c r="BV331" i="32"/>
  <c r="BT331" i="32"/>
  <c r="BS331" i="32"/>
  <c r="BQ331" i="32"/>
  <c r="BP331" i="32"/>
  <c r="BN331" i="32"/>
  <c r="BM331" i="32"/>
  <c r="BK331" i="32"/>
  <c r="BJ331" i="32"/>
  <c r="BH331" i="32"/>
  <c r="BG331" i="32"/>
  <c r="BE331" i="32"/>
  <c r="BD331" i="32"/>
  <c r="BB331" i="32"/>
  <c r="BA331" i="32"/>
  <c r="AY331" i="32"/>
  <c r="AX331" i="32"/>
  <c r="AV331" i="32"/>
  <c r="AU331" i="32"/>
  <c r="AS331" i="32"/>
  <c r="AR331" i="32"/>
  <c r="AP331" i="32"/>
  <c r="AO331" i="32"/>
  <c r="AM331" i="32"/>
  <c r="AL331" i="32"/>
  <c r="AJ331" i="32"/>
  <c r="AI331" i="32"/>
  <c r="AG331" i="32"/>
  <c r="AF331" i="32"/>
  <c r="AD331" i="32"/>
  <c r="AC331" i="32"/>
  <c r="AA331" i="32"/>
  <c r="Z331" i="32"/>
  <c r="X331" i="32"/>
  <c r="W331" i="32"/>
  <c r="U331" i="32"/>
  <c r="T331" i="32"/>
  <c r="R331" i="32"/>
  <c r="Q331" i="32"/>
  <c r="O331" i="32"/>
  <c r="DE330" i="32"/>
  <c r="DD330" i="32"/>
  <c r="DC330" i="32"/>
  <c r="CF330" i="32"/>
  <c r="CE330" i="32"/>
  <c r="CC330" i="32"/>
  <c r="CB330" i="32"/>
  <c r="BZ330" i="32"/>
  <c r="BY330" i="32"/>
  <c r="BW330" i="32"/>
  <c r="BV330" i="32"/>
  <c r="BT330" i="32"/>
  <c r="BS330" i="32"/>
  <c r="BQ330" i="32"/>
  <c r="BP330" i="32"/>
  <c r="BN330" i="32"/>
  <c r="BM330" i="32"/>
  <c r="BK330" i="32"/>
  <c r="BJ330" i="32"/>
  <c r="BH330" i="32"/>
  <c r="BG330" i="32"/>
  <c r="BE330" i="32"/>
  <c r="BD330" i="32"/>
  <c r="BB330" i="32"/>
  <c r="BA330" i="32"/>
  <c r="AY330" i="32"/>
  <c r="AX330" i="32"/>
  <c r="AV330" i="32"/>
  <c r="AU330" i="32"/>
  <c r="AS330" i="32"/>
  <c r="AR330" i="32"/>
  <c r="AP330" i="32"/>
  <c r="AO330" i="32"/>
  <c r="AM330" i="32"/>
  <c r="AL330" i="32"/>
  <c r="AJ330" i="32"/>
  <c r="AI330" i="32"/>
  <c r="AG330" i="32"/>
  <c r="AF330" i="32"/>
  <c r="AD330" i="32"/>
  <c r="AC330" i="32"/>
  <c r="AA330" i="32"/>
  <c r="Z330" i="32"/>
  <c r="X330" i="32"/>
  <c r="W330" i="32"/>
  <c r="U330" i="32"/>
  <c r="T330" i="32"/>
  <c r="R330" i="32"/>
  <c r="Q330" i="32"/>
  <c r="O330" i="32"/>
  <c r="DN329" i="32"/>
  <c r="DE329" i="32"/>
  <c r="DD329" i="32"/>
  <c r="DC329" i="32"/>
  <c r="CF329" i="32"/>
  <c r="CE329" i="32"/>
  <c r="CC329" i="32"/>
  <c r="CB329" i="32"/>
  <c r="BZ329" i="32"/>
  <c r="BY329" i="32"/>
  <c r="BW329" i="32"/>
  <c r="BV329" i="32"/>
  <c r="BT329" i="32"/>
  <c r="BS329" i="32"/>
  <c r="BQ329" i="32"/>
  <c r="BP329" i="32"/>
  <c r="BN329" i="32"/>
  <c r="BM329" i="32"/>
  <c r="BK329" i="32"/>
  <c r="BJ329" i="32"/>
  <c r="BH329" i="32"/>
  <c r="BG329" i="32"/>
  <c r="BE329" i="32"/>
  <c r="BD329" i="32"/>
  <c r="BB329" i="32"/>
  <c r="BA329" i="32"/>
  <c r="AY329" i="32"/>
  <c r="AX329" i="32"/>
  <c r="AV329" i="32"/>
  <c r="AU329" i="32"/>
  <c r="AS329" i="32"/>
  <c r="AR329" i="32"/>
  <c r="AP329" i="32"/>
  <c r="AO329" i="32"/>
  <c r="AM329" i="32"/>
  <c r="AL329" i="32"/>
  <c r="AJ329" i="32"/>
  <c r="AI329" i="32"/>
  <c r="AG329" i="32"/>
  <c r="AF329" i="32"/>
  <c r="AD329" i="32"/>
  <c r="AC329" i="32"/>
  <c r="AA329" i="32"/>
  <c r="Z329" i="32"/>
  <c r="X329" i="32"/>
  <c r="W329" i="32"/>
  <c r="U329" i="32"/>
  <c r="T329" i="32"/>
  <c r="R329" i="32"/>
  <c r="Q329" i="32"/>
  <c r="O329" i="32"/>
  <c r="DN328" i="32"/>
  <c r="DE328" i="32"/>
  <c r="DH328" i="32" s="1"/>
  <c r="DD328" i="32"/>
  <c r="DC328" i="32"/>
  <c r="CF328" i="32"/>
  <c r="CE328" i="32"/>
  <c r="CC328" i="32"/>
  <c r="CB328" i="32"/>
  <c r="BZ328" i="32"/>
  <c r="BY328" i="32"/>
  <c r="BW328" i="32"/>
  <c r="BV328" i="32"/>
  <c r="BT328" i="32"/>
  <c r="BS328" i="32"/>
  <c r="BQ328" i="32"/>
  <c r="BP328" i="32"/>
  <c r="BN328" i="32"/>
  <c r="BM328" i="32"/>
  <c r="BK328" i="32"/>
  <c r="BJ328" i="32"/>
  <c r="BH328" i="32"/>
  <c r="BG328" i="32"/>
  <c r="BE328" i="32"/>
  <c r="BD328" i="32"/>
  <c r="BB328" i="32"/>
  <c r="BA328" i="32"/>
  <c r="AY328" i="32"/>
  <c r="AX328" i="32"/>
  <c r="AV328" i="32"/>
  <c r="AU328" i="32"/>
  <c r="AS328" i="32"/>
  <c r="AR328" i="32"/>
  <c r="AP328" i="32"/>
  <c r="AO328" i="32"/>
  <c r="AM328" i="32"/>
  <c r="AL328" i="32"/>
  <c r="AJ328" i="32"/>
  <c r="AI328" i="32"/>
  <c r="AG328" i="32"/>
  <c r="AF328" i="32"/>
  <c r="AD328" i="32"/>
  <c r="AC328" i="32"/>
  <c r="AA328" i="32"/>
  <c r="Z328" i="32"/>
  <c r="X328" i="32"/>
  <c r="W328" i="32"/>
  <c r="U328" i="32"/>
  <c r="T328" i="32"/>
  <c r="R328" i="32"/>
  <c r="Q328" i="32"/>
  <c r="O328" i="32"/>
  <c r="DN327" i="32"/>
  <c r="DE327" i="32"/>
  <c r="DD327" i="32"/>
  <c r="DC327" i="32"/>
  <c r="CF327" i="32"/>
  <c r="CE327" i="32"/>
  <c r="CC327" i="32"/>
  <c r="CB327" i="32"/>
  <c r="BZ327" i="32"/>
  <c r="BY327" i="32"/>
  <c r="BW327" i="32"/>
  <c r="BV327" i="32"/>
  <c r="BT327" i="32"/>
  <c r="BS327" i="32"/>
  <c r="BQ327" i="32"/>
  <c r="BP327" i="32"/>
  <c r="BN327" i="32"/>
  <c r="BM327" i="32"/>
  <c r="BK327" i="32"/>
  <c r="BJ327" i="32"/>
  <c r="BH327" i="32"/>
  <c r="BG327" i="32"/>
  <c r="BE327" i="32"/>
  <c r="BD327" i="32"/>
  <c r="BB327" i="32"/>
  <c r="BA327" i="32"/>
  <c r="AY327" i="32"/>
  <c r="AX327" i="32"/>
  <c r="AV327" i="32"/>
  <c r="AU327" i="32"/>
  <c r="AS327" i="32"/>
  <c r="AR327" i="32"/>
  <c r="AP327" i="32"/>
  <c r="AO327" i="32"/>
  <c r="AM327" i="32"/>
  <c r="AL327" i="32"/>
  <c r="AJ327" i="32"/>
  <c r="AI327" i="32"/>
  <c r="AG327" i="32"/>
  <c r="AF327" i="32"/>
  <c r="AD327" i="32"/>
  <c r="AC327" i="32"/>
  <c r="AA327" i="32"/>
  <c r="Z327" i="32"/>
  <c r="X327" i="32"/>
  <c r="W327" i="32"/>
  <c r="U327" i="32"/>
  <c r="T327" i="32"/>
  <c r="R327" i="32"/>
  <c r="Q327" i="32"/>
  <c r="O327" i="32"/>
  <c r="DE326" i="32"/>
  <c r="DD326" i="32"/>
  <c r="DC326" i="32"/>
  <c r="CF326" i="32"/>
  <c r="CE326" i="32"/>
  <c r="CC326" i="32"/>
  <c r="CB326" i="32"/>
  <c r="BZ326" i="32"/>
  <c r="BY326" i="32"/>
  <c r="BW326" i="32"/>
  <c r="BV326" i="32"/>
  <c r="BT326" i="32"/>
  <c r="BS326" i="32"/>
  <c r="BQ326" i="32"/>
  <c r="BP326" i="32"/>
  <c r="BN326" i="32"/>
  <c r="BM326" i="32"/>
  <c r="BK326" i="32"/>
  <c r="BJ326" i="32"/>
  <c r="BH326" i="32"/>
  <c r="BG326" i="32"/>
  <c r="BE326" i="32"/>
  <c r="BD326" i="32"/>
  <c r="BB326" i="32"/>
  <c r="BA326" i="32"/>
  <c r="AY326" i="32"/>
  <c r="AX326" i="32"/>
  <c r="AV326" i="32"/>
  <c r="AU326" i="32"/>
  <c r="AS326" i="32"/>
  <c r="AR326" i="32"/>
  <c r="AP326" i="32"/>
  <c r="AO326" i="32"/>
  <c r="AM326" i="32"/>
  <c r="AL326" i="32"/>
  <c r="AJ326" i="32"/>
  <c r="AI326" i="32"/>
  <c r="AG326" i="32"/>
  <c r="AF326" i="32"/>
  <c r="AD326" i="32"/>
  <c r="AC326" i="32"/>
  <c r="AA326" i="32"/>
  <c r="Z326" i="32"/>
  <c r="X326" i="32"/>
  <c r="W326" i="32"/>
  <c r="U326" i="32"/>
  <c r="T326" i="32"/>
  <c r="R326" i="32"/>
  <c r="Q326" i="32"/>
  <c r="O326" i="32"/>
  <c r="DN325" i="32"/>
  <c r="DE325" i="32"/>
  <c r="DD325" i="32"/>
  <c r="DC325" i="32"/>
  <c r="CF325" i="32"/>
  <c r="CE325" i="32"/>
  <c r="CC325" i="32"/>
  <c r="CB325" i="32"/>
  <c r="BZ325" i="32"/>
  <c r="BY325" i="32"/>
  <c r="BW325" i="32"/>
  <c r="BV325" i="32"/>
  <c r="BT325" i="32"/>
  <c r="BS325" i="32"/>
  <c r="BQ325" i="32"/>
  <c r="BP325" i="32"/>
  <c r="BN325" i="32"/>
  <c r="BM325" i="32"/>
  <c r="BK325" i="32"/>
  <c r="BJ325" i="32"/>
  <c r="BH325" i="32"/>
  <c r="BG325" i="32"/>
  <c r="BE325" i="32"/>
  <c r="BD325" i="32"/>
  <c r="BB325" i="32"/>
  <c r="BA325" i="32"/>
  <c r="AY325" i="32"/>
  <c r="AX325" i="32"/>
  <c r="AV325" i="32"/>
  <c r="AU325" i="32"/>
  <c r="AS325" i="32"/>
  <c r="AR325" i="32"/>
  <c r="AP325" i="32"/>
  <c r="AO325" i="32"/>
  <c r="AM325" i="32"/>
  <c r="AL325" i="32"/>
  <c r="AJ325" i="32"/>
  <c r="AI325" i="32"/>
  <c r="AG325" i="32"/>
  <c r="AF325" i="32"/>
  <c r="AD325" i="32"/>
  <c r="AC325" i="32"/>
  <c r="AA325" i="32"/>
  <c r="Z325" i="32"/>
  <c r="X325" i="32"/>
  <c r="W325" i="32"/>
  <c r="U325" i="32"/>
  <c r="T325" i="32"/>
  <c r="R325" i="32"/>
  <c r="Q325" i="32"/>
  <c r="O325" i="32"/>
  <c r="DN324" i="32"/>
  <c r="DE324" i="32"/>
  <c r="DD324" i="32"/>
  <c r="DC324" i="32"/>
  <c r="CF324" i="32"/>
  <c r="CE324" i="32"/>
  <c r="CC324" i="32"/>
  <c r="CB324" i="32"/>
  <c r="BZ324" i="32"/>
  <c r="BY324" i="32"/>
  <c r="BW324" i="32"/>
  <c r="BV324" i="32"/>
  <c r="BT324" i="32"/>
  <c r="BS324" i="32"/>
  <c r="BQ324" i="32"/>
  <c r="BP324" i="32"/>
  <c r="BN324" i="32"/>
  <c r="BM324" i="32"/>
  <c r="BK324" i="32"/>
  <c r="BJ324" i="32"/>
  <c r="BH324" i="32"/>
  <c r="BG324" i="32"/>
  <c r="BE324" i="32"/>
  <c r="BD324" i="32"/>
  <c r="BB324" i="32"/>
  <c r="BA324" i="32"/>
  <c r="AY324" i="32"/>
  <c r="AX324" i="32"/>
  <c r="AV324" i="32"/>
  <c r="AU324" i="32"/>
  <c r="AS324" i="32"/>
  <c r="AR324" i="32"/>
  <c r="AP324" i="32"/>
  <c r="AO324" i="32"/>
  <c r="AM324" i="32"/>
  <c r="AL324" i="32"/>
  <c r="AJ324" i="32"/>
  <c r="AI324" i="32"/>
  <c r="AG324" i="32"/>
  <c r="AF324" i="32"/>
  <c r="AD324" i="32"/>
  <c r="AC324" i="32"/>
  <c r="AA324" i="32"/>
  <c r="Z324" i="32"/>
  <c r="X324" i="32"/>
  <c r="W324" i="32"/>
  <c r="U324" i="32"/>
  <c r="T324" i="32"/>
  <c r="R324" i="32"/>
  <c r="Q324" i="32"/>
  <c r="O324" i="32"/>
  <c r="DN323" i="32"/>
  <c r="DE323" i="32"/>
  <c r="DD323" i="32"/>
  <c r="DC323" i="32"/>
  <c r="CF323" i="32"/>
  <c r="CE323" i="32"/>
  <c r="CC323" i="32"/>
  <c r="CB323" i="32"/>
  <c r="BZ323" i="32"/>
  <c r="BY323" i="32"/>
  <c r="BW323" i="32"/>
  <c r="BV323" i="32"/>
  <c r="BT323" i="32"/>
  <c r="BS323" i="32"/>
  <c r="BQ323" i="32"/>
  <c r="BP323" i="32"/>
  <c r="BN323" i="32"/>
  <c r="BM323" i="32"/>
  <c r="BK323" i="32"/>
  <c r="BJ323" i="32"/>
  <c r="BH323" i="32"/>
  <c r="BG323" i="32"/>
  <c r="BE323" i="32"/>
  <c r="BD323" i="32"/>
  <c r="BB323" i="32"/>
  <c r="BA323" i="32"/>
  <c r="AY323" i="32"/>
  <c r="AX323" i="32"/>
  <c r="AV323" i="32"/>
  <c r="AU323" i="32"/>
  <c r="AS323" i="32"/>
  <c r="AR323" i="32"/>
  <c r="AP323" i="32"/>
  <c r="AO323" i="32"/>
  <c r="AM323" i="32"/>
  <c r="AL323" i="32"/>
  <c r="AJ323" i="32"/>
  <c r="AI323" i="32"/>
  <c r="AG323" i="32"/>
  <c r="AF323" i="32"/>
  <c r="AD323" i="32"/>
  <c r="AC323" i="32"/>
  <c r="AA323" i="32"/>
  <c r="Z323" i="32"/>
  <c r="X323" i="32"/>
  <c r="W323" i="32"/>
  <c r="U323" i="32"/>
  <c r="T323" i="32"/>
  <c r="R323" i="32"/>
  <c r="Q323" i="32"/>
  <c r="O323" i="32"/>
  <c r="DN322" i="32"/>
  <c r="DE322" i="32"/>
  <c r="DD322" i="32"/>
  <c r="DC322" i="32"/>
  <c r="CF322" i="32"/>
  <c r="CE322" i="32"/>
  <c r="CC322" i="32"/>
  <c r="CB322" i="32"/>
  <c r="BZ322" i="32"/>
  <c r="BY322" i="32"/>
  <c r="BW322" i="32"/>
  <c r="BV322" i="32"/>
  <c r="BT322" i="32"/>
  <c r="BS322" i="32"/>
  <c r="BQ322" i="32"/>
  <c r="BP322" i="32"/>
  <c r="BN322" i="32"/>
  <c r="BM322" i="32"/>
  <c r="BK322" i="32"/>
  <c r="BJ322" i="32"/>
  <c r="BH322" i="32"/>
  <c r="BG322" i="32"/>
  <c r="BE322" i="32"/>
  <c r="BD322" i="32"/>
  <c r="BB322" i="32"/>
  <c r="BA322" i="32"/>
  <c r="AY322" i="32"/>
  <c r="AX322" i="32"/>
  <c r="AV322" i="32"/>
  <c r="AU322" i="32"/>
  <c r="AS322" i="32"/>
  <c r="AR322" i="32"/>
  <c r="AP322" i="32"/>
  <c r="AO322" i="32"/>
  <c r="AM322" i="32"/>
  <c r="AL322" i="32"/>
  <c r="AJ322" i="32"/>
  <c r="AI322" i="32"/>
  <c r="AG322" i="32"/>
  <c r="AF322" i="32"/>
  <c r="AD322" i="32"/>
  <c r="AC322" i="32"/>
  <c r="AA322" i="32"/>
  <c r="Z322" i="32"/>
  <c r="X322" i="32"/>
  <c r="W322" i="32"/>
  <c r="U322" i="32"/>
  <c r="T322" i="32"/>
  <c r="R322" i="32"/>
  <c r="Q322" i="32"/>
  <c r="O322" i="32"/>
  <c r="DN321" i="32"/>
  <c r="DE321" i="32"/>
  <c r="DH321" i="32" s="1"/>
  <c r="DD321" i="32"/>
  <c r="DC321" i="32"/>
  <c r="CF321" i="32"/>
  <c r="CE321" i="32"/>
  <c r="CC321" i="32"/>
  <c r="CB321" i="32"/>
  <c r="BZ321" i="32"/>
  <c r="BY321" i="32"/>
  <c r="BW321" i="32"/>
  <c r="BV321" i="32"/>
  <c r="BT321" i="32"/>
  <c r="BS321" i="32"/>
  <c r="BQ321" i="32"/>
  <c r="BP321" i="32"/>
  <c r="BN321" i="32"/>
  <c r="BM321" i="32"/>
  <c r="BK321" i="32"/>
  <c r="BJ321" i="32"/>
  <c r="BH321" i="32"/>
  <c r="BG321" i="32"/>
  <c r="BE321" i="32"/>
  <c r="BD321" i="32"/>
  <c r="BB321" i="32"/>
  <c r="BA321" i="32"/>
  <c r="AY321" i="32"/>
  <c r="AX321" i="32"/>
  <c r="AV321" i="32"/>
  <c r="AU321" i="32"/>
  <c r="AS321" i="32"/>
  <c r="AR321" i="32"/>
  <c r="AP321" i="32"/>
  <c r="AO321" i="32"/>
  <c r="AM321" i="32"/>
  <c r="AL321" i="32"/>
  <c r="AJ321" i="32"/>
  <c r="AI321" i="32"/>
  <c r="AG321" i="32"/>
  <c r="AF321" i="32"/>
  <c r="AD321" i="32"/>
  <c r="AC321" i="32"/>
  <c r="AA321" i="32"/>
  <c r="Z321" i="32"/>
  <c r="X321" i="32"/>
  <c r="W321" i="32"/>
  <c r="U321" i="32"/>
  <c r="T321" i="32"/>
  <c r="R321" i="32"/>
  <c r="Q321" i="32"/>
  <c r="O321" i="32"/>
  <c r="DN320" i="32"/>
  <c r="DE320" i="32"/>
  <c r="DH320" i="32" s="1"/>
  <c r="DD320" i="32"/>
  <c r="DC320" i="32"/>
  <c r="CF320" i="32"/>
  <c r="CE320" i="32"/>
  <c r="CC320" i="32"/>
  <c r="CB320" i="32"/>
  <c r="BZ320" i="32"/>
  <c r="BY320" i="32"/>
  <c r="BW320" i="32"/>
  <c r="BV320" i="32"/>
  <c r="BT320" i="32"/>
  <c r="BS320" i="32"/>
  <c r="BQ320" i="32"/>
  <c r="BP320" i="32"/>
  <c r="BN320" i="32"/>
  <c r="BM320" i="32"/>
  <c r="BK320" i="32"/>
  <c r="BJ320" i="32"/>
  <c r="BH320" i="32"/>
  <c r="BG320" i="32"/>
  <c r="BE320" i="32"/>
  <c r="BD320" i="32"/>
  <c r="BB320" i="32"/>
  <c r="BA320" i="32"/>
  <c r="AY320" i="32"/>
  <c r="AX320" i="32"/>
  <c r="AV320" i="32"/>
  <c r="AU320" i="32"/>
  <c r="AS320" i="32"/>
  <c r="AR320" i="32"/>
  <c r="AP320" i="32"/>
  <c r="AO320" i="32"/>
  <c r="AM320" i="32"/>
  <c r="AL320" i="32"/>
  <c r="AJ320" i="32"/>
  <c r="AI320" i="32"/>
  <c r="AG320" i="32"/>
  <c r="AF320" i="32"/>
  <c r="AD320" i="32"/>
  <c r="AC320" i="32"/>
  <c r="AA320" i="32"/>
  <c r="Z320" i="32"/>
  <c r="X320" i="32"/>
  <c r="W320" i="32"/>
  <c r="U320" i="32"/>
  <c r="T320" i="32"/>
  <c r="R320" i="32"/>
  <c r="Q320" i="32"/>
  <c r="O320" i="32"/>
  <c r="DN319" i="32"/>
  <c r="DE319" i="32"/>
  <c r="DD319" i="32"/>
  <c r="DC319" i="32"/>
  <c r="CF319" i="32"/>
  <c r="CE319" i="32"/>
  <c r="CC319" i="32"/>
  <c r="CB319" i="32"/>
  <c r="BZ319" i="32"/>
  <c r="BY319" i="32"/>
  <c r="BW319" i="32"/>
  <c r="BV319" i="32"/>
  <c r="BT319" i="32"/>
  <c r="BS319" i="32"/>
  <c r="BQ319" i="32"/>
  <c r="BP319" i="32"/>
  <c r="BN319" i="32"/>
  <c r="BM319" i="32"/>
  <c r="BK319" i="32"/>
  <c r="BJ319" i="32"/>
  <c r="BH319" i="32"/>
  <c r="BG319" i="32"/>
  <c r="BE319" i="32"/>
  <c r="BD319" i="32"/>
  <c r="BB319" i="32"/>
  <c r="BA319" i="32"/>
  <c r="AY319" i="32"/>
  <c r="AX319" i="32"/>
  <c r="AV319" i="32"/>
  <c r="AU319" i="32"/>
  <c r="AS319" i="32"/>
  <c r="AR319" i="32"/>
  <c r="AP319" i="32"/>
  <c r="AO319" i="32"/>
  <c r="AM319" i="32"/>
  <c r="AL319" i="32"/>
  <c r="AJ319" i="32"/>
  <c r="AI319" i="32"/>
  <c r="AG319" i="32"/>
  <c r="AF319" i="32"/>
  <c r="AD319" i="32"/>
  <c r="AC319" i="32"/>
  <c r="AA319" i="32"/>
  <c r="Z319" i="32"/>
  <c r="X319" i="32"/>
  <c r="W319" i="32"/>
  <c r="U319" i="32"/>
  <c r="T319" i="32"/>
  <c r="R319" i="32"/>
  <c r="Q319" i="32"/>
  <c r="O319" i="32"/>
  <c r="DN318" i="32"/>
  <c r="DE318" i="32"/>
  <c r="DD318" i="32"/>
  <c r="DC318" i="32"/>
  <c r="CF318" i="32"/>
  <c r="CE318" i="32"/>
  <c r="CC318" i="32"/>
  <c r="CB318" i="32"/>
  <c r="BZ318" i="32"/>
  <c r="BY318" i="32"/>
  <c r="BW318" i="32"/>
  <c r="BV318" i="32"/>
  <c r="BT318" i="32"/>
  <c r="BS318" i="32"/>
  <c r="BQ318" i="32"/>
  <c r="BP318" i="32"/>
  <c r="BN318" i="32"/>
  <c r="BM318" i="32"/>
  <c r="BK318" i="32"/>
  <c r="BJ318" i="32"/>
  <c r="BH318" i="32"/>
  <c r="BG318" i="32"/>
  <c r="BE318" i="32"/>
  <c r="BD318" i="32"/>
  <c r="BB318" i="32"/>
  <c r="BA318" i="32"/>
  <c r="AY318" i="32"/>
  <c r="AX318" i="32"/>
  <c r="AV318" i="32"/>
  <c r="AU318" i="32"/>
  <c r="AS318" i="32"/>
  <c r="AR318" i="32"/>
  <c r="AP318" i="32"/>
  <c r="AO318" i="32"/>
  <c r="AM318" i="32"/>
  <c r="AL318" i="32"/>
  <c r="AJ318" i="32"/>
  <c r="AI318" i="32"/>
  <c r="AG318" i="32"/>
  <c r="AF318" i="32"/>
  <c r="AD318" i="32"/>
  <c r="AC318" i="32"/>
  <c r="AA318" i="32"/>
  <c r="Z318" i="32"/>
  <c r="X318" i="32"/>
  <c r="W318" i="32"/>
  <c r="U318" i="32"/>
  <c r="T318" i="32"/>
  <c r="R318" i="32"/>
  <c r="Q318" i="32"/>
  <c r="O318" i="32"/>
  <c r="DN317" i="32"/>
  <c r="DE317" i="32"/>
  <c r="DH317" i="32" s="1"/>
  <c r="DD317" i="32"/>
  <c r="DC317" i="32"/>
  <c r="CF317" i="32"/>
  <c r="CE317" i="32"/>
  <c r="CC317" i="32"/>
  <c r="CB317" i="32"/>
  <c r="BZ317" i="32"/>
  <c r="BY317" i="32"/>
  <c r="BW317" i="32"/>
  <c r="BV317" i="32"/>
  <c r="BT317" i="32"/>
  <c r="BS317" i="32"/>
  <c r="BQ317" i="32"/>
  <c r="BP317" i="32"/>
  <c r="BN317" i="32"/>
  <c r="BM317" i="32"/>
  <c r="BK317" i="32"/>
  <c r="BJ317" i="32"/>
  <c r="BH317" i="32"/>
  <c r="BG317" i="32"/>
  <c r="BE317" i="32"/>
  <c r="BD317" i="32"/>
  <c r="BB317" i="32"/>
  <c r="BA317" i="32"/>
  <c r="AY317" i="32"/>
  <c r="AX317" i="32"/>
  <c r="AV317" i="32"/>
  <c r="AU317" i="32"/>
  <c r="AS317" i="32"/>
  <c r="AR317" i="32"/>
  <c r="AP317" i="32"/>
  <c r="AO317" i="32"/>
  <c r="AM317" i="32"/>
  <c r="AL317" i="32"/>
  <c r="AJ317" i="32"/>
  <c r="AI317" i="32"/>
  <c r="AG317" i="32"/>
  <c r="AF317" i="32"/>
  <c r="AD317" i="32"/>
  <c r="AC317" i="32"/>
  <c r="AA317" i="32"/>
  <c r="Z317" i="32"/>
  <c r="X317" i="32"/>
  <c r="W317" i="32"/>
  <c r="U317" i="32"/>
  <c r="T317" i="32"/>
  <c r="R317" i="32"/>
  <c r="Q317" i="32"/>
  <c r="O317" i="32"/>
  <c r="DN316" i="32"/>
  <c r="DE316" i="32"/>
  <c r="DH316" i="32" s="1"/>
  <c r="DD316" i="32"/>
  <c r="DC316" i="32"/>
  <c r="CF316" i="32"/>
  <c r="CE316" i="32"/>
  <c r="CC316" i="32"/>
  <c r="CB316" i="32"/>
  <c r="BZ316" i="32"/>
  <c r="BY316" i="32"/>
  <c r="BW316" i="32"/>
  <c r="BV316" i="32"/>
  <c r="BT316" i="32"/>
  <c r="BS316" i="32"/>
  <c r="BQ316" i="32"/>
  <c r="BP316" i="32"/>
  <c r="BN316" i="32"/>
  <c r="BM316" i="32"/>
  <c r="BK316" i="32"/>
  <c r="BJ316" i="32"/>
  <c r="BH316" i="32"/>
  <c r="BG316" i="32"/>
  <c r="BE316" i="32"/>
  <c r="BD316" i="32"/>
  <c r="BB316" i="32"/>
  <c r="BA316" i="32"/>
  <c r="AY316" i="32"/>
  <c r="AX316" i="32"/>
  <c r="AV316" i="32"/>
  <c r="AU316" i="32"/>
  <c r="AS316" i="32"/>
  <c r="AR316" i="32"/>
  <c r="AP316" i="32"/>
  <c r="AO316" i="32"/>
  <c r="AM316" i="32"/>
  <c r="AL316" i="32"/>
  <c r="AJ316" i="32"/>
  <c r="AI316" i="32"/>
  <c r="AG316" i="32"/>
  <c r="AF316" i="32"/>
  <c r="AD316" i="32"/>
  <c r="AC316" i="32"/>
  <c r="AA316" i="32"/>
  <c r="Z316" i="32"/>
  <c r="X316" i="32"/>
  <c r="W316" i="32"/>
  <c r="U316" i="32"/>
  <c r="T316" i="32"/>
  <c r="R316" i="32"/>
  <c r="Q316" i="32"/>
  <c r="O316" i="32"/>
  <c r="DN315" i="32"/>
  <c r="DE315" i="32"/>
  <c r="DH315" i="32" s="1"/>
  <c r="DD315" i="32"/>
  <c r="DC315" i="32"/>
  <c r="CF315" i="32"/>
  <c r="CE315" i="32"/>
  <c r="CC315" i="32"/>
  <c r="CB315" i="32"/>
  <c r="BZ315" i="32"/>
  <c r="BY315" i="32"/>
  <c r="BW315" i="32"/>
  <c r="BV315" i="32"/>
  <c r="BT315" i="32"/>
  <c r="BS315" i="32"/>
  <c r="BQ315" i="32"/>
  <c r="BP315" i="32"/>
  <c r="BN315" i="32"/>
  <c r="BM315" i="32"/>
  <c r="BK315" i="32"/>
  <c r="BJ315" i="32"/>
  <c r="BH315" i="32"/>
  <c r="BG315" i="32"/>
  <c r="BE315" i="32"/>
  <c r="BD315" i="32"/>
  <c r="BB315" i="32"/>
  <c r="BA315" i="32"/>
  <c r="AY315" i="32"/>
  <c r="AX315" i="32"/>
  <c r="AV315" i="32"/>
  <c r="AU315" i="32"/>
  <c r="AS315" i="32"/>
  <c r="AR315" i="32"/>
  <c r="AP315" i="32"/>
  <c r="AO315" i="32"/>
  <c r="AM315" i="32"/>
  <c r="AL315" i="32"/>
  <c r="AJ315" i="32"/>
  <c r="AI315" i="32"/>
  <c r="AG315" i="32"/>
  <c r="AF315" i="32"/>
  <c r="AD315" i="32"/>
  <c r="AC315" i="32"/>
  <c r="AA315" i="32"/>
  <c r="Z315" i="32"/>
  <c r="X315" i="32"/>
  <c r="W315" i="32"/>
  <c r="U315" i="32"/>
  <c r="T315" i="32"/>
  <c r="R315" i="32"/>
  <c r="Q315" i="32"/>
  <c r="O315" i="32"/>
  <c r="DN314" i="32"/>
  <c r="DE314" i="32"/>
  <c r="DD314" i="32"/>
  <c r="DC314" i="32"/>
  <c r="CF314" i="32"/>
  <c r="CE314" i="32"/>
  <c r="CC314" i="32"/>
  <c r="CB314" i="32"/>
  <c r="BZ314" i="32"/>
  <c r="BY314" i="32"/>
  <c r="BW314" i="32"/>
  <c r="BV314" i="32"/>
  <c r="BT314" i="32"/>
  <c r="BS314" i="32"/>
  <c r="BQ314" i="32"/>
  <c r="BP314" i="32"/>
  <c r="BN314" i="32"/>
  <c r="BM314" i="32"/>
  <c r="BK314" i="32"/>
  <c r="BJ314" i="32"/>
  <c r="BH314" i="32"/>
  <c r="BG314" i="32"/>
  <c r="BE314" i="32"/>
  <c r="BD314" i="32"/>
  <c r="BB314" i="32"/>
  <c r="BA314" i="32"/>
  <c r="AY314" i="32"/>
  <c r="AX314" i="32"/>
  <c r="AV314" i="32"/>
  <c r="AU314" i="32"/>
  <c r="AS314" i="32"/>
  <c r="AR314" i="32"/>
  <c r="AP314" i="32"/>
  <c r="AO314" i="32"/>
  <c r="AM314" i="32"/>
  <c r="AL314" i="32"/>
  <c r="AJ314" i="32"/>
  <c r="AI314" i="32"/>
  <c r="AG314" i="32"/>
  <c r="AF314" i="32"/>
  <c r="AD314" i="32"/>
  <c r="AC314" i="32"/>
  <c r="AA314" i="32"/>
  <c r="Z314" i="32"/>
  <c r="X314" i="32"/>
  <c r="W314" i="32"/>
  <c r="U314" i="32"/>
  <c r="T314" i="32"/>
  <c r="R314" i="32"/>
  <c r="Q314" i="32"/>
  <c r="O314" i="32"/>
  <c r="DN313" i="32"/>
  <c r="DE313" i="32"/>
  <c r="DH313" i="32" s="1"/>
  <c r="DD313" i="32"/>
  <c r="DC313" i="32"/>
  <c r="CF313" i="32"/>
  <c r="CE313" i="32"/>
  <c r="CC313" i="32"/>
  <c r="CB313" i="32"/>
  <c r="BZ313" i="32"/>
  <c r="BY313" i="32"/>
  <c r="BW313" i="32"/>
  <c r="BV313" i="32"/>
  <c r="BT313" i="32"/>
  <c r="BS313" i="32"/>
  <c r="BQ313" i="32"/>
  <c r="BP313" i="32"/>
  <c r="BN313" i="32"/>
  <c r="BM313" i="32"/>
  <c r="BK313" i="32"/>
  <c r="BJ313" i="32"/>
  <c r="BH313" i="32"/>
  <c r="BG313" i="32"/>
  <c r="BE313" i="32"/>
  <c r="BD313" i="32"/>
  <c r="BB313" i="32"/>
  <c r="BA313" i="32"/>
  <c r="AY313" i="32"/>
  <c r="AX313" i="32"/>
  <c r="AV313" i="32"/>
  <c r="AU313" i="32"/>
  <c r="AS313" i="32"/>
  <c r="AR313" i="32"/>
  <c r="AP313" i="32"/>
  <c r="AO313" i="32"/>
  <c r="AM313" i="32"/>
  <c r="AL313" i="32"/>
  <c r="AJ313" i="32"/>
  <c r="AI313" i="32"/>
  <c r="AG313" i="32"/>
  <c r="AF313" i="32"/>
  <c r="AD313" i="32"/>
  <c r="AC313" i="32"/>
  <c r="AA313" i="32"/>
  <c r="Z313" i="32"/>
  <c r="X313" i="32"/>
  <c r="W313" i="32"/>
  <c r="U313" i="32"/>
  <c r="T313" i="32"/>
  <c r="R313" i="32"/>
  <c r="Q313" i="32"/>
  <c r="O313" i="32"/>
  <c r="DN312" i="32"/>
  <c r="DE312" i="32"/>
  <c r="DH312" i="32" s="1"/>
  <c r="DD312" i="32"/>
  <c r="DC312" i="32"/>
  <c r="CF312" i="32"/>
  <c r="CE312" i="32"/>
  <c r="CC312" i="32"/>
  <c r="CB312" i="32"/>
  <c r="BZ312" i="32"/>
  <c r="BY312" i="32"/>
  <c r="BW312" i="32"/>
  <c r="BV312" i="32"/>
  <c r="BT312" i="32"/>
  <c r="BS312" i="32"/>
  <c r="BQ312" i="32"/>
  <c r="BP312" i="32"/>
  <c r="BN312" i="32"/>
  <c r="BM312" i="32"/>
  <c r="BK312" i="32"/>
  <c r="BJ312" i="32"/>
  <c r="BH312" i="32"/>
  <c r="BG312" i="32"/>
  <c r="BE312" i="32"/>
  <c r="BD312" i="32"/>
  <c r="BB312" i="32"/>
  <c r="BA312" i="32"/>
  <c r="AY312" i="32"/>
  <c r="AX312" i="32"/>
  <c r="AV312" i="32"/>
  <c r="AU312" i="32"/>
  <c r="AS312" i="32"/>
  <c r="AR312" i="32"/>
  <c r="AP312" i="32"/>
  <c r="AO312" i="32"/>
  <c r="AM312" i="32"/>
  <c r="AL312" i="32"/>
  <c r="AJ312" i="32"/>
  <c r="AI312" i="32"/>
  <c r="AG312" i="32"/>
  <c r="AF312" i="32"/>
  <c r="AD312" i="32"/>
  <c r="AC312" i="32"/>
  <c r="AA312" i="32"/>
  <c r="Z312" i="32"/>
  <c r="X312" i="32"/>
  <c r="W312" i="32"/>
  <c r="U312" i="32"/>
  <c r="T312" i="32"/>
  <c r="R312" i="32"/>
  <c r="Q312" i="32"/>
  <c r="O312" i="32"/>
  <c r="DN311" i="32"/>
  <c r="DE311" i="32"/>
  <c r="DD311" i="32"/>
  <c r="DC311" i="32"/>
  <c r="CF311" i="32"/>
  <c r="CE311" i="32"/>
  <c r="CC311" i="32"/>
  <c r="CB311" i="32"/>
  <c r="BZ311" i="32"/>
  <c r="BY311" i="32"/>
  <c r="BW311" i="32"/>
  <c r="BV311" i="32"/>
  <c r="BT311" i="32"/>
  <c r="BS311" i="32"/>
  <c r="BQ311" i="32"/>
  <c r="BP311" i="32"/>
  <c r="BN311" i="32"/>
  <c r="BM311" i="32"/>
  <c r="BK311" i="32"/>
  <c r="BJ311" i="32"/>
  <c r="BH311" i="32"/>
  <c r="BG311" i="32"/>
  <c r="BE311" i="32"/>
  <c r="BD311" i="32"/>
  <c r="BB311" i="32"/>
  <c r="BA311" i="32"/>
  <c r="AY311" i="32"/>
  <c r="AX311" i="32"/>
  <c r="AV311" i="32"/>
  <c r="AU311" i="32"/>
  <c r="AS311" i="32"/>
  <c r="AR311" i="32"/>
  <c r="AP311" i="32"/>
  <c r="AO311" i="32"/>
  <c r="AM311" i="32"/>
  <c r="AL311" i="32"/>
  <c r="AJ311" i="32"/>
  <c r="AI311" i="32"/>
  <c r="AG311" i="32"/>
  <c r="AF311" i="32"/>
  <c r="AD311" i="32"/>
  <c r="AC311" i="32"/>
  <c r="AA311" i="32"/>
  <c r="Z311" i="32"/>
  <c r="X311" i="32"/>
  <c r="W311" i="32"/>
  <c r="U311" i="32"/>
  <c r="T311" i="32"/>
  <c r="R311" i="32"/>
  <c r="Q311" i="32"/>
  <c r="O311" i="32"/>
  <c r="DN310" i="32"/>
  <c r="DE310" i="32"/>
  <c r="DD310" i="32"/>
  <c r="DC310" i="32"/>
  <c r="CF310" i="32"/>
  <c r="CE310" i="32"/>
  <c r="CC310" i="32"/>
  <c r="CB310" i="32"/>
  <c r="BZ310" i="32"/>
  <c r="BY310" i="32"/>
  <c r="BW310" i="32"/>
  <c r="BV310" i="32"/>
  <c r="BT310" i="32"/>
  <c r="BS310" i="32"/>
  <c r="BQ310" i="32"/>
  <c r="BP310" i="32"/>
  <c r="BN310" i="32"/>
  <c r="BM310" i="32"/>
  <c r="BK310" i="32"/>
  <c r="BJ310" i="32"/>
  <c r="BH310" i="32"/>
  <c r="BG310" i="32"/>
  <c r="BE310" i="32"/>
  <c r="BD310" i="32"/>
  <c r="BB310" i="32"/>
  <c r="BA310" i="32"/>
  <c r="AY310" i="32"/>
  <c r="AX310" i="32"/>
  <c r="AV310" i="32"/>
  <c r="AU310" i="32"/>
  <c r="AS310" i="32"/>
  <c r="AR310" i="32"/>
  <c r="AP310" i="32"/>
  <c r="AO310" i="32"/>
  <c r="AM310" i="32"/>
  <c r="AL310" i="32"/>
  <c r="AJ310" i="32"/>
  <c r="AI310" i="32"/>
  <c r="AG310" i="32"/>
  <c r="AF310" i="32"/>
  <c r="AD310" i="32"/>
  <c r="AC310" i="32"/>
  <c r="AA310" i="32"/>
  <c r="Z310" i="32"/>
  <c r="X310" i="32"/>
  <c r="W310" i="32"/>
  <c r="U310" i="32"/>
  <c r="T310" i="32"/>
  <c r="R310" i="32"/>
  <c r="Q310" i="32"/>
  <c r="O310" i="32"/>
  <c r="DN309" i="32"/>
  <c r="DE309" i="32"/>
  <c r="DH309" i="32" s="1"/>
  <c r="DD309" i="32"/>
  <c r="DC309" i="32"/>
  <c r="CF309" i="32"/>
  <c r="CE309" i="32"/>
  <c r="CC309" i="32"/>
  <c r="CB309" i="32"/>
  <c r="BZ309" i="32"/>
  <c r="BY309" i="32"/>
  <c r="BW309" i="32"/>
  <c r="BV309" i="32"/>
  <c r="BT309" i="32"/>
  <c r="BS309" i="32"/>
  <c r="BQ309" i="32"/>
  <c r="BP309" i="32"/>
  <c r="BN309" i="32"/>
  <c r="BM309" i="32"/>
  <c r="BK309" i="32"/>
  <c r="BJ309" i="32"/>
  <c r="BH309" i="32"/>
  <c r="BG309" i="32"/>
  <c r="BE309" i="32"/>
  <c r="BD309" i="32"/>
  <c r="BB309" i="32"/>
  <c r="BA309" i="32"/>
  <c r="AY309" i="32"/>
  <c r="AX309" i="32"/>
  <c r="AV309" i="32"/>
  <c r="AU309" i="32"/>
  <c r="AS309" i="32"/>
  <c r="AR309" i="32"/>
  <c r="AP309" i="32"/>
  <c r="AO309" i="32"/>
  <c r="AM309" i="32"/>
  <c r="AL309" i="32"/>
  <c r="AJ309" i="32"/>
  <c r="AI309" i="32"/>
  <c r="AG309" i="32"/>
  <c r="AF309" i="32"/>
  <c r="AD309" i="32"/>
  <c r="AC309" i="32"/>
  <c r="AA309" i="32"/>
  <c r="Z309" i="32"/>
  <c r="X309" i="32"/>
  <c r="W309" i="32"/>
  <c r="U309" i="32"/>
  <c r="T309" i="32"/>
  <c r="R309" i="32"/>
  <c r="Q309" i="32"/>
  <c r="O309" i="32"/>
  <c r="DN308" i="32"/>
  <c r="DE308" i="32"/>
  <c r="DH308" i="32" s="1"/>
  <c r="DD308" i="32"/>
  <c r="DC308" i="32"/>
  <c r="CF308" i="32"/>
  <c r="CE308" i="32"/>
  <c r="CC308" i="32"/>
  <c r="CB308" i="32"/>
  <c r="BZ308" i="32"/>
  <c r="BY308" i="32"/>
  <c r="BW308" i="32"/>
  <c r="BV308" i="32"/>
  <c r="BT308" i="32"/>
  <c r="BS308" i="32"/>
  <c r="BQ308" i="32"/>
  <c r="BP308" i="32"/>
  <c r="BN308" i="32"/>
  <c r="BM308" i="32"/>
  <c r="BK308" i="32"/>
  <c r="BJ308" i="32"/>
  <c r="BH308" i="32"/>
  <c r="BG308" i="32"/>
  <c r="BE308" i="32"/>
  <c r="BD308" i="32"/>
  <c r="BB308" i="32"/>
  <c r="BA308" i="32"/>
  <c r="AY308" i="32"/>
  <c r="AX308" i="32"/>
  <c r="AV308" i="32"/>
  <c r="AU308" i="32"/>
  <c r="AS308" i="32"/>
  <c r="AR308" i="32"/>
  <c r="AP308" i="32"/>
  <c r="AO308" i="32"/>
  <c r="AM308" i="32"/>
  <c r="AL308" i="32"/>
  <c r="AJ308" i="32"/>
  <c r="AI308" i="32"/>
  <c r="AG308" i="32"/>
  <c r="AF308" i="32"/>
  <c r="AD308" i="32"/>
  <c r="AC308" i="32"/>
  <c r="AA308" i="32"/>
  <c r="Z308" i="32"/>
  <c r="X308" i="32"/>
  <c r="W308" i="32"/>
  <c r="U308" i="32"/>
  <c r="T308" i="32"/>
  <c r="R308" i="32"/>
  <c r="Q308" i="32"/>
  <c r="O308" i="32"/>
  <c r="DN307" i="32"/>
  <c r="DE307" i="32"/>
  <c r="DH307" i="32" s="1"/>
  <c r="DD307" i="32"/>
  <c r="DC307" i="32"/>
  <c r="CF307" i="32"/>
  <c r="CE307" i="32"/>
  <c r="CC307" i="32"/>
  <c r="CB307" i="32"/>
  <c r="BZ307" i="32"/>
  <c r="BY307" i="32"/>
  <c r="BW307" i="32"/>
  <c r="BV307" i="32"/>
  <c r="BT307" i="32"/>
  <c r="BS307" i="32"/>
  <c r="BQ307" i="32"/>
  <c r="BP307" i="32"/>
  <c r="BN307" i="32"/>
  <c r="BM307" i="32"/>
  <c r="BK307" i="32"/>
  <c r="BJ307" i="32"/>
  <c r="BH307" i="32"/>
  <c r="BG307" i="32"/>
  <c r="BE307" i="32"/>
  <c r="BD307" i="32"/>
  <c r="BB307" i="32"/>
  <c r="BA307" i="32"/>
  <c r="AY307" i="32"/>
  <c r="AX307" i="32"/>
  <c r="AV307" i="32"/>
  <c r="AU307" i="32"/>
  <c r="AS307" i="32"/>
  <c r="AR307" i="32"/>
  <c r="AP307" i="32"/>
  <c r="AO307" i="32"/>
  <c r="AM307" i="32"/>
  <c r="AL307" i="32"/>
  <c r="AJ307" i="32"/>
  <c r="AI307" i="32"/>
  <c r="AG307" i="32"/>
  <c r="AF307" i="32"/>
  <c r="AD307" i="32"/>
  <c r="AC307" i="32"/>
  <c r="AA307" i="32"/>
  <c r="Z307" i="32"/>
  <c r="X307" i="32"/>
  <c r="W307" i="32"/>
  <c r="U307" i="32"/>
  <c r="T307" i="32"/>
  <c r="R307" i="32"/>
  <c r="Q307" i="32"/>
  <c r="O307" i="32"/>
  <c r="DN306" i="32"/>
  <c r="DE306" i="32"/>
  <c r="DD306" i="32"/>
  <c r="DC306" i="32"/>
  <c r="CF306" i="32"/>
  <c r="CE306" i="32"/>
  <c r="CC306" i="32"/>
  <c r="CB306" i="32"/>
  <c r="BZ306" i="32"/>
  <c r="BY306" i="32"/>
  <c r="BW306" i="32"/>
  <c r="BV306" i="32"/>
  <c r="BT306" i="32"/>
  <c r="BS306" i="32"/>
  <c r="BQ306" i="32"/>
  <c r="BP306" i="32"/>
  <c r="BN306" i="32"/>
  <c r="BM306" i="32"/>
  <c r="BK306" i="32"/>
  <c r="BJ306" i="32"/>
  <c r="BH306" i="32"/>
  <c r="BG306" i="32"/>
  <c r="BE306" i="32"/>
  <c r="BD306" i="32"/>
  <c r="BB306" i="32"/>
  <c r="BA306" i="32"/>
  <c r="AY306" i="32"/>
  <c r="AX306" i="32"/>
  <c r="AV306" i="32"/>
  <c r="AU306" i="32"/>
  <c r="AS306" i="32"/>
  <c r="AR306" i="32"/>
  <c r="AP306" i="32"/>
  <c r="AO306" i="32"/>
  <c r="AM306" i="32"/>
  <c r="AL306" i="32"/>
  <c r="AJ306" i="32"/>
  <c r="AI306" i="32"/>
  <c r="AG306" i="32"/>
  <c r="AF306" i="32"/>
  <c r="AD306" i="32"/>
  <c r="AC306" i="32"/>
  <c r="AA306" i="32"/>
  <c r="Z306" i="32"/>
  <c r="X306" i="32"/>
  <c r="W306" i="32"/>
  <c r="U306" i="32"/>
  <c r="T306" i="32"/>
  <c r="R306" i="32"/>
  <c r="Q306" i="32"/>
  <c r="O306" i="32"/>
  <c r="DN305" i="32"/>
  <c r="DE305" i="32"/>
  <c r="DH305" i="32" s="1"/>
  <c r="DD305" i="32"/>
  <c r="DC305" i="32"/>
  <c r="CF305" i="32"/>
  <c r="CE305" i="32"/>
  <c r="CC305" i="32"/>
  <c r="CB305" i="32"/>
  <c r="BZ305" i="32"/>
  <c r="BY305" i="32"/>
  <c r="BW305" i="32"/>
  <c r="BV305" i="32"/>
  <c r="BT305" i="32"/>
  <c r="BS305" i="32"/>
  <c r="BQ305" i="32"/>
  <c r="BP305" i="32"/>
  <c r="BN305" i="32"/>
  <c r="BM305" i="32"/>
  <c r="BK305" i="32"/>
  <c r="BJ305" i="32"/>
  <c r="BH305" i="32"/>
  <c r="BG305" i="32"/>
  <c r="BE305" i="32"/>
  <c r="BD305" i="32"/>
  <c r="BB305" i="32"/>
  <c r="BA305" i="32"/>
  <c r="AY305" i="32"/>
  <c r="AX305" i="32"/>
  <c r="AV305" i="32"/>
  <c r="AU305" i="32"/>
  <c r="AS305" i="32"/>
  <c r="AR305" i="32"/>
  <c r="AP305" i="32"/>
  <c r="AO305" i="32"/>
  <c r="AM305" i="32"/>
  <c r="AL305" i="32"/>
  <c r="AJ305" i="32"/>
  <c r="AI305" i="32"/>
  <c r="AG305" i="32"/>
  <c r="AF305" i="32"/>
  <c r="AD305" i="32"/>
  <c r="AC305" i="32"/>
  <c r="AA305" i="32"/>
  <c r="Z305" i="32"/>
  <c r="X305" i="32"/>
  <c r="W305" i="32"/>
  <c r="U305" i="32"/>
  <c r="T305" i="32"/>
  <c r="R305" i="32"/>
  <c r="Q305" i="32"/>
  <c r="O305" i="32"/>
  <c r="DE304" i="32"/>
  <c r="DH304" i="32" s="1"/>
  <c r="DD304" i="32"/>
  <c r="DC304" i="32"/>
  <c r="CF304" i="32"/>
  <c r="CE304" i="32"/>
  <c r="CC304" i="32"/>
  <c r="CB304" i="32"/>
  <c r="BZ304" i="32"/>
  <c r="BY304" i="32"/>
  <c r="BW304" i="32"/>
  <c r="BV304" i="32"/>
  <c r="BT304" i="32"/>
  <c r="BS304" i="32"/>
  <c r="BQ304" i="32"/>
  <c r="BP304" i="32"/>
  <c r="BN304" i="32"/>
  <c r="BM304" i="32"/>
  <c r="BK304" i="32"/>
  <c r="BJ304" i="32"/>
  <c r="BH304" i="32"/>
  <c r="BG304" i="32"/>
  <c r="BE304" i="32"/>
  <c r="BD304" i="32"/>
  <c r="BB304" i="32"/>
  <c r="BA304" i="32"/>
  <c r="AY304" i="32"/>
  <c r="AX304" i="32"/>
  <c r="AV304" i="32"/>
  <c r="AU304" i="32"/>
  <c r="AS304" i="32"/>
  <c r="AR304" i="32"/>
  <c r="AP304" i="32"/>
  <c r="AO304" i="32"/>
  <c r="AM304" i="32"/>
  <c r="AL304" i="32"/>
  <c r="AJ304" i="32"/>
  <c r="AI304" i="32"/>
  <c r="AG304" i="32"/>
  <c r="AF304" i="32"/>
  <c r="AD304" i="32"/>
  <c r="AC304" i="32"/>
  <c r="AA304" i="32"/>
  <c r="Z304" i="32"/>
  <c r="X304" i="32"/>
  <c r="W304" i="32"/>
  <c r="U304" i="32"/>
  <c r="T304" i="32"/>
  <c r="R304" i="32"/>
  <c r="Q304" i="32"/>
  <c r="O304" i="32"/>
  <c r="DN303" i="32"/>
  <c r="DE303" i="32"/>
  <c r="DD303" i="32"/>
  <c r="DC303" i="32"/>
  <c r="CF303" i="32"/>
  <c r="CE303" i="32"/>
  <c r="CC303" i="32"/>
  <c r="CB303" i="32"/>
  <c r="BZ303" i="32"/>
  <c r="BY303" i="32"/>
  <c r="BW303" i="32"/>
  <c r="BV303" i="32"/>
  <c r="BT303" i="32"/>
  <c r="BS303" i="32"/>
  <c r="BQ303" i="32"/>
  <c r="BP303" i="32"/>
  <c r="BN303" i="32"/>
  <c r="BM303" i="32"/>
  <c r="BK303" i="32"/>
  <c r="BJ303" i="32"/>
  <c r="BH303" i="32"/>
  <c r="BG303" i="32"/>
  <c r="BE303" i="32"/>
  <c r="BD303" i="32"/>
  <c r="BB303" i="32"/>
  <c r="BA303" i="32"/>
  <c r="AY303" i="32"/>
  <c r="AX303" i="32"/>
  <c r="AV303" i="32"/>
  <c r="AU303" i="32"/>
  <c r="AS303" i="32"/>
  <c r="AR303" i="32"/>
  <c r="AP303" i="32"/>
  <c r="AO303" i="32"/>
  <c r="O303" i="32"/>
  <c r="DN302" i="32"/>
  <c r="DE302" i="32"/>
  <c r="DD302" i="32"/>
  <c r="DC302" i="32"/>
  <c r="CF302" i="32"/>
  <c r="CE302" i="32"/>
  <c r="CC302" i="32"/>
  <c r="CB302" i="32"/>
  <c r="BZ302" i="32"/>
  <c r="BY302" i="32"/>
  <c r="BW302" i="32"/>
  <c r="BV302" i="32"/>
  <c r="BT302" i="32"/>
  <c r="BS302" i="32"/>
  <c r="O302" i="32"/>
  <c r="DN301" i="32"/>
  <c r="DE301" i="32"/>
  <c r="DD301" i="32"/>
  <c r="DC301" i="32"/>
  <c r="CF301" i="32"/>
  <c r="CE301" i="32"/>
  <c r="CC301" i="32"/>
  <c r="CB301" i="32"/>
  <c r="BZ301" i="32"/>
  <c r="BY301" i="32"/>
  <c r="BW301" i="32"/>
  <c r="BV301" i="32"/>
  <c r="BT301" i="32"/>
  <c r="BS301" i="32"/>
  <c r="BQ301" i="32"/>
  <c r="BP301" i="32"/>
  <c r="BN301" i="32"/>
  <c r="BM301" i="32"/>
  <c r="BK301" i="32"/>
  <c r="BJ301" i="32"/>
  <c r="BH301" i="32"/>
  <c r="BG301" i="32"/>
  <c r="BE301" i="32"/>
  <c r="BD301" i="32"/>
  <c r="BB301" i="32"/>
  <c r="BA301" i="32"/>
  <c r="AY301" i="32"/>
  <c r="AX301" i="32"/>
  <c r="AV301" i="32"/>
  <c r="AU301" i="32"/>
  <c r="AS301" i="32"/>
  <c r="AR301" i="32"/>
  <c r="AP301" i="32"/>
  <c r="AO301" i="32"/>
  <c r="AM301" i="32"/>
  <c r="AL301" i="32"/>
  <c r="AJ301" i="32"/>
  <c r="AI301" i="32"/>
  <c r="AG301" i="32"/>
  <c r="AF301" i="32"/>
  <c r="AD301" i="32"/>
  <c r="AC301" i="32"/>
  <c r="AA301" i="32"/>
  <c r="Z301" i="32"/>
  <c r="X301" i="32"/>
  <c r="W301" i="32"/>
  <c r="U301" i="32"/>
  <c r="T301" i="32"/>
  <c r="R301" i="32"/>
  <c r="Q301" i="32"/>
  <c r="O301" i="32"/>
  <c r="DN300" i="32"/>
  <c r="DE300" i="32"/>
  <c r="DD300" i="32"/>
  <c r="DC300" i="32"/>
  <c r="CF300" i="32"/>
  <c r="CE300" i="32"/>
  <c r="CC300" i="32"/>
  <c r="CB300" i="32"/>
  <c r="BZ300" i="32"/>
  <c r="BY300" i="32"/>
  <c r="BW300" i="32"/>
  <c r="BV300" i="32"/>
  <c r="BT300" i="32"/>
  <c r="BS300" i="32"/>
  <c r="BQ300" i="32"/>
  <c r="BP300" i="32"/>
  <c r="BN300" i="32"/>
  <c r="BM300" i="32"/>
  <c r="BK300" i="32"/>
  <c r="BJ300" i="32"/>
  <c r="BH300" i="32"/>
  <c r="BG300" i="32"/>
  <c r="BE300" i="32"/>
  <c r="BD300" i="32"/>
  <c r="BB300" i="32"/>
  <c r="BA300" i="32"/>
  <c r="AY300" i="32"/>
  <c r="AX300" i="32"/>
  <c r="AV300" i="32"/>
  <c r="AU300" i="32"/>
  <c r="AS300" i="32"/>
  <c r="AR300" i="32"/>
  <c r="AP300" i="32"/>
  <c r="AO300" i="32"/>
  <c r="AM300" i="32"/>
  <c r="AL300" i="32"/>
  <c r="AJ300" i="32"/>
  <c r="AI300" i="32"/>
  <c r="AG300" i="32"/>
  <c r="AF300" i="32"/>
  <c r="AD300" i="32"/>
  <c r="AC300" i="32"/>
  <c r="AA300" i="32"/>
  <c r="Z300" i="32"/>
  <c r="X300" i="32"/>
  <c r="W300" i="32"/>
  <c r="U300" i="32"/>
  <c r="T300" i="32"/>
  <c r="R300" i="32"/>
  <c r="Q300" i="32"/>
  <c r="O300" i="32"/>
  <c r="DN299" i="32"/>
  <c r="DE299" i="32"/>
  <c r="DD299" i="32"/>
  <c r="DC299" i="32"/>
  <c r="CF299" i="32"/>
  <c r="CE299" i="32"/>
  <c r="CC299" i="32"/>
  <c r="CB299" i="32"/>
  <c r="BZ299" i="32"/>
  <c r="BY299" i="32"/>
  <c r="BW299" i="32"/>
  <c r="BV299" i="32"/>
  <c r="BT299" i="32"/>
  <c r="BS299" i="32"/>
  <c r="BQ299" i="32"/>
  <c r="BP299" i="32"/>
  <c r="BN299" i="32"/>
  <c r="BM299" i="32"/>
  <c r="BK299" i="32"/>
  <c r="BJ299" i="32"/>
  <c r="BH299" i="32"/>
  <c r="BG299" i="32"/>
  <c r="BE299" i="32"/>
  <c r="BD299" i="32"/>
  <c r="BB299" i="32"/>
  <c r="BA299" i="32"/>
  <c r="AY299" i="32"/>
  <c r="AX299" i="32"/>
  <c r="AV299" i="32"/>
  <c r="AU299" i="32"/>
  <c r="AS299" i="32"/>
  <c r="AR299" i="32"/>
  <c r="AP299" i="32"/>
  <c r="AO299" i="32"/>
  <c r="AM299" i="32"/>
  <c r="AL299" i="32"/>
  <c r="AJ299" i="32"/>
  <c r="AI299" i="32"/>
  <c r="AG299" i="32"/>
  <c r="AF299" i="32"/>
  <c r="AD299" i="32"/>
  <c r="AC299" i="32"/>
  <c r="AA299" i="32"/>
  <c r="Z299" i="32"/>
  <c r="X299" i="32"/>
  <c r="W299" i="32"/>
  <c r="U299" i="32"/>
  <c r="T299" i="32"/>
  <c r="R299" i="32"/>
  <c r="Q299" i="32"/>
  <c r="O299" i="32"/>
  <c r="DN298" i="32"/>
  <c r="DE298" i="32"/>
  <c r="DH298" i="32" s="1"/>
  <c r="DD298" i="32"/>
  <c r="DC298" i="32"/>
  <c r="CF298" i="32"/>
  <c r="CE298" i="32"/>
  <c r="CC298" i="32"/>
  <c r="CB298" i="32"/>
  <c r="BZ298" i="32"/>
  <c r="BY298" i="32"/>
  <c r="BW298" i="32"/>
  <c r="BV298" i="32"/>
  <c r="BT298" i="32"/>
  <c r="BS298" i="32"/>
  <c r="BQ298" i="32"/>
  <c r="BP298" i="32"/>
  <c r="BN298" i="32"/>
  <c r="BM298" i="32"/>
  <c r="BK298" i="32"/>
  <c r="BJ298" i="32"/>
  <c r="BH298" i="32"/>
  <c r="BG298" i="32"/>
  <c r="BE298" i="32"/>
  <c r="BD298" i="32"/>
  <c r="BB298" i="32"/>
  <c r="BA298" i="32"/>
  <c r="AY298" i="32"/>
  <c r="AX298" i="32"/>
  <c r="AV298" i="32"/>
  <c r="AU298" i="32"/>
  <c r="AS298" i="32"/>
  <c r="AR298" i="32"/>
  <c r="AP298" i="32"/>
  <c r="AO298" i="32"/>
  <c r="AM298" i="32"/>
  <c r="AL298" i="32"/>
  <c r="AJ298" i="32"/>
  <c r="AI298" i="32"/>
  <c r="AG298" i="32"/>
  <c r="AF298" i="32"/>
  <c r="AD298" i="32"/>
  <c r="AC298" i="32"/>
  <c r="AA298" i="32"/>
  <c r="Z298" i="32"/>
  <c r="X298" i="32"/>
  <c r="W298" i="32"/>
  <c r="U298" i="32"/>
  <c r="T298" i="32"/>
  <c r="R298" i="32"/>
  <c r="Q298" i="32"/>
  <c r="O298" i="32"/>
  <c r="DE297" i="32"/>
  <c r="DD297" i="32"/>
  <c r="DC297" i="32"/>
  <c r="CF297" i="32"/>
  <c r="CE297" i="32"/>
  <c r="CC297" i="32"/>
  <c r="CB297" i="32"/>
  <c r="BZ297" i="32"/>
  <c r="BY297" i="32"/>
  <c r="BW297" i="32"/>
  <c r="BV297" i="32"/>
  <c r="BT297" i="32"/>
  <c r="BS297" i="32"/>
  <c r="BQ297" i="32"/>
  <c r="BP297" i="32"/>
  <c r="BN297" i="32"/>
  <c r="BM297" i="32"/>
  <c r="BK297" i="32"/>
  <c r="BJ297" i="32"/>
  <c r="BH297" i="32"/>
  <c r="BG297" i="32"/>
  <c r="BE297" i="32"/>
  <c r="BD297" i="32"/>
  <c r="BB297" i="32"/>
  <c r="BA297" i="32"/>
  <c r="AY297" i="32"/>
  <c r="AX297" i="32"/>
  <c r="AV297" i="32"/>
  <c r="AU297" i="32"/>
  <c r="AS297" i="32"/>
  <c r="AR297" i="32"/>
  <c r="AP297" i="32"/>
  <c r="AO297" i="32"/>
  <c r="AM297" i="32"/>
  <c r="AL297" i="32"/>
  <c r="AJ297" i="32"/>
  <c r="AI297" i="32"/>
  <c r="AG297" i="32"/>
  <c r="AF297" i="32"/>
  <c r="AD297" i="32"/>
  <c r="AC297" i="32"/>
  <c r="AA297" i="32"/>
  <c r="Z297" i="32"/>
  <c r="X297" i="32"/>
  <c r="W297" i="32"/>
  <c r="U297" i="32"/>
  <c r="T297" i="32"/>
  <c r="R297" i="32"/>
  <c r="Q297" i="32"/>
  <c r="O297" i="32"/>
  <c r="DN296" i="32"/>
  <c r="DE296" i="32"/>
  <c r="DD296" i="32"/>
  <c r="DC296" i="32"/>
  <c r="CF296" i="32"/>
  <c r="CE296" i="32"/>
  <c r="CC296" i="32"/>
  <c r="CB296" i="32"/>
  <c r="BZ296" i="32"/>
  <c r="BY296" i="32"/>
  <c r="BW296" i="32"/>
  <c r="BV296" i="32"/>
  <c r="BT296" i="32"/>
  <c r="BS296" i="32"/>
  <c r="BQ296" i="32"/>
  <c r="BN296" i="32"/>
  <c r="BM296" i="32"/>
  <c r="BK296" i="32"/>
  <c r="BJ296" i="32"/>
  <c r="BH296" i="32"/>
  <c r="BG296" i="32"/>
  <c r="BE296" i="32"/>
  <c r="BD296" i="32"/>
  <c r="BB296" i="32"/>
  <c r="BA296" i="32"/>
  <c r="AY296" i="32"/>
  <c r="AX296" i="32"/>
  <c r="AV296" i="32"/>
  <c r="AU296" i="32"/>
  <c r="AS296" i="32"/>
  <c r="AR296" i="32"/>
  <c r="AP296" i="32"/>
  <c r="AO296" i="32"/>
  <c r="AM296" i="32"/>
  <c r="AL296" i="32"/>
  <c r="AJ296" i="32"/>
  <c r="AI296" i="32"/>
  <c r="AG296" i="32"/>
  <c r="AF296" i="32"/>
  <c r="AD296" i="32"/>
  <c r="AC296" i="32"/>
  <c r="AA296" i="32"/>
  <c r="Z296" i="32"/>
  <c r="X296" i="32"/>
  <c r="W296" i="32"/>
  <c r="U296" i="32"/>
  <c r="T296" i="32"/>
  <c r="R296" i="32"/>
  <c r="Q296" i="32"/>
  <c r="O296" i="32"/>
  <c r="DN295" i="32"/>
  <c r="DE295" i="32"/>
  <c r="DD295" i="32"/>
  <c r="DC295" i="32"/>
  <c r="CF295" i="32"/>
  <c r="CE295" i="32"/>
  <c r="CC295" i="32"/>
  <c r="CB295" i="32"/>
  <c r="BZ295" i="32"/>
  <c r="BY295" i="32"/>
  <c r="BW295" i="32"/>
  <c r="BV295" i="32"/>
  <c r="BT295" i="32"/>
  <c r="BS295" i="32"/>
  <c r="BQ295" i="32"/>
  <c r="BP295" i="32"/>
  <c r="BN295" i="32"/>
  <c r="BM295" i="32"/>
  <c r="BK295" i="32"/>
  <c r="BJ295" i="32"/>
  <c r="BH295" i="32"/>
  <c r="BG295" i="32"/>
  <c r="BE295" i="32"/>
  <c r="BD295" i="32"/>
  <c r="BB295" i="32"/>
  <c r="BA295" i="32"/>
  <c r="AY295" i="32"/>
  <c r="AX295" i="32"/>
  <c r="AV295" i="32"/>
  <c r="AU295" i="32"/>
  <c r="AS295" i="32"/>
  <c r="AR295" i="32"/>
  <c r="AP295" i="32"/>
  <c r="AO295" i="32"/>
  <c r="AM295" i="32"/>
  <c r="AL295" i="32"/>
  <c r="AJ295" i="32"/>
  <c r="AI295" i="32"/>
  <c r="AG295" i="32"/>
  <c r="AF295" i="32"/>
  <c r="AD295" i="32"/>
  <c r="AC295" i="32"/>
  <c r="AA295" i="32"/>
  <c r="Z295" i="32"/>
  <c r="X295" i="32"/>
  <c r="W295" i="32"/>
  <c r="U295" i="32"/>
  <c r="T295" i="32"/>
  <c r="R295" i="32"/>
  <c r="Q295" i="32"/>
  <c r="O295" i="32"/>
  <c r="DN294" i="32"/>
  <c r="DE294" i="32"/>
  <c r="DD294" i="32"/>
  <c r="DC294" i="32"/>
  <c r="CF294" i="32"/>
  <c r="CE294" i="32"/>
  <c r="CC294" i="32"/>
  <c r="CB294" i="32"/>
  <c r="BZ294" i="32"/>
  <c r="BY294" i="32"/>
  <c r="BW294" i="32"/>
  <c r="BV294" i="32"/>
  <c r="BT294" i="32"/>
  <c r="BS294" i="32"/>
  <c r="BQ294" i="32"/>
  <c r="BP294" i="32"/>
  <c r="BN294" i="32"/>
  <c r="BM294" i="32"/>
  <c r="BK294" i="32"/>
  <c r="BJ294" i="32"/>
  <c r="BH294" i="32"/>
  <c r="BG294" i="32"/>
  <c r="BE294" i="32"/>
  <c r="BD294" i="32"/>
  <c r="BB294" i="32"/>
  <c r="BA294" i="32"/>
  <c r="AY294" i="32"/>
  <c r="AX294" i="32"/>
  <c r="AV294" i="32"/>
  <c r="AU294" i="32"/>
  <c r="AS294" i="32"/>
  <c r="AR294" i="32"/>
  <c r="AP294" i="32"/>
  <c r="AO294" i="32"/>
  <c r="AM294" i="32"/>
  <c r="AL294" i="32"/>
  <c r="AJ294" i="32"/>
  <c r="AI294" i="32"/>
  <c r="AG294" i="32"/>
  <c r="AF294" i="32"/>
  <c r="AD294" i="32"/>
  <c r="AC294" i="32"/>
  <c r="AA294" i="32"/>
  <c r="Z294" i="32"/>
  <c r="X294" i="32"/>
  <c r="W294" i="32"/>
  <c r="U294" i="32"/>
  <c r="T294" i="32"/>
  <c r="R294" i="32"/>
  <c r="Q294" i="32"/>
  <c r="O294" i="32"/>
  <c r="DN293" i="32"/>
  <c r="DE293" i="32"/>
  <c r="DD293" i="32"/>
  <c r="DC293" i="32"/>
  <c r="CF293" i="32"/>
  <c r="CE293" i="32"/>
  <c r="CC293" i="32"/>
  <c r="CB293" i="32"/>
  <c r="BZ293" i="32"/>
  <c r="BY293" i="32"/>
  <c r="BW293" i="32"/>
  <c r="BV293" i="32"/>
  <c r="BT293" i="32"/>
  <c r="BS293" i="32"/>
  <c r="BQ293" i="32"/>
  <c r="BP293" i="32"/>
  <c r="BN293" i="32"/>
  <c r="BM293" i="32"/>
  <c r="BK293" i="32"/>
  <c r="BJ293" i="32"/>
  <c r="BH293" i="32"/>
  <c r="BG293" i="32"/>
  <c r="BE293" i="32"/>
  <c r="BD293" i="32"/>
  <c r="BB293" i="32"/>
  <c r="BA293" i="32"/>
  <c r="AY293" i="32"/>
  <c r="AX293" i="32"/>
  <c r="AV293" i="32"/>
  <c r="AU293" i="32"/>
  <c r="AS293" i="32"/>
  <c r="AR293" i="32"/>
  <c r="AP293" i="32"/>
  <c r="AO293" i="32"/>
  <c r="AM293" i="32"/>
  <c r="AL293" i="32"/>
  <c r="AJ293" i="32"/>
  <c r="AI293" i="32"/>
  <c r="AG293" i="32"/>
  <c r="AF293" i="32"/>
  <c r="AD293" i="32"/>
  <c r="AC293" i="32"/>
  <c r="AA293" i="32"/>
  <c r="Z293" i="32"/>
  <c r="X293" i="32"/>
  <c r="W293" i="32"/>
  <c r="U293" i="32"/>
  <c r="T293" i="32"/>
  <c r="R293" i="32"/>
  <c r="Q293" i="32"/>
  <c r="O293" i="32"/>
  <c r="DN292" i="32"/>
  <c r="DE292" i="32"/>
  <c r="DD292" i="32"/>
  <c r="DC292" i="32"/>
  <c r="CF292" i="32"/>
  <c r="CE292" i="32"/>
  <c r="CC292" i="32"/>
  <c r="CB292" i="32"/>
  <c r="BZ292" i="32"/>
  <c r="BY292" i="32"/>
  <c r="BW292" i="32"/>
  <c r="BV292" i="32"/>
  <c r="BT292" i="32"/>
  <c r="BS292" i="32"/>
  <c r="BQ292" i="32"/>
  <c r="BP292" i="32"/>
  <c r="BN292" i="32"/>
  <c r="BM292" i="32"/>
  <c r="BK292" i="32"/>
  <c r="BJ292" i="32"/>
  <c r="BH292" i="32"/>
  <c r="BG292" i="32"/>
  <c r="BE292" i="32"/>
  <c r="BD292" i="32"/>
  <c r="BB292" i="32"/>
  <c r="BA292" i="32"/>
  <c r="AY292" i="32"/>
  <c r="AX292" i="32"/>
  <c r="AV292" i="32"/>
  <c r="AU292" i="32"/>
  <c r="AS292" i="32"/>
  <c r="AR292" i="32"/>
  <c r="AP292" i="32"/>
  <c r="AO292" i="32"/>
  <c r="AM292" i="32"/>
  <c r="AL292" i="32"/>
  <c r="AJ292" i="32"/>
  <c r="AI292" i="32"/>
  <c r="AG292" i="32"/>
  <c r="AF292" i="32"/>
  <c r="AD292" i="32"/>
  <c r="AC292" i="32"/>
  <c r="AA292" i="32"/>
  <c r="Z292" i="32"/>
  <c r="X292" i="32"/>
  <c r="W292" i="32"/>
  <c r="U292" i="32"/>
  <c r="T292" i="32"/>
  <c r="R292" i="32"/>
  <c r="Q292" i="32"/>
  <c r="O292" i="32"/>
  <c r="DN291" i="32"/>
  <c r="DE291" i="32"/>
  <c r="DH291" i="32" s="1"/>
  <c r="DD291" i="32"/>
  <c r="DC291" i="32"/>
  <c r="CF291" i="32"/>
  <c r="CE291" i="32"/>
  <c r="CC291" i="32"/>
  <c r="CB291" i="32"/>
  <c r="BZ291" i="32"/>
  <c r="BY291" i="32"/>
  <c r="BW291" i="32"/>
  <c r="BV291" i="32"/>
  <c r="BT291" i="32"/>
  <c r="BS291" i="32"/>
  <c r="BQ291" i="32"/>
  <c r="BP291" i="32"/>
  <c r="BN291" i="32"/>
  <c r="BM291" i="32"/>
  <c r="BK291" i="32"/>
  <c r="BJ291" i="32"/>
  <c r="BH291" i="32"/>
  <c r="BG291" i="32"/>
  <c r="BE291" i="32"/>
  <c r="BD291" i="32"/>
  <c r="BB291" i="32"/>
  <c r="BA291" i="32"/>
  <c r="AY291" i="32"/>
  <c r="AX291" i="32"/>
  <c r="AV291" i="32"/>
  <c r="AU291" i="32"/>
  <c r="AS291" i="32"/>
  <c r="AR291" i="32"/>
  <c r="AP291" i="32"/>
  <c r="AO291" i="32"/>
  <c r="AM291" i="32"/>
  <c r="AL291" i="32"/>
  <c r="AJ291" i="32"/>
  <c r="AI291" i="32"/>
  <c r="AG291" i="32"/>
  <c r="AF291" i="32"/>
  <c r="AD291" i="32"/>
  <c r="AC291" i="32"/>
  <c r="AA291" i="32"/>
  <c r="Z291" i="32"/>
  <c r="X291" i="32"/>
  <c r="W291" i="32"/>
  <c r="U291" i="32"/>
  <c r="T291" i="32"/>
  <c r="R291" i="32"/>
  <c r="Q291" i="32"/>
  <c r="O291" i="32"/>
  <c r="DN290" i="32"/>
  <c r="DE290" i="32"/>
  <c r="DD290" i="32"/>
  <c r="DC290" i="32"/>
  <c r="CF290" i="32"/>
  <c r="CE290" i="32"/>
  <c r="CC290" i="32"/>
  <c r="CB290" i="32"/>
  <c r="BZ290" i="32"/>
  <c r="BY290" i="32"/>
  <c r="BW290" i="32"/>
  <c r="BV290" i="32"/>
  <c r="BT290" i="32"/>
  <c r="BS290" i="32"/>
  <c r="BQ290" i="32"/>
  <c r="BP290" i="32"/>
  <c r="BN290" i="32"/>
  <c r="BM290" i="32"/>
  <c r="BK290" i="32"/>
  <c r="BJ290" i="32"/>
  <c r="BH290" i="32"/>
  <c r="BG290" i="32"/>
  <c r="BE290" i="32"/>
  <c r="BD290" i="32"/>
  <c r="BB290" i="32"/>
  <c r="BA290" i="32"/>
  <c r="AY290" i="32"/>
  <c r="AX290" i="32"/>
  <c r="AV290" i="32"/>
  <c r="AU290" i="32"/>
  <c r="AS290" i="32"/>
  <c r="AR290" i="32"/>
  <c r="AP290" i="32"/>
  <c r="AO290" i="32"/>
  <c r="AM290" i="32"/>
  <c r="AL290" i="32"/>
  <c r="AJ290" i="32"/>
  <c r="AI290" i="32"/>
  <c r="AG290" i="32"/>
  <c r="AF290" i="32"/>
  <c r="AD290" i="32"/>
  <c r="AC290" i="32"/>
  <c r="AA290" i="32"/>
  <c r="Z290" i="32"/>
  <c r="X290" i="32"/>
  <c r="W290" i="32"/>
  <c r="U290" i="32"/>
  <c r="T290" i="32"/>
  <c r="R290" i="32"/>
  <c r="Q290" i="32"/>
  <c r="O290" i="32"/>
  <c r="DN289" i="32"/>
  <c r="DE289" i="32"/>
  <c r="DH289" i="32" s="1"/>
  <c r="DD289" i="32"/>
  <c r="DC289" i="32"/>
  <c r="CF289" i="32"/>
  <c r="CE289" i="32"/>
  <c r="CC289" i="32"/>
  <c r="CB289" i="32"/>
  <c r="BZ289" i="32"/>
  <c r="BY289" i="32"/>
  <c r="BW289" i="32"/>
  <c r="BV289" i="32"/>
  <c r="BT289" i="32"/>
  <c r="BS289" i="32"/>
  <c r="BQ289" i="32"/>
  <c r="BP289" i="32"/>
  <c r="BN289" i="32"/>
  <c r="BM289" i="32"/>
  <c r="BK289" i="32"/>
  <c r="BJ289" i="32"/>
  <c r="BH289" i="32"/>
  <c r="BG289" i="32"/>
  <c r="BE289" i="32"/>
  <c r="BD289" i="32"/>
  <c r="BB289" i="32"/>
  <c r="BA289" i="32"/>
  <c r="AY289" i="32"/>
  <c r="AX289" i="32"/>
  <c r="AV289" i="32"/>
  <c r="AU289" i="32"/>
  <c r="AS289" i="32"/>
  <c r="AR289" i="32"/>
  <c r="AP289" i="32"/>
  <c r="AO289" i="32"/>
  <c r="AM289" i="32"/>
  <c r="AL289" i="32"/>
  <c r="AJ289" i="32"/>
  <c r="AI289" i="32"/>
  <c r="AG289" i="32"/>
  <c r="AF289" i="32"/>
  <c r="AD289" i="32"/>
  <c r="AC289" i="32"/>
  <c r="AA289" i="32"/>
  <c r="Z289" i="32"/>
  <c r="X289" i="32"/>
  <c r="W289" i="32"/>
  <c r="U289" i="32"/>
  <c r="T289" i="32"/>
  <c r="R289" i="32"/>
  <c r="Q289" i="32"/>
  <c r="O289" i="32"/>
  <c r="DN288" i="32"/>
  <c r="DE288" i="32"/>
  <c r="DD288" i="32"/>
  <c r="DC288" i="32"/>
  <c r="CF288" i="32"/>
  <c r="CE288" i="32"/>
  <c r="CC288" i="32"/>
  <c r="CB288" i="32"/>
  <c r="BZ288" i="32"/>
  <c r="BY288" i="32"/>
  <c r="BW288" i="32"/>
  <c r="BV288" i="32"/>
  <c r="BT288" i="32"/>
  <c r="BS288" i="32"/>
  <c r="BQ288" i="32"/>
  <c r="BP288" i="32"/>
  <c r="BN288" i="32"/>
  <c r="BM288" i="32"/>
  <c r="BK288" i="32"/>
  <c r="BJ288" i="32"/>
  <c r="BH288" i="32"/>
  <c r="BG288" i="32"/>
  <c r="BE288" i="32"/>
  <c r="BD288" i="32"/>
  <c r="BB288" i="32"/>
  <c r="BA288" i="32"/>
  <c r="AY288" i="32"/>
  <c r="AX288" i="32"/>
  <c r="AV288" i="32"/>
  <c r="AU288" i="32"/>
  <c r="AS288" i="32"/>
  <c r="AR288" i="32"/>
  <c r="AP288" i="32"/>
  <c r="AO288" i="32"/>
  <c r="AM288" i="32"/>
  <c r="AL288" i="32"/>
  <c r="AJ288" i="32"/>
  <c r="AI288" i="32"/>
  <c r="AG288" i="32"/>
  <c r="AF288" i="32"/>
  <c r="AD288" i="32"/>
  <c r="AC288" i="32"/>
  <c r="AA288" i="32"/>
  <c r="Z288" i="32"/>
  <c r="X288" i="32"/>
  <c r="W288" i="32"/>
  <c r="U288" i="32"/>
  <c r="T288" i="32"/>
  <c r="R288" i="32"/>
  <c r="Q288" i="32"/>
  <c r="O288" i="32"/>
  <c r="DE287" i="32"/>
  <c r="DD287" i="32"/>
  <c r="DC287" i="32"/>
  <c r="CF287" i="32"/>
  <c r="CE287" i="32"/>
  <c r="CC287" i="32"/>
  <c r="CB287" i="32"/>
  <c r="BZ287" i="32"/>
  <c r="BY287" i="32"/>
  <c r="BW287" i="32"/>
  <c r="BV287" i="32"/>
  <c r="BT287" i="32"/>
  <c r="BS287" i="32"/>
  <c r="BQ287" i="32"/>
  <c r="BP287" i="32"/>
  <c r="BN287" i="32"/>
  <c r="BM287" i="32"/>
  <c r="BK287" i="32"/>
  <c r="BJ287" i="32"/>
  <c r="BH287" i="32"/>
  <c r="BG287" i="32"/>
  <c r="BE287" i="32"/>
  <c r="BD287" i="32"/>
  <c r="BB287" i="32"/>
  <c r="BA287" i="32"/>
  <c r="AY287" i="32"/>
  <c r="AX287" i="32"/>
  <c r="AV287" i="32"/>
  <c r="AU287" i="32"/>
  <c r="AS287" i="32"/>
  <c r="AR287" i="32"/>
  <c r="AP287" i="32"/>
  <c r="AO287" i="32"/>
  <c r="AM287" i="32"/>
  <c r="AL287" i="32"/>
  <c r="AJ287" i="32"/>
  <c r="AI287" i="32"/>
  <c r="AG287" i="32"/>
  <c r="AF287" i="32"/>
  <c r="AD287" i="32"/>
  <c r="AC287" i="32"/>
  <c r="AA287" i="32"/>
  <c r="Z287" i="32"/>
  <c r="X287" i="32"/>
  <c r="W287" i="32"/>
  <c r="U287" i="32"/>
  <c r="T287" i="32"/>
  <c r="R287" i="32"/>
  <c r="Q287" i="32"/>
  <c r="O287" i="32"/>
  <c r="DN286" i="32"/>
  <c r="DN285" i="32" s="1"/>
  <c r="DE286" i="32"/>
  <c r="DD286" i="32"/>
  <c r="DC286" i="32"/>
  <c r="CF286" i="32"/>
  <c r="CE286" i="32"/>
  <c r="CC286" i="32"/>
  <c r="CB286" i="32"/>
  <c r="BZ286" i="32"/>
  <c r="BY286" i="32"/>
  <c r="BW286" i="32"/>
  <c r="BV286" i="32"/>
  <c r="BT286" i="32"/>
  <c r="BS286" i="32"/>
  <c r="BQ286" i="32"/>
  <c r="BP286" i="32"/>
  <c r="BN286" i="32"/>
  <c r="BM286" i="32"/>
  <c r="BK286" i="32"/>
  <c r="BJ286" i="32"/>
  <c r="BH286" i="32"/>
  <c r="BG286" i="32"/>
  <c r="BE286" i="32"/>
  <c r="BD286" i="32"/>
  <c r="BB286" i="32"/>
  <c r="BA286" i="32"/>
  <c r="AY286" i="32"/>
  <c r="AX286" i="32"/>
  <c r="AV286" i="32"/>
  <c r="AU286" i="32"/>
  <c r="AS286" i="32"/>
  <c r="AR286" i="32"/>
  <c r="AP286" i="32"/>
  <c r="AO286" i="32"/>
  <c r="AM286" i="32"/>
  <c r="AL286" i="32"/>
  <c r="AJ286" i="32"/>
  <c r="AI286" i="32"/>
  <c r="AG286" i="32"/>
  <c r="AF286" i="32"/>
  <c r="AD286" i="32"/>
  <c r="AC286" i="32"/>
  <c r="AA286" i="32"/>
  <c r="Z286" i="32"/>
  <c r="X286" i="32"/>
  <c r="W286" i="32"/>
  <c r="U286" i="32"/>
  <c r="T286" i="32"/>
  <c r="R286" i="32"/>
  <c r="Q286" i="32"/>
  <c r="O286" i="32"/>
  <c r="DE285" i="32"/>
  <c r="DD285" i="32"/>
  <c r="DC285" i="32"/>
  <c r="CF285" i="32"/>
  <c r="CE285" i="32"/>
  <c r="CC285" i="32"/>
  <c r="CB285" i="32"/>
  <c r="BZ285" i="32"/>
  <c r="BY285" i="32"/>
  <c r="BW285" i="32"/>
  <c r="BV285" i="32"/>
  <c r="BT285" i="32"/>
  <c r="BS285" i="32"/>
  <c r="BQ285" i="32"/>
  <c r="BP285" i="32"/>
  <c r="BN285" i="32"/>
  <c r="BM285" i="32"/>
  <c r="BK285" i="32"/>
  <c r="BJ285" i="32"/>
  <c r="BH285" i="32"/>
  <c r="BG285" i="32"/>
  <c r="BE285" i="32"/>
  <c r="BD285" i="32"/>
  <c r="BB285" i="32"/>
  <c r="BA285" i="32"/>
  <c r="AY285" i="32"/>
  <c r="AX285" i="32"/>
  <c r="AV285" i="32"/>
  <c r="AU285" i="32"/>
  <c r="AS285" i="32"/>
  <c r="AR285" i="32"/>
  <c r="AP285" i="32"/>
  <c r="AO285" i="32"/>
  <c r="AM285" i="32"/>
  <c r="AL285" i="32"/>
  <c r="AJ285" i="32"/>
  <c r="AI285" i="32"/>
  <c r="AG285" i="32"/>
  <c r="AF285" i="32"/>
  <c r="AD285" i="32"/>
  <c r="AC285" i="32"/>
  <c r="AA285" i="32"/>
  <c r="Z285" i="32"/>
  <c r="X285" i="32"/>
  <c r="W285" i="32"/>
  <c r="U285" i="32"/>
  <c r="T285" i="32"/>
  <c r="R285" i="32"/>
  <c r="Q285" i="32"/>
  <c r="O285" i="32"/>
  <c r="DN284" i="32"/>
  <c r="DN283" i="32" s="1"/>
  <c r="DE284" i="32"/>
  <c r="DD284" i="32"/>
  <c r="DC284" i="32"/>
  <c r="CF284" i="32"/>
  <c r="CE284" i="32"/>
  <c r="CC284" i="32"/>
  <c r="CB284" i="32"/>
  <c r="BZ284" i="32"/>
  <c r="BY284" i="32"/>
  <c r="BW284" i="32"/>
  <c r="BV284" i="32"/>
  <c r="BT284" i="32"/>
  <c r="BS284" i="32"/>
  <c r="BQ284" i="32"/>
  <c r="BP284" i="32"/>
  <c r="BN284" i="32"/>
  <c r="BM284" i="32"/>
  <c r="BK284" i="32"/>
  <c r="BJ284" i="32"/>
  <c r="BH284" i="32"/>
  <c r="BG284" i="32"/>
  <c r="BE284" i="32"/>
  <c r="BD284" i="32"/>
  <c r="BB284" i="32"/>
  <c r="BA284" i="32"/>
  <c r="AY284" i="32"/>
  <c r="AX284" i="32"/>
  <c r="AV284" i="32"/>
  <c r="AU284" i="32"/>
  <c r="AS284" i="32"/>
  <c r="AR284" i="32"/>
  <c r="AP284" i="32"/>
  <c r="AO284" i="32"/>
  <c r="AM284" i="32"/>
  <c r="AL284" i="32"/>
  <c r="AJ284" i="32"/>
  <c r="AI284" i="32"/>
  <c r="AG284" i="32"/>
  <c r="AF284" i="32"/>
  <c r="AD284" i="32"/>
  <c r="AC284" i="32"/>
  <c r="AA284" i="32"/>
  <c r="Z284" i="32"/>
  <c r="X284" i="32"/>
  <c r="W284" i="32"/>
  <c r="U284" i="32"/>
  <c r="T284" i="32"/>
  <c r="R284" i="32"/>
  <c r="Q284" i="32"/>
  <c r="O284" i="32"/>
  <c r="DE283" i="32"/>
  <c r="DD283" i="32"/>
  <c r="DC283" i="32"/>
  <c r="CF283" i="32"/>
  <c r="CE283" i="32"/>
  <c r="CC283" i="32"/>
  <c r="CB283" i="32"/>
  <c r="BZ283" i="32"/>
  <c r="BY283" i="32"/>
  <c r="BW283" i="32"/>
  <c r="BV283" i="32"/>
  <c r="BT283" i="32"/>
  <c r="BS283" i="32"/>
  <c r="BQ283" i="32"/>
  <c r="BP283" i="32"/>
  <c r="BN283" i="32"/>
  <c r="BM283" i="32"/>
  <c r="BK283" i="32"/>
  <c r="BJ283" i="32"/>
  <c r="BH283" i="32"/>
  <c r="BG283" i="32"/>
  <c r="BE283" i="32"/>
  <c r="BD283" i="32"/>
  <c r="BB283" i="32"/>
  <c r="BA283" i="32"/>
  <c r="AY283" i="32"/>
  <c r="AX283" i="32"/>
  <c r="AV283" i="32"/>
  <c r="AU283" i="32"/>
  <c r="AS283" i="32"/>
  <c r="AR283" i="32"/>
  <c r="AP283" i="32"/>
  <c r="AO283" i="32"/>
  <c r="AM283" i="32"/>
  <c r="AL283" i="32"/>
  <c r="AJ283" i="32"/>
  <c r="AI283" i="32"/>
  <c r="AG283" i="32"/>
  <c r="AF283" i="32"/>
  <c r="AD283" i="32"/>
  <c r="AC283" i="32"/>
  <c r="AA283" i="32"/>
  <c r="Z283" i="32"/>
  <c r="X283" i="32"/>
  <c r="W283" i="32"/>
  <c r="U283" i="32"/>
  <c r="T283" i="32"/>
  <c r="R283" i="32"/>
  <c r="Q283" i="32"/>
  <c r="O283" i="32"/>
  <c r="DN282" i="32"/>
  <c r="DE282" i="32"/>
  <c r="DD282" i="32"/>
  <c r="DC282" i="32"/>
  <c r="CF282" i="32"/>
  <c r="CE282" i="32"/>
  <c r="CC282" i="32"/>
  <c r="CB282" i="32"/>
  <c r="BZ282" i="32"/>
  <c r="BY282" i="32"/>
  <c r="BW282" i="32"/>
  <c r="BV282" i="32"/>
  <c r="BT282" i="32"/>
  <c r="BS282" i="32"/>
  <c r="BQ282" i="32"/>
  <c r="BP282" i="32"/>
  <c r="BN282" i="32"/>
  <c r="BM282" i="32"/>
  <c r="BK282" i="32"/>
  <c r="BJ282" i="32"/>
  <c r="BH282" i="32"/>
  <c r="BG282" i="32"/>
  <c r="BE282" i="32"/>
  <c r="BD282" i="32"/>
  <c r="BB282" i="32"/>
  <c r="BA282" i="32"/>
  <c r="AY282" i="32"/>
  <c r="AX282" i="32"/>
  <c r="AV282" i="32"/>
  <c r="AU282" i="32"/>
  <c r="AS282" i="32"/>
  <c r="AR282" i="32"/>
  <c r="AP282" i="32"/>
  <c r="AO282" i="32"/>
  <c r="AM282" i="32"/>
  <c r="AL282" i="32"/>
  <c r="AJ282" i="32"/>
  <c r="AI282" i="32"/>
  <c r="AG282" i="32"/>
  <c r="AF282" i="32"/>
  <c r="AD282" i="32"/>
  <c r="AC282" i="32"/>
  <c r="AA282" i="32"/>
  <c r="Z282" i="32"/>
  <c r="X282" i="32"/>
  <c r="W282" i="32"/>
  <c r="U282" i="32"/>
  <c r="T282" i="32"/>
  <c r="R282" i="32"/>
  <c r="Q282" i="32"/>
  <c r="O282" i="32"/>
  <c r="DN281" i="32"/>
  <c r="DE281" i="32"/>
  <c r="DD281" i="32"/>
  <c r="DC281" i="32"/>
  <c r="CF281" i="32"/>
  <c r="CE281" i="32"/>
  <c r="CC281" i="32"/>
  <c r="CB281" i="32"/>
  <c r="BZ281" i="32"/>
  <c r="BY281" i="32"/>
  <c r="BW281" i="32"/>
  <c r="BV281" i="32"/>
  <c r="BT281" i="32"/>
  <c r="BS281" i="32"/>
  <c r="BQ281" i="32"/>
  <c r="BP281" i="32"/>
  <c r="BN281" i="32"/>
  <c r="BM281" i="32"/>
  <c r="BK281" i="32"/>
  <c r="BJ281" i="32"/>
  <c r="BH281" i="32"/>
  <c r="BG281" i="32"/>
  <c r="BE281" i="32"/>
  <c r="BD281" i="32"/>
  <c r="BB281" i="32"/>
  <c r="BA281" i="32"/>
  <c r="AY281" i="32"/>
  <c r="AX281" i="32"/>
  <c r="AV281" i="32"/>
  <c r="AU281" i="32"/>
  <c r="AS281" i="32"/>
  <c r="AR281" i="32"/>
  <c r="AP281" i="32"/>
  <c r="AO281" i="32"/>
  <c r="AM281" i="32"/>
  <c r="AL281" i="32"/>
  <c r="AJ281" i="32"/>
  <c r="AI281" i="32"/>
  <c r="AG281" i="32"/>
  <c r="AF281" i="32"/>
  <c r="AD281" i="32"/>
  <c r="AC281" i="32"/>
  <c r="AA281" i="32"/>
  <c r="Z281" i="32"/>
  <c r="X281" i="32"/>
  <c r="W281" i="32"/>
  <c r="U281" i="32"/>
  <c r="T281" i="32"/>
  <c r="R281" i="32"/>
  <c r="Q281" i="32"/>
  <c r="O281" i="32"/>
  <c r="DN280" i="32"/>
  <c r="DE280" i="32"/>
  <c r="DH280" i="32" s="1"/>
  <c r="DD280" i="32"/>
  <c r="DC280" i="32"/>
  <c r="CF280" i="32"/>
  <c r="CE280" i="32"/>
  <c r="CC280" i="32"/>
  <c r="CB280" i="32"/>
  <c r="BZ280" i="32"/>
  <c r="BY280" i="32"/>
  <c r="BW280" i="32"/>
  <c r="BV280" i="32"/>
  <c r="BT280" i="32"/>
  <c r="BS280" i="32"/>
  <c r="BQ280" i="32"/>
  <c r="BP280" i="32"/>
  <c r="BN280" i="32"/>
  <c r="BM280" i="32"/>
  <c r="BK280" i="32"/>
  <c r="BJ280" i="32"/>
  <c r="BH280" i="32"/>
  <c r="BG280" i="32"/>
  <c r="BE280" i="32"/>
  <c r="BD280" i="32"/>
  <c r="BB280" i="32"/>
  <c r="BA280" i="32"/>
  <c r="AY280" i="32"/>
  <c r="AX280" i="32"/>
  <c r="AV280" i="32"/>
  <c r="AU280" i="32"/>
  <c r="AS280" i="32"/>
  <c r="AR280" i="32"/>
  <c r="AP280" i="32"/>
  <c r="AO280" i="32"/>
  <c r="AM280" i="32"/>
  <c r="AL280" i="32"/>
  <c r="AJ280" i="32"/>
  <c r="AI280" i="32"/>
  <c r="AG280" i="32"/>
  <c r="AF280" i="32"/>
  <c r="AD280" i="32"/>
  <c r="AC280" i="32"/>
  <c r="AA280" i="32"/>
  <c r="Z280" i="32"/>
  <c r="X280" i="32"/>
  <c r="W280" i="32"/>
  <c r="U280" i="32"/>
  <c r="T280" i="32"/>
  <c r="R280" i="32"/>
  <c r="Q280" i="32"/>
  <c r="O280" i="32"/>
  <c r="DN279" i="32"/>
  <c r="DE279" i="32"/>
  <c r="DH279" i="32" s="1"/>
  <c r="DD279" i="32"/>
  <c r="DC279" i="32"/>
  <c r="CF279" i="32"/>
  <c r="CE279" i="32"/>
  <c r="CC279" i="32"/>
  <c r="CB279" i="32"/>
  <c r="BZ279" i="32"/>
  <c r="BY279" i="32"/>
  <c r="BW279" i="32"/>
  <c r="BV279" i="32"/>
  <c r="BT279" i="32"/>
  <c r="BS279" i="32"/>
  <c r="BQ279" i="32"/>
  <c r="BP279" i="32"/>
  <c r="BN279" i="32"/>
  <c r="BM279" i="32"/>
  <c r="BK279" i="32"/>
  <c r="BJ279" i="32"/>
  <c r="BH279" i="32"/>
  <c r="BG279" i="32"/>
  <c r="BE279" i="32"/>
  <c r="BD279" i="32"/>
  <c r="BB279" i="32"/>
  <c r="BA279" i="32"/>
  <c r="AY279" i="32"/>
  <c r="AX279" i="32"/>
  <c r="AV279" i="32"/>
  <c r="AU279" i="32"/>
  <c r="AS279" i="32"/>
  <c r="AR279" i="32"/>
  <c r="AP279" i="32"/>
  <c r="AO279" i="32"/>
  <c r="AM279" i="32"/>
  <c r="AL279" i="32"/>
  <c r="AJ279" i="32"/>
  <c r="AI279" i="32"/>
  <c r="AG279" i="32"/>
  <c r="AF279" i="32"/>
  <c r="AD279" i="32"/>
  <c r="AC279" i="32"/>
  <c r="AA279" i="32"/>
  <c r="Z279" i="32"/>
  <c r="X279" i="32"/>
  <c r="W279" i="32"/>
  <c r="U279" i="32"/>
  <c r="T279" i="32"/>
  <c r="R279" i="32"/>
  <c r="Q279" i="32"/>
  <c r="O279" i="32"/>
  <c r="DN278" i="32"/>
  <c r="DE278" i="32"/>
  <c r="DD278" i="32"/>
  <c r="DC278" i="32"/>
  <c r="CF278" i="32"/>
  <c r="CE278" i="32"/>
  <c r="CC278" i="32"/>
  <c r="CB278" i="32"/>
  <c r="BZ278" i="32"/>
  <c r="BY278" i="32"/>
  <c r="BW278" i="32"/>
  <c r="BV278" i="32"/>
  <c r="BT278" i="32"/>
  <c r="BS278" i="32"/>
  <c r="BQ278" i="32"/>
  <c r="BP278" i="32"/>
  <c r="BN278" i="32"/>
  <c r="BM278" i="32"/>
  <c r="BK278" i="32"/>
  <c r="BJ278" i="32"/>
  <c r="BH278" i="32"/>
  <c r="BG278" i="32"/>
  <c r="BE278" i="32"/>
  <c r="BD278" i="32"/>
  <c r="BB278" i="32"/>
  <c r="BA278" i="32"/>
  <c r="AY278" i="32"/>
  <c r="AX278" i="32"/>
  <c r="AV278" i="32"/>
  <c r="AU278" i="32"/>
  <c r="AS278" i="32"/>
  <c r="AR278" i="32"/>
  <c r="AP278" i="32"/>
  <c r="AO278" i="32"/>
  <c r="AM278" i="32"/>
  <c r="AL278" i="32"/>
  <c r="AJ278" i="32"/>
  <c r="AI278" i="32"/>
  <c r="AG278" i="32"/>
  <c r="AF278" i="32"/>
  <c r="AD278" i="32"/>
  <c r="AC278" i="32"/>
  <c r="AA278" i="32"/>
  <c r="Z278" i="32"/>
  <c r="X278" i="32"/>
  <c r="W278" i="32"/>
  <c r="U278" i="32"/>
  <c r="T278" i="32"/>
  <c r="R278" i="32"/>
  <c r="Q278" i="32"/>
  <c r="O278" i="32"/>
  <c r="DN277" i="32"/>
  <c r="DE277" i="32"/>
  <c r="DD277" i="32"/>
  <c r="DC277" i="32"/>
  <c r="CF277" i="32"/>
  <c r="CE277" i="32"/>
  <c r="CC277" i="32"/>
  <c r="CB277" i="32"/>
  <c r="BZ277" i="32"/>
  <c r="BY277" i="32"/>
  <c r="BW277" i="32"/>
  <c r="BV277" i="32"/>
  <c r="BT277" i="32"/>
  <c r="BS277" i="32"/>
  <c r="BQ277" i="32"/>
  <c r="BP277" i="32"/>
  <c r="BN277" i="32"/>
  <c r="BM277" i="32"/>
  <c r="BK277" i="32"/>
  <c r="BJ277" i="32"/>
  <c r="BH277" i="32"/>
  <c r="BG277" i="32"/>
  <c r="BE277" i="32"/>
  <c r="BD277" i="32"/>
  <c r="BB277" i="32"/>
  <c r="BA277" i="32"/>
  <c r="AY277" i="32"/>
  <c r="AX277" i="32"/>
  <c r="AV277" i="32"/>
  <c r="AU277" i="32"/>
  <c r="AS277" i="32"/>
  <c r="AR277" i="32"/>
  <c r="AP277" i="32"/>
  <c r="AO277" i="32"/>
  <c r="AM277" i="32"/>
  <c r="AL277" i="32"/>
  <c r="AJ277" i="32"/>
  <c r="AI277" i="32"/>
  <c r="AG277" i="32"/>
  <c r="AF277" i="32"/>
  <c r="AD277" i="32"/>
  <c r="AC277" i="32"/>
  <c r="AA277" i="32"/>
  <c r="Z277" i="32"/>
  <c r="X277" i="32"/>
  <c r="W277" i="32"/>
  <c r="U277" i="32"/>
  <c r="T277" i="32"/>
  <c r="R277" i="32"/>
  <c r="Q277" i="32"/>
  <c r="O277" i="32"/>
  <c r="DE276" i="32"/>
  <c r="DH276" i="32" s="1"/>
  <c r="DD276" i="32"/>
  <c r="DC276" i="32"/>
  <c r="CF276" i="32"/>
  <c r="CE276" i="32"/>
  <c r="CC276" i="32"/>
  <c r="CB276" i="32"/>
  <c r="BZ276" i="32"/>
  <c r="BY276" i="32"/>
  <c r="BW276" i="32"/>
  <c r="BV276" i="32"/>
  <c r="BT276" i="32"/>
  <c r="BS276" i="32"/>
  <c r="BQ276" i="32"/>
  <c r="BP276" i="32"/>
  <c r="BN276" i="32"/>
  <c r="BM276" i="32"/>
  <c r="BK276" i="32"/>
  <c r="BJ276" i="32"/>
  <c r="BH276" i="32"/>
  <c r="BG276" i="32"/>
  <c r="BE276" i="32"/>
  <c r="BD276" i="32"/>
  <c r="BB276" i="32"/>
  <c r="BA276" i="32"/>
  <c r="AY276" i="32"/>
  <c r="AX276" i="32"/>
  <c r="AV276" i="32"/>
  <c r="AU276" i="32"/>
  <c r="AS276" i="32"/>
  <c r="AR276" i="32"/>
  <c r="AP276" i="32"/>
  <c r="AO276" i="32"/>
  <c r="AM276" i="32"/>
  <c r="AL276" i="32"/>
  <c r="AJ276" i="32"/>
  <c r="AI276" i="32"/>
  <c r="AG276" i="32"/>
  <c r="AF276" i="32"/>
  <c r="AD276" i="32"/>
  <c r="AC276" i="32"/>
  <c r="AA276" i="32"/>
  <c r="Z276" i="32"/>
  <c r="X276" i="32"/>
  <c r="W276" i="32"/>
  <c r="U276" i="32"/>
  <c r="T276" i="32"/>
  <c r="R276" i="32"/>
  <c r="Q276" i="32"/>
  <c r="O276" i="32"/>
  <c r="DE275" i="32"/>
  <c r="DD275" i="32"/>
  <c r="DC275" i="32"/>
  <c r="CF275" i="32"/>
  <c r="CE275" i="32"/>
  <c r="CC275" i="32"/>
  <c r="CB275" i="32"/>
  <c r="BZ275" i="32"/>
  <c r="BY275" i="32"/>
  <c r="BW275" i="32"/>
  <c r="BV275" i="32"/>
  <c r="BT275" i="32"/>
  <c r="BS275" i="32"/>
  <c r="BQ275" i="32"/>
  <c r="BP275" i="32"/>
  <c r="BN275" i="32"/>
  <c r="BM275" i="32"/>
  <c r="BK275" i="32"/>
  <c r="BJ275" i="32"/>
  <c r="BH275" i="32"/>
  <c r="BG275" i="32"/>
  <c r="BE275" i="32"/>
  <c r="BD275" i="32"/>
  <c r="BB275" i="32"/>
  <c r="BA275" i="32"/>
  <c r="AY275" i="32"/>
  <c r="AX275" i="32"/>
  <c r="AV275" i="32"/>
  <c r="AU275" i="32"/>
  <c r="AS275" i="32"/>
  <c r="AR275" i="32"/>
  <c r="AP275" i="32"/>
  <c r="AO275" i="32"/>
  <c r="AM275" i="32"/>
  <c r="AL275" i="32"/>
  <c r="AJ275" i="32"/>
  <c r="AI275" i="32"/>
  <c r="AG275" i="32"/>
  <c r="AF275" i="32"/>
  <c r="AD275" i="32"/>
  <c r="AC275" i="32"/>
  <c r="AA275" i="32"/>
  <c r="Z275" i="32"/>
  <c r="X275" i="32"/>
  <c r="W275" i="32"/>
  <c r="U275" i="32"/>
  <c r="T275" i="32"/>
  <c r="R275" i="32"/>
  <c r="Q275" i="32"/>
  <c r="O275" i="32"/>
  <c r="DN274" i="32"/>
  <c r="DE274" i="32"/>
  <c r="DH274" i="32" s="1"/>
  <c r="DD274" i="32"/>
  <c r="DC274" i="32"/>
  <c r="CF274" i="32"/>
  <c r="CE274" i="32"/>
  <c r="CC274" i="32"/>
  <c r="CB274" i="32"/>
  <c r="BZ274" i="32"/>
  <c r="BY274" i="32"/>
  <c r="BW274" i="32"/>
  <c r="BV274" i="32"/>
  <c r="BT274" i="32"/>
  <c r="BS274" i="32"/>
  <c r="BQ274" i="32"/>
  <c r="BP274" i="32"/>
  <c r="BN274" i="32"/>
  <c r="BM274" i="32"/>
  <c r="BK274" i="32"/>
  <c r="BJ274" i="32"/>
  <c r="BH274" i="32"/>
  <c r="BG274" i="32"/>
  <c r="BE274" i="32"/>
  <c r="BD274" i="32"/>
  <c r="BB274" i="32"/>
  <c r="BA274" i="32"/>
  <c r="AY274" i="32"/>
  <c r="AX274" i="32"/>
  <c r="AV274" i="32"/>
  <c r="AU274" i="32"/>
  <c r="AS274" i="32"/>
  <c r="AR274" i="32"/>
  <c r="AP274" i="32"/>
  <c r="AO274" i="32"/>
  <c r="AM274" i="32"/>
  <c r="AL274" i="32"/>
  <c r="AJ274" i="32"/>
  <c r="AI274" i="32"/>
  <c r="AG274" i="32"/>
  <c r="AF274" i="32"/>
  <c r="AD274" i="32"/>
  <c r="AC274" i="32"/>
  <c r="AA274" i="32"/>
  <c r="Z274" i="32"/>
  <c r="X274" i="32"/>
  <c r="W274" i="32"/>
  <c r="U274" i="32"/>
  <c r="T274" i="32"/>
  <c r="R274" i="32"/>
  <c r="Q274" i="32"/>
  <c r="O274" i="32"/>
  <c r="DN273" i="32"/>
  <c r="DE273" i="32"/>
  <c r="DD273" i="32"/>
  <c r="DC273" i="32"/>
  <c r="CF273" i="32"/>
  <c r="CE273" i="32"/>
  <c r="CC273" i="32"/>
  <c r="CB273" i="32"/>
  <c r="BZ273" i="32"/>
  <c r="BY273" i="32"/>
  <c r="BW273" i="32"/>
  <c r="BV273" i="32"/>
  <c r="BT273" i="32"/>
  <c r="BS273" i="32"/>
  <c r="BQ273" i="32"/>
  <c r="BP273" i="32"/>
  <c r="BN273" i="32"/>
  <c r="BM273" i="32"/>
  <c r="BK273" i="32"/>
  <c r="BJ273" i="32"/>
  <c r="BH273" i="32"/>
  <c r="BG273" i="32"/>
  <c r="BE273" i="32"/>
  <c r="BD273" i="32"/>
  <c r="BB273" i="32"/>
  <c r="BA273" i="32"/>
  <c r="AY273" i="32"/>
  <c r="AX273" i="32"/>
  <c r="AV273" i="32"/>
  <c r="AU273" i="32"/>
  <c r="AS273" i="32"/>
  <c r="AR273" i="32"/>
  <c r="AP273" i="32"/>
  <c r="AO273" i="32"/>
  <c r="AM273" i="32"/>
  <c r="AL273" i="32"/>
  <c r="AJ273" i="32"/>
  <c r="AI273" i="32"/>
  <c r="AG273" i="32"/>
  <c r="AF273" i="32"/>
  <c r="AD273" i="32"/>
  <c r="AC273" i="32"/>
  <c r="AA273" i="32"/>
  <c r="Z273" i="32"/>
  <c r="X273" i="32"/>
  <c r="W273" i="32"/>
  <c r="U273" i="32"/>
  <c r="T273" i="32"/>
  <c r="R273" i="32"/>
  <c r="Q273" i="32"/>
  <c r="O273" i="32"/>
  <c r="DN272" i="32"/>
  <c r="DE272" i="32"/>
  <c r="DH272" i="32" s="1"/>
  <c r="DD272" i="32"/>
  <c r="DC272" i="32"/>
  <c r="CF272" i="32"/>
  <c r="CE272" i="32"/>
  <c r="CC272" i="32"/>
  <c r="CB272" i="32"/>
  <c r="BZ272" i="32"/>
  <c r="BY272" i="32"/>
  <c r="BW272" i="32"/>
  <c r="BV272" i="32"/>
  <c r="BT272" i="32"/>
  <c r="BS272" i="32"/>
  <c r="BQ272" i="32"/>
  <c r="BP272" i="32"/>
  <c r="BN272" i="32"/>
  <c r="BM272" i="32"/>
  <c r="BK272" i="32"/>
  <c r="BJ272" i="32"/>
  <c r="BH272" i="32"/>
  <c r="BG272" i="32"/>
  <c r="BE272" i="32"/>
  <c r="BD272" i="32"/>
  <c r="BB272" i="32"/>
  <c r="BA272" i="32"/>
  <c r="AY272" i="32"/>
  <c r="AX272" i="32"/>
  <c r="AV272" i="32"/>
  <c r="AU272" i="32"/>
  <c r="AS272" i="32"/>
  <c r="AR272" i="32"/>
  <c r="AP272" i="32"/>
  <c r="AO272" i="32"/>
  <c r="AM272" i="32"/>
  <c r="AL272" i="32"/>
  <c r="AJ272" i="32"/>
  <c r="AI272" i="32"/>
  <c r="AG272" i="32"/>
  <c r="AF272" i="32"/>
  <c r="AD272" i="32"/>
  <c r="AC272" i="32"/>
  <c r="AA272" i="32"/>
  <c r="Z272" i="32"/>
  <c r="X272" i="32"/>
  <c r="W272" i="32"/>
  <c r="U272" i="32"/>
  <c r="T272" i="32"/>
  <c r="R272" i="32"/>
  <c r="Q272" i="32"/>
  <c r="O272" i="32"/>
  <c r="DE271" i="32"/>
  <c r="DH271" i="32" s="1"/>
  <c r="DD271" i="32"/>
  <c r="DC271" i="32"/>
  <c r="CF271" i="32"/>
  <c r="CE271" i="32"/>
  <c r="CC271" i="32"/>
  <c r="CB271" i="32"/>
  <c r="BZ271" i="32"/>
  <c r="BY271" i="32"/>
  <c r="BW271" i="32"/>
  <c r="BV271" i="32"/>
  <c r="BT271" i="32"/>
  <c r="BS271" i="32"/>
  <c r="BQ271" i="32"/>
  <c r="BP271" i="32"/>
  <c r="BN271" i="32"/>
  <c r="BM271" i="32"/>
  <c r="BK271" i="32"/>
  <c r="BJ271" i="32"/>
  <c r="BH271" i="32"/>
  <c r="BG271" i="32"/>
  <c r="BE271" i="32"/>
  <c r="BD271" i="32"/>
  <c r="BB271" i="32"/>
  <c r="BA271" i="32"/>
  <c r="AY271" i="32"/>
  <c r="AX271" i="32"/>
  <c r="AV271" i="32"/>
  <c r="AU271" i="32"/>
  <c r="AS271" i="32"/>
  <c r="AR271" i="32"/>
  <c r="AP271" i="32"/>
  <c r="AO271" i="32"/>
  <c r="AM271" i="32"/>
  <c r="AL271" i="32"/>
  <c r="AJ271" i="32"/>
  <c r="AI271" i="32"/>
  <c r="AG271" i="32"/>
  <c r="AF271" i="32"/>
  <c r="AD271" i="32"/>
  <c r="AC271" i="32"/>
  <c r="AA271" i="32"/>
  <c r="Z271" i="32"/>
  <c r="X271" i="32"/>
  <c r="W271" i="32"/>
  <c r="U271" i="32"/>
  <c r="T271" i="32"/>
  <c r="R271" i="32"/>
  <c r="Q271" i="32"/>
  <c r="O271" i="32"/>
  <c r="DN270" i="32"/>
  <c r="DE270" i="32"/>
  <c r="DH270" i="32" s="1"/>
  <c r="DD270" i="32"/>
  <c r="DC270" i="32"/>
  <c r="CF270" i="32"/>
  <c r="CE270" i="32"/>
  <c r="CC270" i="32"/>
  <c r="CB270" i="32"/>
  <c r="BZ270" i="32"/>
  <c r="BY270" i="32"/>
  <c r="BW270" i="32"/>
  <c r="BV270" i="32"/>
  <c r="BT270" i="32"/>
  <c r="BS270" i="32"/>
  <c r="BQ270" i="32"/>
  <c r="BP270" i="32"/>
  <c r="BN270" i="32"/>
  <c r="BM270" i="32"/>
  <c r="BK270" i="32"/>
  <c r="BJ270" i="32"/>
  <c r="BH270" i="32"/>
  <c r="BG270" i="32"/>
  <c r="BE270" i="32"/>
  <c r="BD270" i="32"/>
  <c r="BB270" i="32"/>
  <c r="BA270" i="32"/>
  <c r="AY270" i="32"/>
  <c r="AX270" i="32"/>
  <c r="AV270" i="32"/>
  <c r="AU270" i="32"/>
  <c r="AS270" i="32"/>
  <c r="AR270" i="32"/>
  <c r="AP270" i="32"/>
  <c r="AO270" i="32"/>
  <c r="AM270" i="32"/>
  <c r="AL270" i="32"/>
  <c r="AJ270" i="32"/>
  <c r="AI270" i="32"/>
  <c r="AG270" i="32"/>
  <c r="AF270" i="32"/>
  <c r="AD270" i="32"/>
  <c r="AC270" i="32"/>
  <c r="AA270" i="32"/>
  <c r="Z270" i="32"/>
  <c r="X270" i="32"/>
  <c r="W270" i="32"/>
  <c r="U270" i="32"/>
  <c r="T270" i="32"/>
  <c r="R270" i="32"/>
  <c r="Q270" i="32"/>
  <c r="O270" i="32"/>
  <c r="DN269" i="32"/>
  <c r="DE269" i="32"/>
  <c r="DD269" i="32"/>
  <c r="DC269" i="32"/>
  <c r="CF269" i="32"/>
  <c r="CE269" i="32"/>
  <c r="CC269" i="32"/>
  <c r="CB269" i="32"/>
  <c r="BZ269" i="32"/>
  <c r="BY269" i="32"/>
  <c r="BW269" i="32"/>
  <c r="BV269" i="32"/>
  <c r="BT269" i="32"/>
  <c r="BS269" i="32"/>
  <c r="BQ269" i="32"/>
  <c r="BP269" i="32"/>
  <c r="BN269" i="32"/>
  <c r="BM269" i="32"/>
  <c r="BK269" i="32"/>
  <c r="BJ269" i="32"/>
  <c r="BH269" i="32"/>
  <c r="BG269" i="32"/>
  <c r="BE269" i="32"/>
  <c r="BD269" i="32"/>
  <c r="BB269" i="32"/>
  <c r="BA269" i="32"/>
  <c r="AY269" i="32"/>
  <c r="AX269" i="32"/>
  <c r="AV269" i="32"/>
  <c r="AU269" i="32"/>
  <c r="AS269" i="32"/>
  <c r="AR269" i="32"/>
  <c r="AP269" i="32"/>
  <c r="AO269" i="32"/>
  <c r="AM269" i="32"/>
  <c r="AL269" i="32"/>
  <c r="AJ269" i="32"/>
  <c r="AI269" i="32"/>
  <c r="AG269" i="32"/>
  <c r="AF269" i="32"/>
  <c r="AD269" i="32"/>
  <c r="AC269" i="32"/>
  <c r="AA269" i="32"/>
  <c r="Z269" i="32"/>
  <c r="X269" i="32"/>
  <c r="W269" i="32"/>
  <c r="U269" i="32"/>
  <c r="T269" i="32"/>
  <c r="R269" i="32"/>
  <c r="Q269" i="32"/>
  <c r="O269" i="32"/>
  <c r="DN268" i="32"/>
  <c r="DE268" i="32"/>
  <c r="DD268" i="32"/>
  <c r="DC268" i="32"/>
  <c r="CF268" i="32"/>
  <c r="CE268" i="32"/>
  <c r="CC268" i="32"/>
  <c r="CB268" i="32"/>
  <c r="BZ268" i="32"/>
  <c r="BY268" i="32"/>
  <c r="BW268" i="32"/>
  <c r="BV268" i="32"/>
  <c r="BT268" i="32"/>
  <c r="BS268" i="32"/>
  <c r="BQ268" i="32"/>
  <c r="BP268" i="32"/>
  <c r="BN268" i="32"/>
  <c r="BM268" i="32"/>
  <c r="BK268" i="32"/>
  <c r="BJ268" i="32"/>
  <c r="BH268" i="32"/>
  <c r="BG268" i="32"/>
  <c r="BE268" i="32"/>
  <c r="BD268" i="32"/>
  <c r="BB268" i="32"/>
  <c r="BA268" i="32"/>
  <c r="AY268" i="32"/>
  <c r="AX268" i="32"/>
  <c r="AV268" i="32"/>
  <c r="AU268" i="32"/>
  <c r="AS268" i="32"/>
  <c r="AR268" i="32"/>
  <c r="AP268" i="32"/>
  <c r="AO268" i="32"/>
  <c r="AM268" i="32"/>
  <c r="AL268" i="32"/>
  <c r="AJ268" i="32"/>
  <c r="AI268" i="32"/>
  <c r="AG268" i="32"/>
  <c r="AF268" i="32"/>
  <c r="AD268" i="32"/>
  <c r="AC268" i="32"/>
  <c r="AA268" i="32"/>
  <c r="Z268" i="32"/>
  <c r="X268" i="32"/>
  <c r="W268" i="32"/>
  <c r="U268" i="32"/>
  <c r="T268" i="32"/>
  <c r="R268" i="32"/>
  <c r="Q268" i="32"/>
  <c r="O268" i="32"/>
  <c r="DN267" i="32"/>
  <c r="DE267" i="32"/>
  <c r="DH267" i="32" s="1"/>
  <c r="DD267" i="32"/>
  <c r="DC267" i="32"/>
  <c r="CF267" i="32"/>
  <c r="CE267" i="32"/>
  <c r="CC267" i="32"/>
  <c r="CB267" i="32"/>
  <c r="BZ267" i="32"/>
  <c r="BY267" i="32"/>
  <c r="BW267" i="32"/>
  <c r="BV267" i="32"/>
  <c r="BT267" i="32"/>
  <c r="BS267" i="32"/>
  <c r="BQ267" i="32"/>
  <c r="BP267" i="32"/>
  <c r="BN267" i="32"/>
  <c r="BM267" i="32"/>
  <c r="BK267" i="32"/>
  <c r="BJ267" i="32"/>
  <c r="BH267" i="32"/>
  <c r="BG267" i="32"/>
  <c r="BE267" i="32"/>
  <c r="BD267" i="32"/>
  <c r="BB267" i="32"/>
  <c r="BA267" i="32"/>
  <c r="AY267" i="32"/>
  <c r="AX267" i="32"/>
  <c r="AV267" i="32"/>
  <c r="AU267" i="32"/>
  <c r="AS267" i="32"/>
  <c r="AR267" i="32"/>
  <c r="AP267" i="32"/>
  <c r="AO267" i="32"/>
  <c r="AM267" i="32"/>
  <c r="AL267" i="32"/>
  <c r="AJ267" i="32"/>
  <c r="AI267" i="32"/>
  <c r="AG267" i="32"/>
  <c r="AF267" i="32"/>
  <c r="AD267" i="32"/>
  <c r="AC267" i="32"/>
  <c r="AA267" i="32"/>
  <c r="Z267" i="32"/>
  <c r="X267" i="32"/>
  <c r="W267" i="32"/>
  <c r="U267" i="32"/>
  <c r="T267" i="32"/>
  <c r="R267" i="32"/>
  <c r="Q267" i="32"/>
  <c r="O267" i="32"/>
  <c r="DN266" i="32"/>
  <c r="DE266" i="32"/>
  <c r="DD266" i="32"/>
  <c r="DC266" i="32"/>
  <c r="CF266" i="32"/>
  <c r="CE266" i="32"/>
  <c r="CC266" i="32"/>
  <c r="CB266" i="32"/>
  <c r="BZ266" i="32"/>
  <c r="BY266" i="32"/>
  <c r="BW266" i="32"/>
  <c r="BV266" i="32"/>
  <c r="BT266" i="32"/>
  <c r="BS266" i="32"/>
  <c r="BQ266" i="32"/>
  <c r="BP266" i="32"/>
  <c r="BN266" i="32"/>
  <c r="BM266" i="32"/>
  <c r="BK266" i="32"/>
  <c r="BJ266" i="32"/>
  <c r="BH266" i="32"/>
  <c r="BG266" i="32"/>
  <c r="BE266" i="32"/>
  <c r="BD266" i="32"/>
  <c r="BB266" i="32"/>
  <c r="BA266" i="32"/>
  <c r="AY266" i="32"/>
  <c r="AX266" i="32"/>
  <c r="AV266" i="32"/>
  <c r="AU266" i="32"/>
  <c r="AS266" i="32"/>
  <c r="AR266" i="32"/>
  <c r="AP266" i="32"/>
  <c r="AO266" i="32"/>
  <c r="AM266" i="32"/>
  <c r="AL266" i="32"/>
  <c r="AJ266" i="32"/>
  <c r="AI266" i="32"/>
  <c r="AG266" i="32"/>
  <c r="AF266" i="32"/>
  <c r="AD266" i="32"/>
  <c r="AC266" i="32"/>
  <c r="AA266" i="32"/>
  <c r="Z266" i="32"/>
  <c r="X266" i="32"/>
  <c r="W266" i="32"/>
  <c r="U266" i="32"/>
  <c r="T266" i="32"/>
  <c r="R266" i="32"/>
  <c r="Q266" i="32"/>
  <c r="O266" i="32"/>
  <c r="DN265" i="32"/>
  <c r="DE265" i="32"/>
  <c r="DD265" i="32"/>
  <c r="DC265" i="32"/>
  <c r="CF265" i="32"/>
  <c r="CE265" i="32"/>
  <c r="CC265" i="32"/>
  <c r="BZ265" i="32"/>
  <c r="BY265" i="32"/>
  <c r="BW265" i="32"/>
  <c r="BV265" i="32"/>
  <c r="BT265" i="32"/>
  <c r="BS265" i="32"/>
  <c r="BQ265" i="32"/>
  <c r="BP265" i="32"/>
  <c r="BN265" i="32"/>
  <c r="BM265" i="32"/>
  <c r="BK265" i="32"/>
  <c r="BJ265" i="32"/>
  <c r="BH265" i="32"/>
  <c r="BG265" i="32"/>
  <c r="BE265" i="32"/>
  <c r="BD265" i="32"/>
  <c r="BB265" i="32"/>
  <c r="BA265" i="32"/>
  <c r="AY265" i="32"/>
  <c r="AX265" i="32"/>
  <c r="AV265" i="32"/>
  <c r="AU265" i="32"/>
  <c r="AS265" i="32"/>
  <c r="AR265" i="32"/>
  <c r="AP265" i="32"/>
  <c r="AO265" i="32"/>
  <c r="AM265" i="32"/>
  <c r="AL265" i="32"/>
  <c r="AJ265" i="32"/>
  <c r="AI265" i="32"/>
  <c r="AG265" i="32"/>
  <c r="AF265" i="32"/>
  <c r="AD265" i="32"/>
  <c r="AC265" i="32"/>
  <c r="AA265" i="32"/>
  <c r="Z265" i="32"/>
  <c r="X265" i="32"/>
  <c r="W265" i="32"/>
  <c r="U265" i="32"/>
  <c r="T265" i="32"/>
  <c r="R265" i="32"/>
  <c r="Q265" i="32"/>
  <c r="O265" i="32"/>
  <c r="DN264" i="32"/>
  <c r="DE264" i="32"/>
  <c r="DH264" i="32" s="1"/>
  <c r="DD264" i="32"/>
  <c r="DC264" i="32"/>
  <c r="CF264" i="32"/>
  <c r="CE264" i="32"/>
  <c r="CC264" i="32"/>
  <c r="CB264" i="32"/>
  <c r="BZ264" i="32"/>
  <c r="BY264" i="32"/>
  <c r="BW264" i="32"/>
  <c r="BV264" i="32"/>
  <c r="BT264" i="32"/>
  <c r="BS264" i="32"/>
  <c r="BQ264" i="32"/>
  <c r="BP264" i="32"/>
  <c r="BN264" i="32"/>
  <c r="BM264" i="32"/>
  <c r="BK264" i="32"/>
  <c r="BJ264" i="32"/>
  <c r="BH264" i="32"/>
  <c r="BG264" i="32"/>
  <c r="BE264" i="32"/>
  <c r="BD264" i="32"/>
  <c r="BB264" i="32"/>
  <c r="BA264" i="32"/>
  <c r="AY264" i="32"/>
  <c r="AX264" i="32"/>
  <c r="AV264" i="32"/>
  <c r="AU264" i="32"/>
  <c r="AS264" i="32"/>
  <c r="AR264" i="32"/>
  <c r="AP264" i="32"/>
  <c r="AO264" i="32"/>
  <c r="AM264" i="32"/>
  <c r="AL264" i="32"/>
  <c r="AJ264" i="32"/>
  <c r="AI264" i="32"/>
  <c r="AG264" i="32"/>
  <c r="AF264" i="32"/>
  <c r="AD264" i="32"/>
  <c r="AC264" i="32"/>
  <c r="AA264" i="32"/>
  <c r="Z264" i="32"/>
  <c r="X264" i="32"/>
  <c r="W264" i="32"/>
  <c r="U264" i="32"/>
  <c r="T264" i="32"/>
  <c r="R264" i="32"/>
  <c r="Q264" i="32"/>
  <c r="O264" i="32"/>
  <c r="DN263" i="32"/>
  <c r="DE263" i="32"/>
  <c r="DH263" i="32" s="1"/>
  <c r="DD263" i="32"/>
  <c r="DC263" i="32"/>
  <c r="CF263" i="32"/>
  <c r="CE263" i="32"/>
  <c r="CC263" i="32"/>
  <c r="CB263" i="32"/>
  <c r="BZ263" i="32"/>
  <c r="BY263" i="32"/>
  <c r="BW263" i="32"/>
  <c r="BV263" i="32"/>
  <c r="BT263" i="32"/>
  <c r="BS263" i="32"/>
  <c r="BQ263" i="32"/>
  <c r="BP263" i="32"/>
  <c r="BN263" i="32"/>
  <c r="BM263" i="32"/>
  <c r="BK263" i="32"/>
  <c r="BJ263" i="32"/>
  <c r="BH263" i="32"/>
  <c r="BG263" i="32"/>
  <c r="BE263" i="32"/>
  <c r="BD263" i="32"/>
  <c r="BB263" i="32"/>
  <c r="BA263" i="32"/>
  <c r="AY263" i="32"/>
  <c r="AX263" i="32"/>
  <c r="AV263" i="32"/>
  <c r="AU263" i="32"/>
  <c r="AS263" i="32"/>
  <c r="AR263" i="32"/>
  <c r="AP263" i="32"/>
  <c r="AO263" i="32"/>
  <c r="AM263" i="32"/>
  <c r="AL263" i="32"/>
  <c r="AJ263" i="32"/>
  <c r="AI263" i="32"/>
  <c r="AG263" i="32"/>
  <c r="AF263" i="32"/>
  <c r="AD263" i="32"/>
  <c r="AC263" i="32"/>
  <c r="AA263" i="32"/>
  <c r="Z263" i="32"/>
  <c r="X263" i="32"/>
  <c r="W263" i="32"/>
  <c r="U263" i="32"/>
  <c r="T263" i="32"/>
  <c r="R263" i="32"/>
  <c r="Q263" i="32"/>
  <c r="O263" i="32"/>
  <c r="DN262" i="32"/>
  <c r="DE262" i="32"/>
  <c r="DH262" i="32" s="1"/>
  <c r="DD262" i="32"/>
  <c r="DC262" i="32"/>
  <c r="CF262" i="32"/>
  <c r="CE262" i="32"/>
  <c r="CC262" i="32"/>
  <c r="CB262" i="32"/>
  <c r="BZ262" i="32"/>
  <c r="BY262" i="32"/>
  <c r="BW262" i="32"/>
  <c r="BV262" i="32"/>
  <c r="BT262" i="32"/>
  <c r="BS262" i="32"/>
  <c r="BQ262" i="32"/>
  <c r="BP262" i="32"/>
  <c r="BN262" i="32"/>
  <c r="BM262" i="32"/>
  <c r="BK262" i="32"/>
  <c r="BJ262" i="32"/>
  <c r="BH262" i="32"/>
  <c r="BG262" i="32"/>
  <c r="BE262" i="32"/>
  <c r="BD262" i="32"/>
  <c r="BB262" i="32"/>
  <c r="BA262" i="32"/>
  <c r="AY262" i="32"/>
  <c r="AX262" i="32"/>
  <c r="AV262" i="32"/>
  <c r="AU262" i="32"/>
  <c r="AS262" i="32"/>
  <c r="AR262" i="32"/>
  <c r="AP262" i="32"/>
  <c r="AO262" i="32"/>
  <c r="AM262" i="32"/>
  <c r="AL262" i="32"/>
  <c r="AJ262" i="32"/>
  <c r="AI262" i="32"/>
  <c r="AG262" i="32"/>
  <c r="AF262" i="32"/>
  <c r="AD262" i="32"/>
  <c r="AC262" i="32"/>
  <c r="AA262" i="32"/>
  <c r="Z262" i="32"/>
  <c r="X262" i="32"/>
  <c r="W262" i="32"/>
  <c r="U262" i="32"/>
  <c r="T262" i="32"/>
  <c r="R262" i="32"/>
  <c r="Q262" i="32"/>
  <c r="O262" i="32"/>
  <c r="DN261" i="32"/>
  <c r="DE261" i="32"/>
  <c r="DH261" i="32" s="1"/>
  <c r="DD261" i="32"/>
  <c r="DC261" i="32"/>
  <c r="CF261" i="32"/>
  <c r="CE261" i="32"/>
  <c r="CC261" i="32"/>
  <c r="CB261" i="32"/>
  <c r="BZ261" i="32"/>
  <c r="BY261" i="32"/>
  <c r="BW261" i="32"/>
  <c r="BV261" i="32"/>
  <c r="BT261" i="32"/>
  <c r="BS261" i="32"/>
  <c r="BQ261" i="32"/>
  <c r="BP261" i="32"/>
  <c r="BN261" i="32"/>
  <c r="BM261" i="32"/>
  <c r="BK261" i="32"/>
  <c r="BJ261" i="32"/>
  <c r="BH261" i="32"/>
  <c r="BG261" i="32"/>
  <c r="BE261" i="32"/>
  <c r="BD261" i="32"/>
  <c r="BB261" i="32"/>
  <c r="BA261" i="32"/>
  <c r="AY261" i="32"/>
  <c r="AX261" i="32"/>
  <c r="AV261" i="32"/>
  <c r="AU261" i="32"/>
  <c r="AS261" i="32"/>
  <c r="AR261" i="32"/>
  <c r="AP261" i="32"/>
  <c r="AO261" i="32"/>
  <c r="AM261" i="32"/>
  <c r="AL261" i="32"/>
  <c r="AJ261" i="32"/>
  <c r="AI261" i="32"/>
  <c r="AG261" i="32"/>
  <c r="AF261" i="32"/>
  <c r="AD261" i="32"/>
  <c r="AC261" i="32"/>
  <c r="AA261" i="32"/>
  <c r="Z261" i="32"/>
  <c r="X261" i="32"/>
  <c r="W261" i="32"/>
  <c r="U261" i="32"/>
  <c r="T261" i="32"/>
  <c r="R261" i="32"/>
  <c r="Q261" i="32"/>
  <c r="O261" i="32"/>
  <c r="DN260" i="32"/>
  <c r="DE260" i="32"/>
  <c r="DH260" i="32" s="1"/>
  <c r="DD260" i="32"/>
  <c r="DC260" i="32"/>
  <c r="CF260" i="32"/>
  <c r="CE260" i="32"/>
  <c r="CC260" i="32"/>
  <c r="CB260" i="32"/>
  <c r="BZ260" i="32"/>
  <c r="BY260" i="32"/>
  <c r="BW260" i="32"/>
  <c r="BV260" i="32"/>
  <c r="BT260" i="32"/>
  <c r="BS260" i="32"/>
  <c r="BQ260" i="32"/>
  <c r="BP260" i="32"/>
  <c r="BN260" i="32"/>
  <c r="BM260" i="32"/>
  <c r="BK260" i="32"/>
  <c r="BJ260" i="32"/>
  <c r="BH260" i="32"/>
  <c r="BG260" i="32"/>
  <c r="BE260" i="32"/>
  <c r="BD260" i="32"/>
  <c r="BB260" i="32"/>
  <c r="BA260" i="32"/>
  <c r="AY260" i="32"/>
  <c r="AX260" i="32"/>
  <c r="AV260" i="32"/>
  <c r="AU260" i="32"/>
  <c r="AS260" i="32"/>
  <c r="AR260" i="32"/>
  <c r="AP260" i="32"/>
  <c r="AO260" i="32"/>
  <c r="AM260" i="32"/>
  <c r="AL260" i="32"/>
  <c r="AJ260" i="32"/>
  <c r="AI260" i="32"/>
  <c r="AG260" i="32"/>
  <c r="AF260" i="32"/>
  <c r="AD260" i="32"/>
  <c r="AC260" i="32"/>
  <c r="AA260" i="32"/>
  <c r="Z260" i="32"/>
  <c r="X260" i="32"/>
  <c r="W260" i="32"/>
  <c r="U260" i="32"/>
  <c r="T260" i="32"/>
  <c r="R260" i="32"/>
  <c r="Q260" i="32"/>
  <c r="O260" i="32"/>
  <c r="DN259" i="32"/>
  <c r="DE259" i="32"/>
  <c r="DD259" i="32"/>
  <c r="DC259" i="32"/>
  <c r="CF259" i="32"/>
  <c r="CE259" i="32"/>
  <c r="CC259" i="32"/>
  <c r="CB259" i="32"/>
  <c r="BZ259" i="32"/>
  <c r="BY259" i="32"/>
  <c r="BW259" i="32"/>
  <c r="BV259" i="32"/>
  <c r="BT259" i="32"/>
  <c r="BS259" i="32"/>
  <c r="BQ259" i="32"/>
  <c r="BP259" i="32"/>
  <c r="BN259" i="32"/>
  <c r="BM259" i="32"/>
  <c r="BK259" i="32"/>
  <c r="BJ259" i="32"/>
  <c r="BH259" i="32"/>
  <c r="BG259" i="32"/>
  <c r="BE259" i="32"/>
  <c r="BD259" i="32"/>
  <c r="BB259" i="32"/>
  <c r="BA259" i="32"/>
  <c r="AY259" i="32"/>
  <c r="AX259" i="32"/>
  <c r="AV259" i="32"/>
  <c r="AU259" i="32"/>
  <c r="AS259" i="32"/>
  <c r="AR259" i="32"/>
  <c r="AP259" i="32"/>
  <c r="AO259" i="32"/>
  <c r="AM259" i="32"/>
  <c r="AL259" i="32"/>
  <c r="AJ259" i="32"/>
  <c r="AI259" i="32"/>
  <c r="AG259" i="32"/>
  <c r="AF259" i="32"/>
  <c r="AD259" i="32"/>
  <c r="AC259" i="32"/>
  <c r="AA259" i="32"/>
  <c r="Z259" i="32"/>
  <c r="X259" i="32"/>
  <c r="W259" i="32"/>
  <c r="U259" i="32"/>
  <c r="T259" i="32"/>
  <c r="R259" i="32"/>
  <c r="Q259" i="32"/>
  <c r="O259" i="32"/>
  <c r="DN258" i="32"/>
  <c r="DE258" i="32"/>
  <c r="DD258" i="32"/>
  <c r="DC258" i="32"/>
  <c r="CF258" i="32"/>
  <c r="CE258" i="32"/>
  <c r="CC258" i="32"/>
  <c r="BZ258" i="32"/>
  <c r="BY258" i="32"/>
  <c r="BW258" i="32"/>
  <c r="BV258" i="32"/>
  <c r="BT258" i="32"/>
  <c r="BS258" i="32"/>
  <c r="BQ258" i="32"/>
  <c r="BP258" i="32"/>
  <c r="BN258" i="32"/>
  <c r="BM258" i="32"/>
  <c r="BK258" i="32"/>
  <c r="BJ258" i="32"/>
  <c r="BH258" i="32"/>
  <c r="BG258" i="32"/>
  <c r="BE258" i="32"/>
  <c r="BD258" i="32"/>
  <c r="BB258" i="32"/>
  <c r="BA258" i="32"/>
  <c r="AY258" i="32"/>
  <c r="AX258" i="32"/>
  <c r="AV258" i="32"/>
  <c r="AU258" i="32"/>
  <c r="AS258" i="32"/>
  <c r="AR258" i="32"/>
  <c r="AP258" i="32"/>
  <c r="AO258" i="32"/>
  <c r="AM258" i="32"/>
  <c r="AL258" i="32"/>
  <c r="AJ258" i="32"/>
  <c r="AI258" i="32"/>
  <c r="AG258" i="32"/>
  <c r="AF258" i="32"/>
  <c r="AD258" i="32"/>
  <c r="AC258" i="32"/>
  <c r="AA258" i="32"/>
  <c r="Z258" i="32"/>
  <c r="X258" i="32"/>
  <c r="W258" i="32"/>
  <c r="U258" i="32"/>
  <c r="T258" i="32"/>
  <c r="R258" i="32"/>
  <c r="Q258" i="32"/>
  <c r="O258" i="32"/>
  <c r="DN257" i="32"/>
  <c r="DE257" i="32"/>
  <c r="DH257" i="32" s="1"/>
  <c r="DD257" i="32"/>
  <c r="DC257" i="32"/>
  <c r="CF257" i="32"/>
  <c r="CE257" i="32"/>
  <c r="CC257" i="32"/>
  <c r="CB257" i="32"/>
  <c r="BZ257" i="32"/>
  <c r="BY257" i="32"/>
  <c r="BW257" i="32"/>
  <c r="BV257" i="32"/>
  <c r="BT257" i="32"/>
  <c r="BS257" i="32"/>
  <c r="BQ257" i="32"/>
  <c r="BP257" i="32"/>
  <c r="BN257" i="32"/>
  <c r="BM257" i="32"/>
  <c r="BK257" i="32"/>
  <c r="BJ257" i="32"/>
  <c r="BH257" i="32"/>
  <c r="BG257" i="32"/>
  <c r="BE257" i="32"/>
  <c r="BD257" i="32"/>
  <c r="BB257" i="32"/>
  <c r="BA257" i="32"/>
  <c r="AY257" i="32"/>
  <c r="AX257" i="32"/>
  <c r="AV257" i="32"/>
  <c r="AU257" i="32"/>
  <c r="AS257" i="32"/>
  <c r="AR257" i="32"/>
  <c r="AP257" i="32"/>
  <c r="AO257" i="32"/>
  <c r="AM257" i="32"/>
  <c r="AL257" i="32"/>
  <c r="AJ257" i="32"/>
  <c r="AI257" i="32"/>
  <c r="AG257" i="32"/>
  <c r="AF257" i="32"/>
  <c r="AD257" i="32"/>
  <c r="AC257" i="32"/>
  <c r="AA257" i="32"/>
  <c r="Z257" i="32"/>
  <c r="X257" i="32"/>
  <c r="W257" i="32"/>
  <c r="U257" i="32"/>
  <c r="T257" i="32"/>
  <c r="R257" i="32"/>
  <c r="Q257" i="32"/>
  <c r="O257" i="32"/>
  <c r="DE256" i="32"/>
  <c r="DD256" i="32"/>
  <c r="DC256" i="32"/>
  <c r="CF256" i="32"/>
  <c r="CE256" i="32"/>
  <c r="CC256" i="32"/>
  <c r="CB256" i="32"/>
  <c r="BZ256" i="32"/>
  <c r="BY256" i="32"/>
  <c r="BW256" i="32"/>
  <c r="BV256" i="32"/>
  <c r="BT256" i="32"/>
  <c r="BS256" i="32"/>
  <c r="BQ256" i="32"/>
  <c r="BP256" i="32"/>
  <c r="BN256" i="32"/>
  <c r="BM256" i="32"/>
  <c r="BK256" i="32"/>
  <c r="BJ256" i="32"/>
  <c r="BH256" i="32"/>
  <c r="BG256" i="32"/>
  <c r="BE256" i="32"/>
  <c r="BD256" i="32"/>
  <c r="BB256" i="32"/>
  <c r="BA256" i="32"/>
  <c r="AY256" i="32"/>
  <c r="AX256" i="32"/>
  <c r="AV256" i="32"/>
  <c r="AU256" i="32"/>
  <c r="AS256" i="32"/>
  <c r="AR256" i="32"/>
  <c r="AP256" i="32"/>
  <c r="AO256" i="32"/>
  <c r="AM256" i="32"/>
  <c r="AL256" i="32"/>
  <c r="AJ256" i="32"/>
  <c r="AI256" i="32"/>
  <c r="AG256" i="32"/>
  <c r="AF256" i="32"/>
  <c r="AD256" i="32"/>
  <c r="AC256" i="32"/>
  <c r="AA256" i="32"/>
  <c r="Z256" i="32"/>
  <c r="X256" i="32"/>
  <c r="W256" i="32"/>
  <c r="U256" i="32"/>
  <c r="T256" i="32"/>
  <c r="R256" i="32"/>
  <c r="Q256" i="32"/>
  <c r="O256" i="32"/>
  <c r="DN255" i="32"/>
  <c r="DE255" i="32"/>
  <c r="DD255" i="32"/>
  <c r="DC255" i="32"/>
  <c r="CF255" i="32"/>
  <c r="CE255" i="32"/>
  <c r="CC255" i="32"/>
  <c r="CB255" i="32"/>
  <c r="BZ255" i="32"/>
  <c r="BY255" i="32"/>
  <c r="BW255" i="32"/>
  <c r="BV255" i="32"/>
  <c r="BT255" i="32"/>
  <c r="BS255" i="32"/>
  <c r="BQ255" i="32"/>
  <c r="BP255" i="32"/>
  <c r="BN255" i="32"/>
  <c r="BM255" i="32"/>
  <c r="BK255" i="32"/>
  <c r="BJ255" i="32"/>
  <c r="BH255" i="32"/>
  <c r="BG255" i="32"/>
  <c r="BE255" i="32"/>
  <c r="BD255" i="32"/>
  <c r="BB255" i="32"/>
  <c r="BA255" i="32"/>
  <c r="AY255" i="32"/>
  <c r="AX255" i="32"/>
  <c r="AV255" i="32"/>
  <c r="AU255" i="32"/>
  <c r="AS255" i="32"/>
  <c r="AR255" i="32"/>
  <c r="AP255" i="32"/>
  <c r="AO255" i="32"/>
  <c r="AM255" i="32"/>
  <c r="AL255" i="32"/>
  <c r="AI255" i="32"/>
  <c r="AG255" i="32"/>
  <c r="AF255" i="32"/>
  <c r="AC255" i="32"/>
  <c r="Z255" i="32"/>
  <c r="X255" i="32"/>
  <c r="W255" i="32"/>
  <c r="O255" i="32"/>
  <c r="DN254" i="32"/>
  <c r="DE254" i="32"/>
  <c r="DH254" i="32" s="1"/>
  <c r="DD254" i="32"/>
  <c r="DC254" i="32"/>
  <c r="CF254" i="32"/>
  <c r="CE254" i="32"/>
  <c r="CC254" i="32"/>
  <c r="CB254" i="32"/>
  <c r="BZ254" i="32"/>
  <c r="BY254" i="32"/>
  <c r="BW254" i="32"/>
  <c r="BV254" i="32"/>
  <c r="BT254" i="32"/>
  <c r="BS254" i="32"/>
  <c r="BQ254" i="32"/>
  <c r="BP254" i="32"/>
  <c r="BN254" i="32"/>
  <c r="BM254" i="32"/>
  <c r="BK254" i="32"/>
  <c r="BJ254" i="32"/>
  <c r="BH254" i="32"/>
  <c r="BG254" i="32"/>
  <c r="BE254" i="32"/>
  <c r="BD254" i="32"/>
  <c r="BB254" i="32"/>
  <c r="BA254" i="32"/>
  <c r="AY254" i="32"/>
  <c r="AX254" i="32"/>
  <c r="AV254" i="32"/>
  <c r="AU254" i="32"/>
  <c r="AS254" i="32"/>
  <c r="AR254" i="32"/>
  <c r="AP254" i="32"/>
  <c r="AO254" i="32"/>
  <c r="AM254" i="32"/>
  <c r="AL254" i="32"/>
  <c r="AI254" i="32"/>
  <c r="AG254" i="32"/>
  <c r="AF254" i="32"/>
  <c r="AC254" i="32"/>
  <c r="Z254" i="32"/>
  <c r="X254" i="32"/>
  <c r="W254" i="32"/>
  <c r="O254" i="32"/>
  <c r="DN253" i="32"/>
  <c r="DE253" i="32"/>
  <c r="DH253" i="32" s="1"/>
  <c r="DD253" i="32"/>
  <c r="DC253" i="32"/>
  <c r="CF253" i="32"/>
  <c r="CE253" i="32"/>
  <c r="CC253" i="32"/>
  <c r="CB253" i="32"/>
  <c r="BZ253" i="32"/>
  <c r="BY253" i="32"/>
  <c r="BW253" i="32"/>
  <c r="BV253" i="32"/>
  <c r="BT253" i="32"/>
  <c r="BS253" i="32"/>
  <c r="BQ253" i="32"/>
  <c r="BP253" i="32"/>
  <c r="BN253" i="32"/>
  <c r="BM253" i="32"/>
  <c r="BK253" i="32"/>
  <c r="BJ253" i="32"/>
  <c r="BH253" i="32"/>
  <c r="BG253" i="32"/>
  <c r="BE253" i="32"/>
  <c r="BD253" i="32"/>
  <c r="BB253" i="32"/>
  <c r="BA253" i="32"/>
  <c r="AY253" i="32"/>
  <c r="AX253" i="32"/>
  <c r="AV253" i="32"/>
  <c r="AU253" i="32"/>
  <c r="AS253" i="32"/>
  <c r="AR253" i="32"/>
  <c r="AP253" i="32"/>
  <c r="AO253" i="32"/>
  <c r="AM253" i="32"/>
  <c r="AL253" i="32"/>
  <c r="AI253" i="32"/>
  <c r="AG253" i="32"/>
  <c r="AF253" i="32"/>
  <c r="AC253" i="32"/>
  <c r="Z253" i="32"/>
  <c r="X253" i="32"/>
  <c r="W253" i="32"/>
  <c r="O253" i="32"/>
  <c r="DN252" i="32"/>
  <c r="DE252" i="32"/>
  <c r="DH252" i="32" s="1"/>
  <c r="DD252" i="32"/>
  <c r="DC252" i="32"/>
  <c r="CF252" i="32"/>
  <c r="CE252" i="32"/>
  <c r="CC252" i="32"/>
  <c r="CB252" i="32"/>
  <c r="BZ252" i="32"/>
  <c r="BY252" i="32"/>
  <c r="BW252" i="32"/>
  <c r="BV252" i="32"/>
  <c r="BT252" i="32"/>
  <c r="BS252" i="32"/>
  <c r="BQ252" i="32"/>
  <c r="BP252" i="32"/>
  <c r="BN252" i="32"/>
  <c r="BM252" i="32"/>
  <c r="BK252" i="32"/>
  <c r="BJ252" i="32"/>
  <c r="BH252" i="32"/>
  <c r="BG252" i="32"/>
  <c r="BE252" i="32"/>
  <c r="BD252" i="32"/>
  <c r="BB252" i="32"/>
  <c r="BA252" i="32"/>
  <c r="AY252" i="32"/>
  <c r="AX252" i="32"/>
  <c r="AV252" i="32"/>
  <c r="AU252" i="32"/>
  <c r="AS252" i="32"/>
  <c r="AR252" i="32"/>
  <c r="AP252" i="32"/>
  <c r="AO252" i="32"/>
  <c r="AM252" i="32"/>
  <c r="AL252" i="32"/>
  <c r="AI252" i="32"/>
  <c r="AG252" i="32"/>
  <c r="AF252" i="32"/>
  <c r="AC252" i="32"/>
  <c r="Z252" i="32"/>
  <c r="X252" i="32"/>
  <c r="W252" i="32"/>
  <c r="O252" i="32"/>
  <c r="DN251" i="32"/>
  <c r="DE251" i="32"/>
  <c r="DD251" i="32"/>
  <c r="DC251" i="32"/>
  <c r="CF251" i="32"/>
  <c r="CE251" i="32"/>
  <c r="CC251" i="32"/>
  <c r="CB251" i="32"/>
  <c r="BZ251" i="32"/>
  <c r="BY251" i="32"/>
  <c r="BW251" i="32"/>
  <c r="BV251" i="32"/>
  <c r="BT251" i="32"/>
  <c r="BS251" i="32"/>
  <c r="BQ251" i="32"/>
  <c r="BP251" i="32"/>
  <c r="BN251" i="32"/>
  <c r="BM251" i="32"/>
  <c r="BK251" i="32"/>
  <c r="BJ251" i="32"/>
  <c r="BH251" i="32"/>
  <c r="BG251" i="32"/>
  <c r="BE251" i="32"/>
  <c r="BD251" i="32"/>
  <c r="BB251" i="32"/>
  <c r="BA251" i="32"/>
  <c r="AY251" i="32"/>
  <c r="AX251" i="32"/>
  <c r="AV251" i="32"/>
  <c r="AU251" i="32"/>
  <c r="AS251" i="32"/>
  <c r="AR251" i="32"/>
  <c r="AP251" i="32"/>
  <c r="AO251" i="32"/>
  <c r="AM251" i="32"/>
  <c r="AL251" i="32"/>
  <c r="AI251" i="32"/>
  <c r="AG251" i="32"/>
  <c r="AF251" i="32"/>
  <c r="AC251" i="32"/>
  <c r="Z251" i="32"/>
  <c r="X251" i="32"/>
  <c r="W251" i="32"/>
  <c r="O251" i="32"/>
  <c r="DN250" i="32"/>
  <c r="DE250" i="32"/>
  <c r="DD250" i="32"/>
  <c r="DC250" i="32"/>
  <c r="CF250" i="32"/>
  <c r="CE250" i="32"/>
  <c r="CC250" i="32"/>
  <c r="CB250" i="32"/>
  <c r="BZ250" i="32"/>
  <c r="BY250" i="32"/>
  <c r="BW250" i="32"/>
  <c r="BV250" i="32"/>
  <c r="BT250" i="32"/>
  <c r="BS250" i="32"/>
  <c r="BQ250" i="32"/>
  <c r="BP250" i="32"/>
  <c r="BN250" i="32"/>
  <c r="BM250" i="32"/>
  <c r="BK250" i="32"/>
  <c r="BJ250" i="32"/>
  <c r="BH250" i="32"/>
  <c r="BG250" i="32"/>
  <c r="BE250" i="32"/>
  <c r="BD250" i="32"/>
  <c r="BB250" i="32"/>
  <c r="BA250" i="32"/>
  <c r="AY250" i="32"/>
  <c r="AX250" i="32"/>
  <c r="AV250" i="32"/>
  <c r="AU250" i="32"/>
  <c r="AS250" i="32"/>
  <c r="AR250" i="32"/>
  <c r="AP250" i="32"/>
  <c r="AO250" i="32"/>
  <c r="AM250" i="32"/>
  <c r="AL250" i="32"/>
  <c r="AI250" i="32"/>
  <c r="AG250" i="32"/>
  <c r="AF250" i="32"/>
  <c r="AC250" i="32"/>
  <c r="Z250" i="32"/>
  <c r="X250" i="32"/>
  <c r="W250" i="32"/>
  <c r="O250" i="32"/>
  <c r="DN249" i="32"/>
  <c r="DE249" i="32"/>
  <c r="DH249" i="32" s="1"/>
  <c r="DD249" i="32"/>
  <c r="DC249" i="32"/>
  <c r="CF249" i="32"/>
  <c r="CE249" i="32"/>
  <c r="CC249" i="32"/>
  <c r="CB249" i="32"/>
  <c r="BZ249" i="32"/>
  <c r="BY249" i="32"/>
  <c r="BW249" i="32"/>
  <c r="BV249" i="32"/>
  <c r="BT249" i="32"/>
  <c r="BS249" i="32"/>
  <c r="BQ249" i="32"/>
  <c r="BP249" i="32"/>
  <c r="BN249" i="32"/>
  <c r="BM249" i="32"/>
  <c r="BK249" i="32"/>
  <c r="BJ249" i="32"/>
  <c r="BH249" i="32"/>
  <c r="BG249" i="32"/>
  <c r="BE249" i="32"/>
  <c r="BD249" i="32"/>
  <c r="BB249" i="32"/>
  <c r="BA249" i="32"/>
  <c r="AY249" i="32"/>
  <c r="AX249" i="32"/>
  <c r="AV249" i="32"/>
  <c r="AU249" i="32"/>
  <c r="AS249" i="32"/>
  <c r="AR249" i="32"/>
  <c r="AP249" i="32"/>
  <c r="AO249" i="32"/>
  <c r="AM249" i="32"/>
  <c r="AL249" i="32"/>
  <c r="AI249" i="32"/>
  <c r="AG249" i="32"/>
  <c r="AF249" i="32"/>
  <c r="AC249" i="32"/>
  <c r="Z249" i="32"/>
  <c r="X249" i="32"/>
  <c r="W249" i="32"/>
  <c r="O249" i="32"/>
  <c r="DN248" i="32"/>
  <c r="DE248" i="32"/>
  <c r="DD248" i="32"/>
  <c r="DC248" i="32"/>
  <c r="CF248" i="32"/>
  <c r="CE248" i="32"/>
  <c r="CC248" i="32"/>
  <c r="CB248" i="32"/>
  <c r="BZ248" i="32"/>
  <c r="BY248" i="32"/>
  <c r="BW248" i="32"/>
  <c r="BV248" i="32"/>
  <c r="BT248" i="32"/>
  <c r="BS248" i="32"/>
  <c r="BQ248" i="32"/>
  <c r="BP248" i="32"/>
  <c r="BN248" i="32"/>
  <c r="BM248" i="32"/>
  <c r="BK248" i="32"/>
  <c r="BJ248" i="32"/>
  <c r="BH248" i="32"/>
  <c r="BG248" i="32"/>
  <c r="BE248" i="32"/>
  <c r="BD248" i="32"/>
  <c r="BB248" i="32"/>
  <c r="BA248" i="32"/>
  <c r="AY248" i="32"/>
  <c r="AX248" i="32"/>
  <c r="AV248" i="32"/>
  <c r="AU248" i="32"/>
  <c r="AS248" i="32"/>
  <c r="AR248" i="32"/>
  <c r="AP248" i="32"/>
  <c r="AO248" i="32"/>
  <c r="AM248" i="32"/>
  <c r="AL248" i="32"/>
  <c r="AI248" i="32"/>
  <c r="AG248" i="32"/>
  <c r="AF248" i="32"/>
  <c r="AC248" i="32"/>
  <c r="Z248" i="32"/>
  <c r="X248" i="32"/>
  <c r="W248" i="32"/>
  <c r="O248" i="32"/>
  <c r="DN247" i="32"/>
  <c r="DE247" i="32"/>
  <c r="DH247" i="32" s="1"/>
  <c r="DD247" i="32"/>
  <c r="DC247" i="32"/>
  <c r="CF247" i="32"/>
  <c r="CE247" i="32"/>
  <c r="CC247" i="32"/>
  <c r="CB247" i="32"/>
  <c r="BZ247" i="32"/>
  <c r="BY247" i="32"/>
  <c r="BW247" i="32"/>
  <c r="BV247" i="32"/>
  <c r="BT247" i="32"/>
  <c r="BS247" i="32"/>
  <c r="BQ247" i="32"/>
  <c r="BP247" i="32"/>
  <c r="BN247" i="32"/>
  <c r="BM247" i="32"/>
  <c r="BK247" i="32"/>
  <c r="BJ247" i="32"/>
  <c r="BH247" i="32"/>
  <c r="BG247" i="32"/>
  <c r="BE247" i="32"/>
  <c r="BD247" i="32"/>
  <c r="BB247" i="32"/>
  <c r="BA247" i="32"/>
  <c r="AY247" i="32"/>
  <c r="AX247" i="32"/>
  <c r="AV247" i="32"/>
  <c r="AU247" i="32"/>
  <c r="AS247" i="32"/>
  <c r="AR247" i="32"/>
  <c r="AP247" i="32"/>
  <c r="AO247" i="32"/>
  <c r="AM247" i="32"/>
  <c r="AL247" i="32"/>
  <c r="AI247" i="32"/>
  <c r="AG247" i="32"/>
  <c r="AF247" i="32"/>
  <c r="AC247" i="32"/>
  <c r="Z247" i="32"/>
  <c r="X247" i="32"/>
  <c r="W247" i="32"/>
  <c r="O247" i="32"/>
  <c r="DN246" i="32"/>
  <c r="DE246" i="32"/>
  <c r="DH246" i="32" s="1"/>
  <c r="DD246" i="32"/>
  <c r="DC246" i="32"/>
  <c r="CF246" i="32"/>
  <c r="CE246" i="32"/>
  <c r="CC246" i="32"/>
  <c r="CB246" i="32"/>
  <c r="BZ246" i="32"/>
  <c r="BY246" i="32"/>
  <c r="BW246" i="32"/>
  <c r="BV246" i="32"/>
  <c r="BT246" i="32"/>
  <c r="BS246" i="32"/>
  <c r="BQ246" i="32"/>
  <c r="BP246" i="32"/>
  <c r="BN246" i="32"/>
  <c r="BM246" i="32"/>
  <c r="BK246" i="32"/>
  <c r="BJ246" i="32"/>
  <c r="BH246" i="32"/>
  <c r="BG246" i="32"/>
  <c r="BE246" i="32"/>
  <c r="BD246" i="32"/>
  <c r="BB246" i="32"/>
  <c r="BA246" i="32"/>
  <c r="AY246" i="32"/>
  <c r="AX246" i="32"/>
  <c r="AV246" i="32"/>
  <c r="AU246" i="32"/>
  <c r="AS246" i="32"/>
  <c r="AR246" i="32"/>
  <c r="AP246" i="32"/>
  <c r="AO246" i="32"/>
  <c r="AM246" i="32"/>
  <c r="AL246" i="32"/>
  <c r="AI246" i="32"/>
  <c r="AG246" i="32"/>
  <c r="AF246" i="32"/>
  <c r="AC246" i="32"/>
  <c r="Z246" i="32"/>
  <c r="X246" i="32"/>
  <c r="W246" i="32"/>
  <c r="O246" i="32"/>
  <c r="DN245" i="32"/>
  <c r="DE245" i="32"/>
  <c r="DD245" i="32"/>
  <c r="DC245" i="32"/>
  <c r="CF245" i="32"/>
  <c r="CE245" i="32"/>
  <c r="CC245" i="32"/>
  <c r="CB245" i="32"/>
  <c r="BZ245" i="32"/>
  <c r="BY245" i="32"/>
  <c r="BW245" i="32"/>
  <c r="BV245" i="32"/>
  <c r="BT245" i="32"/>
  <c r="BS245" i="32"/>
  <c r="BQ245" i="32"/>
  <c r="BP245" i="32"/>
  <c r="BN245" i="32"/>
  <c r="BM245" i="32"/>
  <c r="BK245" i="32"/>
  <c r="BJ245" i="32"/>
  <c r="BH245" i="32"/>
  <c r="BG245" i="32"/>
  <c r="BE245" i="32"/>
  <c r="BD245" i="32"/>
  <c r="BB245" i="32"/>
  <c r="BA245" i="32"/>
  <c r="AY245" i="32"/>
  <c r="AX245" i="32"/>
  <c r="AV245" i="32"/>
  <c r="AU245" i="32"/>
  <c r="AS245" i="32"/>
  <c r="AR245" i="32"/>
  <c r="AP245" i="32"/>
  <c r="AO245" i="32"/>
  <c r="AM245" i="32"/>
  <c r="AL245" i="32"/>
  <c r="AI245" i="32"/>
  <c r="AG245" i="32"/>
  <c r="AF245" i="32"/>
  <c r="AC245" i="32"/>
  <c r="Z245" i="32"/>
  <c r="X245" i="32"/>
  <c r="W245" i="32"/>
  <c r="O245" i="32"/>
  <c r="DN244" i="32"/>
  <c r="DE244" i="32"/>
  <c r="DD244" i="32"/>
  <c r="DC244" i="32"/>
  <c r="CF244" i="32"/>
  <c r="CE244" i="32"/>
  <c r="CC244" i="32"/>
  <c r="CB244" i="32"/>
  <c r="BZ244" i="32"/>
  <c r="BY244" i="32"/>
  <c r="BW244" i="32"/>
  <c r="BV244" i="32"/>
  <c r="BT244" i="32"/>
  <c r="BS244" i="32"/>
  <c r="BQ244" i="32"/>
  <c r="BP244" i="32"/>
  <c r="BN244" i="32"/>
  <c r="BM244" i="32"/>
  <c r="BK244" i="32"/>
  <c r="BJ244" i="32"/>
  <c r="BH244" i="32"/>
  <c r="BG244" i="32"/>
  <c r="BE244" i="32"/>
  <c r="BD244" i="32"/>
  <c r="BB244" i="32"/>
  <c r="BA244" i="32"/>
  <c r="AY244" i="32"/>
  <c r="AX244" i="32"/>
  <c r="AV244" i="32"/>
  <c r="AU244" i="32"/>
  <c r="AS244" i="32"/>
  <c r="AR244" i="32"/>
  <c r="AP244" i="32"/>
  <c r="AO244" i="32"/>
  <c r="AM244" i="32"/>
  <c r="AL244" i="32"/>
  <c r="AI244" i="32"/>
  <c r="AG244" i="32"/>
  <c r="AF244" i="32"/>
  <c r="AC244" i="32"/>
  <c r="Z244" i="32"/>
  <c r="X244" i="32"/>
  <c r="W244" i="32"/>
  <c r="O244" i="32"/>
  <c r="DN243" i="32"/>
  <c r="DE243" i="32"/>
  <c r="DD243" i="32"/>
  <c r="DC243" i="32"/>
  <c r="CF243" i="32"/>
  <c r="CE243" i="32"/>
  <c r="CC243" i="32"/>
  <c r="CB243" i="32"/>
  <c r="BZ243" i="32"/>
  <c r="BY243" i="32"/>
  <c r="BW243" i="32"/>
  <c r="BV243" i="32"/>
  <c r="BT243" i="32"/>
  <c r="BS243" i="32"/>
  <c r="BQ243" i="32"/>
  <c r="BP243" i="32"/>
  <c r="BN243" i="32"/>
  <c r="BM243" i="32"/>
  <c r="BK243" i="32"/>
  <c r="BJ243" i="32"/>
  <c r="BH243" i="32"/>
  <c r="BG243" i="32"/>
  <c r="BE243" i="32"/>
  <c r="BD243" i="32"/>
  <c r="BB243" i="32"/>
  <c r="BA243" i="32"/>
  <c r="AY243" i="32"/>
  <c r="AX243" i="32"/>
  <c r="AV243" i="32"/>
  <c r="AU243" i="32"/>
  <c r="AS243" i="32"/>
  <c r="AR243" i="32"/>
  <c r="AP243" i="32"/>
  <c r="AO243" i="32"/>
  <c r="AM243" i="32"/>
  <c r="AL243" i="32"/>
  <c r="AI243" i="32"/>
  <c r="AG243" i="32"/>
  <c r="AF243" i="32"/>
  <c r="AC243" i="32"/>
  <c r="Z243" i="32"/>
  <c r="X243" i="32"/>
  <c r="W243" i="32"/>
  <c r="O243" i="32"/>
  <c r="DN242" i="32"/>
  <c r="DE242" i="32"/>
  <c r="DH242" i="32" s="1"/>
  <c r="DD242" i="32"/>
  <c r="DC242" i="32"/>
  <c r="CF242" i="32"/>
  <c r="CE242" i="32"/>
  <c r="CC242" i="32"/>
  <c r="CB242" i="32"/>
  <c r="BZ242" i="32"/>
  <c r="BY242" i="32"/>
  <c r="BW242" i="32"/>
  <c r="BV242" i="32"/>
  <c r="BT242" i="32"/>
  <c r="BS242" i="32"/>
  <c r="BQ242" i="32"/>
  <c r="BP242" i="32"/>
  <c r="BN242" i="32"/>
  <c r="BM242" i="32"/>
  <c r="BK242" i="32"/>
  <c r="BJ242" i="32"/>
  <c r="BH242" i="32"/>
  <c r="BG242" i="32"/>
  <c r="BE242" i="32"/>
  <c r="BD242" i="32"/>
  <c r="BB242" i="32"/>
  <c r="BA242" i="32"/>
  <c r="AY242" i="32"/>
  <c r="AX242" i="32"/>
  <c r="AV242" i="32"/>
  <c r="AU242" i="32"/>
  <c r="AS242" i="32"/>
  <c r="AR242" i="32"/>
  <c r="AP242" i="32"/>
  <c r="AO242" i="32"/>
  <c r="AM242" i="32"/>
  <c r="AL242" i="32"/>
  <c r="AI242" i="32"/>
  <c r="AG242" i="32"/>
  <c r="AF242" i="32"/>
  <c r="AC242" i="32"/>
  <c r="Z242" i="32"/>
  <c r="X242" i="32"/>
  <c r="W242" i="32"/>
  <c r="O242" i="32"/>
  <c r="DN241" i="32"/>
  <c r="DE241" i="32"/>
  <c r="DD241" i="32"/>
  <c r="DC241" i="32"/>
  <c r="CF241" i="32"/>
  <c r="CE241" i="32"/>
  <c r="CC241" i="32"/>
  <c r="CB241" i="32"/>
  <c r="BZ241" i="32"/>
  <c r="BY241" i="32"/>
  <c r="BW241" i="32"/>
  <c r="BV241" i="32"/>
  <c r="BT241" i="32"/>
  <c r="BS241" i="32"/>
  <c r="BQ241" i="32"/>
  <c r="BP241" i="32"/>
  <c r="BN241" i="32"/>
  <c r="BM241" i="32"/>
  <c r="BK241" i="32"/>
  <c r="BJ241" i="32"/>
  <c r="BH241" i="32"/>
  <c r="BG241" i="32"/>
  <c r="BE241" i="32"/>
  <c r="BD241" i="32"/>
  <c r="BB241" i="32"/>
  <c r="BA241" i="32"/>
  <c r="AY241" i="32"/>
  <c r="AX241" i="32"/>
  <c r="AV241" i="32"/>
  <c r="AU241" i="32"/>
  <c r="AS241" i="32"/>
  <c r="AR241" i="32"/>
  <c r="AP241" i="32"/>
  <c r="AO241" i="32"/>
  <c r="AM241" i="32"/>
  <c r="AL241" i="32"/>
  <c r="AI241" i="32"/>
  <c r="AG241" i="32"/>
  <c r="AF241" i="32"/>
  <c r="AC241" i="32"/>
  <c r="Z241" i="32"/>
  <c r="X241" i="32"/>
  <c r="W241" i="32"/>
  <c r="O241" i="32"/>
  <c r="DN240" i="32"/>
  <c r="DE240" i="32"/>
  <c r="DH240" i="32" s="1"/>
  <c r="DD240" i="32"/>
  <c r="DC240" i="32"/>
  <c r="CF240" i="32"/>
  <c r="CE240" i="32"/>
  <c r="CC240" i="32"/>
  <c r="CB240" i="32"/>
  <c r="BZ240" i="32"/>
  <c r="BY240" i="32"/>
  <c r="BW240" i="32"/>
  <c r="BV240" i="32"/>
  <c r="BT240" i="32"/>
  <c r="BS240" i="32"/>
  <c r="BQ240" i="32"/>
  <c r="BP240" i="32"/>
  <c r="BN240" i="32"/>
  <c r="BM240" i="32"/>
  <c r="BK240" i="32"/>
  <c r="BJ240" i="32"/>
  <c r="BH240" i="32"/>
  <c r="BG240" i="32"/>
  <c r="BE240" i="32"/>
  <c r="BD240" i="32"/>
  <c r="BB240" i="32"/>
  <c r="BA240" i="32"/>
  <c r="AY240" i="32"/>
  <c r="AX240" i="32"/>
  <c r="AV240" i="32"/>
  <c r="AU240" i="32"/>
  <c r="AS240" i="32"/>
  <c r="AR240" i="32"/>
  <c r="AP240" i="32"/>
  <c r="AO240" i="32"/>
  <c r="AM240" i="32"/>
  <c r="AL240" i="32"/>
  <c r="AI240" i="32"/>
  <c r="AG240" i="32"/>
  <c r="AF240" i="32"/>
  <c r="AC240" i="32"/>
  <c r="Z240" i="32"/>
  <c r="X240" i="32"/>
  <c r="W240" i="32"/>
  <c r="O240" i="32"/>
  <c r="DN239" i="32"/>
  <c r="DE239" i="32"/>
  <c r="DH239" i="32" s="1"/>
  <c r="DD239" i="32"/>
  <c r="DC239" i="32"/>
  <c r="CF239" i="32"/>
  <c r="CE239" i="32"/>
  <c r="CC239" i="32"/>
  <c r="CB239" i="32"/>
  <c r="BZ239" i="32"/>
  <c r="BY239" i="32"/>
  <c r="BW239" i="32"/>
  <c r="BV239" i="32"/>
  <c r="BT239" i="32"/>
  <c r="BS239" i="32"/>
  <c r="BQ239" i="32"/>
  <c r="BP239" i="32"/>
  <c r="BN239" i="32"/>
  <c r="BM239" i="32"/>
  <c r="BK239" i="32"/>
  <c r="BJ239" i="32"/>
  <c r="BH239" i="32"/>
  <c r="BG239" i="32"/>
  <c r="BE239" i="32"/>
  <c r="BD239" i="32"/>
  <c r="BB239" i="32"/>
  <c r="BA239" i="32"/>
  <c r="AY239" i="32"/>
  <c r="AX239" i="32"/>
  <c r="AV239" i="32"/>
  <c r="AU239" i="32"/>
  <c r="AS239" i="32"/>
  <c r="AR239" i="32"/>
  <c r="AP239" i="32"/>
  <c r="AO239" i="32"/>
  <c r="AM239" i="32"/>
  <c r="AL239" i="32"/>
  <c r="AI239" i="32"/>
  <c r="AG239" i="32"/>
  <c r="AF239" i="32"/>
  <c r="AC239" i="32"/>
  <c r="Z239" i="32"/>
  <c r="X239" i="32"/>
  <c r="W239" i="32"/>
  <c r="O239" i="32"/>
  <c r="DN238" i="32"/>
  <c r="DE238" i="32"/>
  <c r="DD238" i="32"/>
  <c r="DC238" i="32"/>
  <c r="CF238" i="32"/>
  <c r="CE238" i="32"/>
  <c r="CC238" i="32"/>
  <c r="BZ238" i="32"/>
  <c r="BY238" i="32"/>
  <c r="BW238" i="32"/>
  <c r="BV238" i="32"/>
  <c r="BT238" i="32"/>
  <c r="BS238" i="32"/>
  <c r="BQ238" i="32"/>
  <c r="BP238" i="32"/>
  <c r="BN238" i="32"/>
  <c r="BM238" i="32"/>
  <c r="BK238" i="32"/>
  <c r="BJ238" i="32"/>
  <c r="BH238" i="32"/>
  <c r="BG238" i="32"/>
  <c r="BE238" i="32"/>
  <c r="BD238" i="32"/>
  <c r="BB238" i="32"/>
  <c r="BA238" i="32"/>
  <c r="AY238" i="32"/>
  <c r="AX238" i="32"/>
  <c r="AV238" i="32"/>
  <c r="AU238" i="32"/>
  <c r="AS238" i="32"/>
  <c r="AR238" i="32"/>
  <c r="AP238" i="32"/>
  <c r="AO238" i="32"/>
  <c r="AM238" i="32"/>
  <c r="AL238" i="32"/>
  <c r="AI238" i="32"/>
  <c r="AG238" i="32"/>
  <c r="AF238" i="32"/>
  <c r="AC238" i="32"/>
  <c r="Z238" i="32"/>
  <c r="X238" i="32"/>
  <c r="W238" i="32"/>
  <c r="O238" i="32"/>
  <c r="DN237" i="32"/>
  <c r="DE237" i="32"/>
  <c r="DH237" i="32" s="1"/>
  <c r="DD237" i="32"/>
  <c r="DC237" i="32"/>
  <c r="CF237" i="32"/>
  <c r="CE237" i="32"/>
  <c r="CC237" i="32"/>
  <c r="CB237" i="32"/>
  <c r="BZ237" i="32"/>
  <c r="BY237" i="32"/>
  <c r="BW237" i="32"/>
  <c r="BV237" i="32"/>
  <c r="BT237" i="32"/>
  <c r="BS237" i="32"/>
  <c r="BQ237" i="32"/>
  <c r="BP237" i="32"/>
  <c r="BN237" i="32"/>
  <c r="BM237" i="32"/>
  <c r="BK237" i="32"/>
  <c r="BJ237" i="32"/>
  <c r="BH237" i="32"/>
  <c r="BG237" i="32"/>
  <c r="BE237" i="32"/>
  <c r="BD237" i="32"/>
  <c r="BB237" i="32"/>
  <c r="BA237" i="32"/>
  <c r="AY237" i="32"/>
  <c r="AX237" i="32"/>
  <c r="AV237" i="32"/>
  <c r="AU237" i="32"/>
  <c r="AS237" i="32"/>
  <c r="AR237" i="32"/>
  <c r="AP237" i="32"/>
  <c r="AO237" i="32"/>
  <c r="AM237" i="32"/>
  <c r="AL237" i="32"/>
  <c r="AI237" i="32"/>
  <c r="AG237" i="32"/>
  <c r="AF237" i="32"/>
  <c r="AC237" i="32"/>
  <c r="Z237" i="32"/>
  <c r="X237" i="32"/>
  <c r="W237" i="32"/>
  <c r="O237" i="32"/>
  <c r="DN236" i="32"/>
  <c r="DE236" i="32"/>
  <c r="DD236" i="32"/>
  <c r="DC236" i="32"/>
  <c r="CF236" i="32"/>
  <c r="CE236" i="32"/>
  <c r="CC236" i="32"/>
  <c r="CB236" i="32"/>
  <c r="BZ236" i="32"/>
  <c r="BY236" i="32"/>
  <c r="BW236" i="32"/>
  <c r="BV236" i="32"/>
  <c r="BT236" i="32"/>
  <c r="BS236" i="32"/>
  <c r="BQ236" i="32"/>
  <c r="BP236" i="32"/>
  <c r="BN236" i="32"/>
  <c r="BM236" i="32"/>
  <c r="BK236" i="32"/>
  <c r="BJ236" i="32"/>
  <c r="BH236" i="32"/>
  <c r="BG236" i="32"/>
  <c r="BE236" i="32"/>
  <c r="BD236" i="32"/>
  <c r="BB236" i="32"/>
  <c r="BA236" i="32"/>
  <c r="AY236" i="32"/>
  <c r="AX236" i="32"/>
  <c r="AV236" i="32"/>
  <c r="AU236" i="32"/>
  <c r="AS236" i="32"/>
  <c r="AR236" i="32"/>
  <c r="AP236" i="32"/>
  <c r="AO236" i="32"/>
  <c r="AM236" i="32"/>
  <c r="AL236" i="32"/>
  <c r="AI236" i="32"/>
  <c r="AG236" i="32"/>
  <c r="AF236" i="32"/>
  <c r="AC236" i="32"/>
  <c r="Z236" i="32"/>
  <c r="X236" i="32"/>
  <c r="W236" i="32"/>
  <c r="O236" i="32"/>
  <c r="DN235" i="32"/>
  <c r="DE235" i="32"/>
  <c r="DH235" i="32" s="1"/>
  <c r="DD235" i="32"/>
  <c r="DC235" i="32"/>
  <c r="CF235" i="32"/>
  <c r="CE235" i="32"/>
  <c r="CC235" i="32"/>
  <c r="CB235" i="32"/>
  <c r="BZ235" i="32"/>
  <c r="BY235" i="32"/>
  <c r="BW235" i="32"/>
  <c r="BV235" i="32"/>
  <c r="BT235" i="32"/>
  <c r="BS235" i="32"/>
  <c r="BQ235" i="32"/>
  <c r="BP235" i="32"/>
  <c r="BN235" i="32"/>
  <c r="BM235" i="32"/>
  <c r="BK235" i="32"/>
  <c r="BJ235" i="32"/>
  <c r="BH235" i="32"/>
  <c r="BG235" i="32"/>
  <c r="BE235" i="32"/>
  <c r="BD235" i="32"/>
  <c r="BB235" i="32"/>
  <c r="BA235" i="32"/>
  <c r="AY235" i="32"/>
  <c r="AX235" i="32"/>
  <c r="AV235" i="32"/>
  <c r="AU235" i="32"/>
  <c r="AS235" i="32"/>
  <c r="AR235" i="32"/>
  <c r="AP235" i="32"/>
  <c r="AO235" i="32"/>
  <c r="AM235" i="32"/>
  <c r="AL235" i="32"/>
  <c r="AI235" i="32"/>
  <c r="AG235" i="32"/>
  <c r="AF235" i="32"/>
  <c r="AC235" i="32"/>
  <c r="Z235" i="32"/>
  <c r="X235" i="32"/>
  <c r="W235" i="32"/>
  <c r="O235" i="32"/>
  <c r="DN234" i="32"/>
  <c r="DE234" i="32"/>
  <c r="DH234" i="32" s="1"/>
  <c r="DD234" i="32"/>
  <c r="DC234" i="32"/>
  <c r="CF234" i="32"/>
  <c r="CE234" i="32"/>
  <c r="CC234" i="32"/>
  <c r="CB234" i="32"/>
  <c r="BZ234" i="32"/>
  <c r="BY234" i="32"/>
  <c r="BW234" i="32"/>
  <c r="BV234" i="32"/>
  <c r="BT234" i="32"/>
  <c r="BS234" i="32"/>
  <c r="BQ234" i="32"/>
  <c r="BP234" i="32"/>
  <c r="BN234" i="32"/>
  <c r="BM234" i="32"/>
  <c r="BK234" i="32"/>
  <c r="BJ234" i="32"/>
  <c r="BH234" i="32"/>
  <c r="BG234" i="32"/>
  <c r="BE234" i="32"/>
  <c r="BD234" i="32"/>
  <c r="BB234" i="32"/>
  <c r="BA234" i="32"/>
  <c r="AY234" i="32"/>
  <c r="AX234" i="32"/>
  <c r="AV234" i="32"/>
  <c r="AU234" i="32"/>
  <c r="AS234" i="32"/>
  <c r="AR234" i="32"/>
  <c r="AP234" i="32"/>
  <c r="AO234" i="32"/>
  <c r="AM234" i="32"/>
  <c r="AL234" i="32"/>
  <c r="AI234" i="32"/>
  <c r="AG234" i="32"/>
  <c r="AF234" i="32"/>
  <c r="AC234" i="32"/>
  <c r="Z234" i="32"/>
  <c r="X234" i="32"/>
  <c r="W234" i="32"/>
  <c r="O234" i="32"/>
  <c r="DN233" i="32"/>
  <c r="DE233" i="32"/>
  <c r="DH233" i="32" s="1"/>
  <c r="DD233" i="32"/>
  <c r="DC233" i="32"/>
  <c r="CF233" i="32"/>
  <c r="CE233" i="32"/>
  <c r="CC233" i="32"/>
  <c r="CB233" i="32"/>
  <c r="BZ233" i="32"/>
  <c r="BY233" i="32"/>
  <c r="BW233" i="32"/>
  <c r="BV233" i="32"/>
  <c r="BT233" i="32"/>
  <c r="BS233" i="32"/>
  <c r="BQ233" i="32"/>
  <c r="BP233" i="32"/>
  <c r="BN233" i="32"/>
  <c r="BM233" i="32"/>
  <c r="BK233" i="32"/>
  <c r="BJ233" i="32"/>
  <c r="BH233" i="32"/>
  <c r="BG233" i="32"/>
  <c r="BE233" i="32"/>
  <c r="BD233" i="32"/>
  <c r="BB233" i="32"/>
  <c r="BA233" i="32"/>
  <c r="AY233" i="32"/>
  <c r="AX233" i="32"/>
  <c r="AV233" i="32"/>
  <c r="AU233" i="32"/>
  <c r="AS233" i="32"/>
  <c r="AR233" i="32"/>
  <c r="AP233" i="32"/>
  <c r="AO233" i="32"/>
  <c r="AM233" i="32"/>
  <c r="AL233" i="32"/>
  <c r="AI233" i="32"/>
  <c r="AG233" i="32"/>
  <c r="AF233" i="32"/>
  <c r="AC233" i="32"/>
  <c r="Z233" i="32"/>
  <c r="X233" i="32"/>
  <c r="W233" i="32"/>
  <c r="O233" i="32"/>
  <c r="DN232" i="32"/>
  <c r="DE232" i="32"/>
  <c r="DD232" i="32"/>
  <c r="DC232" i="32"/>
  <c r="CF232" i="32"/>
  <c r="CE232" i="32"/>
  <c r="CC232" i="32"/>
  <c r="CB232" i="32"/>
  <c r="BZ232" i="32"/>
  <c r="BY232" i="32"/>
  <c r="BW232" i="32"/>
  <c r="BV232" i="32"/>
  <c r="BT232" i="32"/>
  <c r="BS232" i="32"/>
  <c r="BQ232" i="32"/>
  <c r="BP232" i="32"/>
  <c r="BN232" i="32"/>
  <c r="BM232" i="32"/>
  <c r="BK232" i="32"/>
  <c r="BJ232" i="32"/>
  <c r="BH232" i="32"/>
  <c r="BG232" i="32"/>
  <c r="BE232" i="32"/>
  <c r="BD232" i="32"/>
  <c r="BB232" i="32"/>
  <c r="BA232" i="32"/>
  <c r="AY232" i="32"/>
  <c r="AX232" i="32"/>
  <c r="AV232" i="32"/>
  <c r="AU232" i="32"/>
  <c r="AS232" i="32"/>
  <c r="AR232" i="32"/>
  <c r="AP232" i="32"/>
  <c r="AO232" i="32"/>
  <c r="AM232" i="32"/>
  <c r="AL232" i="32"/>
  <c r="AI232" i="32"/>
  <c r="AG232" i="32"/>
  <c r="AF232" i="32"/>
  <c r="AC232" i="32"/>
  <c r="Z232" i="32"/>
  <c r="X232" i="32"/>
  <c r="W232" i="32"/>
  <c r="O232" i="32"/>
  <c r="DN231" i="32"/>
  <c r="DE231" i="32"/>
  <c r="DH231" i="32" s="1"/>
  <c r="DD231" i="32"/>
  <c r="DC231" i="32"/>
  <c r="CF231" i="32"/>
  <c r="CE231" i="32"/>
  <c r="CC231" i="32"/>
  <c r="CB231" i="32"/>
  <c r="BZ231" i="32"/>
  <c r="BY231" i="32"/>
  <c r="BW231" i="32"/>
  <c r="BV231" i="32"/>
  <c r="BT231" i="32"/>
  <c r="BS231" i="32"/>
  <c r="BQ231" i="32"/>
  <c r="BP231" i="32"/>
  <c r="BN231" i="32"/>
  <c r="BM231" i="32"/>
  <c r="BK231" i="32"/>
  <c r="BJ231" i="32"/>
  <c r="BH231" i="32"/>
  <c r="BG231" i="32"/>
  <c r="BE231" i="32"/>
  <c r="BD231" i="32"/>
  <c r="BB231" i="32"/>
  <c r="BA231" i="32"/>
  <c r="AY231" i="32"/>
  <c r="AX231" i="32"/>
  <c r="AV231" i="32"/>
  <c r="AU231" i="32"/>
  <c r="AS231" i="32"/>
  <c r="AR231" i="32"/>
  <c r="AP231" i="32"/>
  <c r="AO231" i="32"/>
  <c r="AM231" i="32"/>
  <c r="AL231" i="32"/>
  <c r="AI231" i="32"/>
  <c r="AG231" i="32"/>
  <c r="AF231" i="32"/>
  <c r="AC231" i="32"/>
  <c r="Z231" i="32"/>
  <c r="X231" i="32"/>
  <c r="W231" i="32"/>
  <c r="O231" i="32"/>
  <c r="DN230" i="32"/>
  <c r="DE230" i="32"/>
  <c r="DH230" i="32" s="1"/>
  <c r="DD230" i="32"/>
  <c r="DC230" i="32"/>
  <c r="CF230" i="32"/>
  <c r="CE230" i="32"/>
  <c r="CC230" i="32"/>
  <c r="CB230" i="32"/>
  <c r="BZ230" i="32"/>
  <c r="BY230" i="32"/>
  <c r="BW230" i="32"/>
  <c r="BV230" i="32"/>
  <c r="BT230" i="32"/>
  <c r="BS230" i="32"/>
  <c r="BQ230" i="32"/>
  <c r="BP230" i="32"/>
  <c r="BN230" i="32"/>
  <c r="BM230" i="32"/>
  <c r="BK230" i="32"/>
  <c r="BJ230" i="32"/>
  <c r="BH230" i="32"/>
  <c r="BG230" i="32"/>
  <c r="BE230" i="32"/>
  <c r="BD230" i="32"/>
  <c r="BB230" i="32"/>
  <c r="BA230" i="32"/>
  <c r="AY230" i="32"/>
  <c r="AX230" i="32"/>
  <c r="AV230" i="32"/>
  <c r="AU230" i="32"/>
  <c r="AS230" i="32"/>
  <c r="AR230" i="32"/>
  <c r="AP230" i="32"/>
  <c r="AO230" i="32"/>
  <c r="AM230" i="32"/>
  <c r="AL230" i="32"/>
  <c r="AI230" i="32"/>
  <c r="AG230" i="32"/>
  <c r="AF230" i="32"/>
  <c r="AC230" i="32"/>
  <c r="Z230" i="32"/>
  <c r="X230" i="32"/>
  <c r="W230" i="32"/>
  <c r="O230" i="32"/>
  <c r="DN229" i="32"/>
  <c r="DE229" i="32"/>
  <c r="DH229" i="32" s="1"/>
  <c r="DD229" i="32"/>
  <c r="DC229" i="32"/>
  <c r="CF229" i="32"/>
  <c r="CE229" i="32"/>
  <c r="CC229" i="32"/>
  <c r="CB229" i="32"/>
  <c r="BZ229" i="32"/>
  <c r="BY229" i="32"/>
  <c r="BW229" i="32"/>
  <c r="BV229" i="32"/>
  <c r="BT229" i="32"/>
  <c r="BS229" i="32"/>
  <c r="BQ229" i="32"/>
  <c r="BP229" i="32"/>
  <c r="BN229" i="32"/>
  <c r="BM229" i="32"/>
  <c r="BK229" i="32"/>
  <c r="BJ229" i="32"/>
  <c r="BH229" i="32"/>
  <c r="BG229" i="32"/>
  <c r="BE229" i="32"/>
  <c r="BD229" i="32"/>
  <c r="BB229" i="32"/>
  <c r="BA229" i="32"/>
  <c r="AY229" i="32"/>
  <c r="AX229" i="32"/>
  <c r="AV229" i="32"/>
  <c r="AU229" i="32"/>
  <c r="AS229" i="32"/>
  <c r="AR229" i="32"/>
  <c r="AP229" i="32"/>
  <c r="AO229" i="32"/>
  <c r="AM229" i="32"/>
  <c r="AL229" i="32"/>
  <c r="AI229" i="32"/>
  <c r="AG229" i="32"/>
  <c r="AF229" i="32"/>
  <c r="AC229" i="32"/>
  <c r="Z229" i="32"/>
  <c r="X229" i="32"/>
  <c r="W229" i="32"/>
  <c r="O229" i="32"/>
  <c r="DN228" i="32"/>
  <c r="DE228" i="32"/>
  <c r="DD228" i="32"/>
  <c r="DC228" i="32"/>
  <c r="CF228" i="32"/>
  <c r="CE228" i="32"/>
  <c r="CC228" i="32"/>
  <c r="CB228" i="32"/>
  <c r="BZ228" i="32"/>
  <c r="BY228" i="32"/>
  <c r="BW228" i="32"/>
  <c r="BV228" i="32"/>
  <c r="BT228" i="32"/>
  <c r="BS228" i="32"/>
  <c r="BQ228" i="32"/>
  <c r="BP228" i="32"/>
  <c r="BN228" i="32"/>
  <c r="BM228" i="32"/>
  <c r="BK228" i="32"/>
  <c r="BJ228" i="32"/>
  <c r="BH228" i="32"/>
  <c r="BG228" i="32"/>
  <c r="BE228" i="32"/>
  <c r="BD228" i="32"/>
  <c r="BB228" i="32"/>
  <c r="BA228" i="32"/>
  <c r="AY228" i="32"/>
  <c r="AX228" i="32"/>
  <c r="AV228" i="32"/>
  <c r="AU228" i="32"/>
  <c r="AS228" i="32"/>
  <c r="AR228" i="32"/>
  <c r="AP228" i="32"/>
  <c r="AO228" i="32"/>
  <c r="AM228" i="32"/>
  <c r="AL228" i="32"/>
  <c r="AJ228" i="32"/>
  <c r="AI228" i="32"/>
  <c r="AG228" i="32"/>
  <c r="AF228" i="32"/>
  <c r="AD228" i="32"/>
  <c r="AC228" i="32"/>
  <c r="AA228" i="32"/>
  <c r="Z228" i="32"/>
  <c r="X228" i="32"/>
  <c r="W228" i="32"/>
  <c r="U228" i="32"/>
  <c r="T228" i="32"/>
  <c r="R228" i="32"/>
  <c r="Q228" i="32"/>
  <c r="O228" i="32"/>
  <c r="DE227" i="32"/>
  <c r="DD227" i="32"/>
  <c r="DC227" i="32"/>
  <c r="CF227" i="32"/>
  <c r="CE227" i="32"/>
  <c r="CC227" i="32"/>
  <c r="CB227" i="32"/>
  <c r="BZ227" i="32"/>
  <c r="BY227" i="32"/>
  <c r="BW227" i="32"/>
  <c r="BV227" i="32"/>
  <c r="BT227" i="32"/>
  <c r="BS227" i="32"/>
  <c r="BQ227" i="32"/>
  <c r="BP227" i="32"/>
  <c r="BN227" i="32"/>
  <c r="BM227" i="32"/>
  <c r="BK227" i="32"/>
  <c r="BJ227" i="32"/>
  <c r="BH227" i="32"/>
  <c r="BG227" i="32"/>
  <c r="BE227" i="32"/>
  <c r="BD227" i="32"/>
  <c r="BB227" i="32"/>
  <c r="BA227" i="32"/>
  <c r="AY227" i="32"/>
  <c r="AX227" i="32"/>
  <c r="AV227" i="32"/>
  <c r="AU227" i="32"/>
  <c r="AS227" i="32"/>
  <c r="AR227" i="32"/>
  <c r="AP227" i="32"/>
  <c r="AO227" i="32"/>
  <c r="AM227" i="32"/>
  <c r="AL227" i="32"/>
  <c r="AJ227" i="32"/>
  <c r="AI227" i="32"/>
  <c r="AG227" i="32"/>
  <c r="AF227" i="32"/>
  <c r="AD227" i="32"/>
  <c r="AC227" i="32"/>
  <c r="AA227" i="32"/>
  <c r="Z227" i="32"/>
  <c r="X227" i="32"/>
  <c r="W227" i="32"/>
  <c r="U227" i="32"/>
  <c r="T227" i="32"/>
  <c r="R227" i="32"/>
  <c r="Q227" i="32"/>
  <c r="O227" i="32"/>
  <c r="DN226" i="32"/>
  <c r="DE226" i="32"/>
  <c r="DH226" i="32" s="1"/>
  <c r="DD226" i="32"/>
  <c r="DC226" i="32"/>
  <c r="CF226" i="32"/>
  <c r="CE226" i="32"/>
  <c r="CC226" i="32"/>
  <c r="CB226" i="32"/>
  <c r="BZ226" i="32"/>
  <c r="BY226" i="32"/>
  <c r="BW226" i="32"/>
  <c r="BV226" i="32"/>
  <c r="BT226" i="32"/>
  <c r="BS226" i="32"/>
  <c r="BQ226" i="32"/>
  <c r="BP226" i="32"/>
  <c r="BN226" i="32"/>
  <c r="BM226" i="32"/>
  <c r="BK226" i="32"/>
  <c r="BJ226" i="32"/>
  <c r="BH226" i="32"/>
  <c r="BG226" i="32"/>
  <c r="BE226" i="32"/>
  <c r="BD226" i="32"/>
  <c r="BB226" i="32"/>
  <c r="BA226" i="32"/>
  <c r="AY226" i="32"/>
  <c r="AX226" i="32"/>
  <c r="AV226" i="32"/>
  <c r="AU226" i="32"/>
  <c r="AS226" i="32"/>
  <c r="AR226" i="32"/>
  <c r="AP226" i="32"/>
  <c r="AO226" i="32"/>
  <c r="AM226" i="32"/>
  <c r="AL226" i="32"/>
  <c r="AI226" i="32"/>
  <c r="AG226" i="32"/>
  <c r="AF226" i="32"/>
  <c r="Z226" i="32"/>
  <c r="X226" i="32"/>
  <c r="W226" i="32"/>
  <c r="O226" i="32"/>
  <c r="DN225" i="32"/>
  <c r="DE225" i="32"/>
  <c r="DH225" i="32" s="1"/>
  <c r="DD225" i="32"/>
  <c r="DC225" i="32"/>
  <c r="CF225" i="32"/>
  <c r="CE225" i="32"/>
  <c r="CC225" i="32"/>
  <c r="CB225" i="32"/>
  <c r="BZ225" i="32"/>
  <c r="BY225" i="32"/>
  <c r="BW225" i="32"/>
  <c r="BV225" i="32"/>
  <c r="BT225" i="32"/>
  <c r="BS225" i="32"/>
  <c r="BQ225" i="32"/>
  <c r="BP225" i="32"/>
  <c r="BN225" i="32"/>
  <c r="BM225" i="32"/>
  <c r="BK225" i="32"/>
  <c r="BJ225" i="32"/>
  <c r="BH225" i="32"/>
  <c r="BG225" i="32"/>
  <c r="BE225" i="32"/>
  <c r="BD225" i="32"/>
  <c r="BB225" i="32"/>
  <c r="BA225" i="32"/>
  <c r="AY225" i="32"/>
  <c r="AX225" i="32"/>
  <c r="AV225" i="32"/>
  <c r="AU225" i="32"/>
  <c r="AS225" i="32"/>
  <c r="AR225" i="32"/>
  <c r="AP225" i="32"/>
  <c r="AO225" i="32"/>
  <c r="AM225" i="32"/>
  <c r="AL225" i="32"/>
  <c r="AI225" i="32"/>
  <c r="AG225" i="32"/>
  <c r="AF225" i="32"/>
  <c r="Z225" i="32"/>
  <c r="X225" i="32"/>
  <c r="W225" i="32"/>
  <c r="O225" i="32"/>
  <c r="DN224" i="32"/>
  <c r="DE224" i="32"/>
  <c r="DH224" i="32" s="1"/>
  <c r="DD224" i="32"/>
  <c r="DC224" i="32"/>
  <c r="CF224" i="32"/>
  <c r="CE224" i="32"/>
  <c r="CC224" i="32"/>
  <c r="CB224" i="32"/>
  <c r="BZ224" i="32"/>
  <c r="BY224" i="32"/>
  <c r="BW224" i="32"/>
  <c r="BV224" i="32"/>
  <c r="BT224" i="32"/>
  <c r="BS224" i="32"/>
  <c r="BQ224" i="32"/>
  <c r="BP224" i="32"/>
  <c r="BN224" i="32"/>
  <c r="BM224" i="32"/>
  <c r="BK224" i="32"/>
  <c r="BJ224" i="32"/>
  <c r="BH224" i="32"/>
  <c r="BG224" i="32"/>
  <c r="BE224" i="32"/>
  <c r="BD224" i="32"/>
  <c r="BB224" i="32"/>
  <c r="BA224" i="32"/>
  <c r="AY224" i="32"/>
  <c r="AX224" i="32"/>
  <c r="AV224" i="32"/>
  <c r="AU224" i="32"/>
  <c r="AS224" i="32"/>
  <c r="AR224" i="32"/>
  <c r="AP224" i="32"/>
  <c r="AO224" i="32"/>
  <c r="AM224" i="32"/>
  <c r="AL224" i="32"/>
  <c r="AI224" i="32"/>
  <c r="AG224" i="32"/>
  <c r="AF224" i="32"/>
  <c r="AC224" i="32"/>
  <c r="Z224" i="32"/>
  <c r="X224" i="32"/>
  <c r="W224" i="32"/>
  <c r="O224" i="32"/>
  <c r="DN223" i="32"/>
  <c r="DE223" i="32"/>
  <c r="DD223" i="32"/>
  <c r="DC223" i="32"/>
  <c r="CF223" i="32"/>
  <c r="CE223" i="32"/>
  <c r="CC223" i="32"/>
  <c r="CB223" i="32"/>
  <c r="BZ223" i="32"/>
  <c r="BY223" i="32"/>
  <c r="BW223" i="32"/>
  <c r="BV223" i="32"/>
  <c r="BT223" i="32"/>
  <c r="BS223" i="32"/>
  <c r="BQ223" i="32"/>
  <c r="BP223" i="32"/>
  <c r="BN223" i="32"/>
  <c r="BM223" i="32"/>
  <c r="BK223" i="32"/>
  <c r="BJ223" i="32"/>
  <c r="BH223" i="32"/>
  <c r="BG223" i="32"/>
  <c r="BE223" i="32"/>
  <c r="BD223" i="32"/>
  <c r="BB223" i="32"/>
  <c r="BA223" i="32"/>
  <c r="AY223" i="32"/>
  <c r="AX223" i="32"/>
  <c r="AV223" i="32"/>
  <c r="AU223" i="32"/>
  <c r="AS223" i="32"/>
  <c r="AR223" i="32"/>
  <c r="AP223" i="32"/>
  <c r="AO223" i="32"/>
  <c r="AM223" i="32"/>
  <c r="AL223" i="32"/>
  <c r="AI223" i="32"/>
  <c r="AG223" i="32"/>
  <c r="AF223" i="32"/>
  <c r="AC223" i="32"/>
  <c r="Z223" i="32"/>
  <c r="X223" i="32"/>
  <c r="W223" i="32"/>
  <c r="O223" i="32"/>
  <c r="DN222" i="32"/>
  <c r="DE222" i="32"/>
  <c r="DD222" i="32"/>
  <c r="DC222" i="32"/>
  <c r="CF222" i="32"/>
  <c r="CE222" i="32"/>
  <c r="CC222" i="32"/>
  <c r="CB222" i="32"/>
  <c r="BZ222" i="32"/>
  <c r="BY222" i="32"/>
  <c r="BW222" i="32"/>
  <c r="BV222" i="32"/>
  <c r="BT222" i="32"/>
  <c r="BS222" i="32"/>
  <c r="BQ222" i="32"/>
  <c r="BP222" i="32"/>
  <c r="BN222" i="32"/>
  <c r="BM222" i="32"/>
  <c r="BK222" i="32"/>
  <c r="BJ222" i="32"/>
  <c r="BH222" i="32"/>
  <c r="BG222" i="32"/>
  <c r="BE222" i="32"/>
  <c r="BD222" i="32"/>
  <c r="BB222" i="32"/>
  <c r="BA222" i="32"/>
  <c r="AY222" i="32"/>
  <c r="AX222" i="32"/>
  <c r="AV222" i="32"/>
  <c r="AU222" i="32"/>
  <c r="AS222" i="32"/>
  <c r="AR222" i="32"/>
  <c r="AP222" i="32"/>
  <c r="AO222" i="32"/>
  <c r="AM222" i="32"/>
  <c r="AL222" i="32"/>
  <c r="AJ222" i="32"/>
  <c r="AI222" i="32"/>
  <c r="AG222" i="32"/>
  <c r="AF222" i="32"/>
  <c r="AD222" i="32"/>
  <c r="AC222" i="32"/>
  <c r="AA222" i="32"/>
  <c r="Z222" i="32"/>
  <c r="X222" i="32"/>
  <c r="W222" i="32"/>
  <c r="U222" i="32"/>
  <c r="T222" i="32"/>
  <c r="R222" i="32"/>
  <c r="Q222" i="32"/>
  <c r="O222" i="32"/>
  <c r="DN221" i="32"/>
  <c r="DE221" i="32"/>
  <c r="DD221" i="32"/>
  <c r="DC221" i="32"/>
  <c r="CF221" i="32"/>
  <c r="CE221" i="32"/>
  <c r="CC221" i="32"/>
  <c r="CB221" i="32"/>
  <c r="BZ221" i="32"/>
  <c r="BY221" i="32"/>
  <c r="BW221" i="32"/>
  <c r="BV221" i="32"/>
  <c r="BT221" i="32"/>
  <c r="BS221" i="32"/>
  <c r="BQ221" i="32"/>
  <c r="BP221" i="32"/>
  <c r="BN221" i="32"/>
  <c r="BM221" i="32"/>
  <c r="BK221" i="32"/>
  <c r="BJ221" i="32"/>
  <c r="BH221" i="32"/>
  <c r="BG221" i="32"/>
  <c r="BE221" i="32"/>
  <c r="BD221" i="32"/>
  <c r="BB221" i="32"/>
  <c r="BA221" i="32"/>
  <c r="AY221" i="32"/>
  <c r="AX221" i="32"/>
  <c r="AV221" i="32"/>
  <c r="AU221" i="32"/>
  <c r="AS221" i="32"/>
  <c r="AR221" i="32"/>
  <c r="AP221" i="32"/>
  <c r="AO221" i="32"/>
  <c r="AM221" i="32"/>
  <c r="AL221" i="32"/>
  <c r="AJ221" i="32"/>
  <c r="AI221" i="32"/>
  <c r="AG221" i="32"/>
  <c r="AF221" i="32"/>
  <c r="AD221" i="32"/>
  <c r="AC221" i="32"/>
  <c r="AA221" i="32"/>
  <c r="Z221" i="32"/>
  <c r="X221" i="32"/>
  <c r="W221" i="32"/>
  <c r="U221" i="32"/>
  <c r="T221" i="32"/>
  <c r="R221" i="32"/>
  <c r="Q221" i="32"/>
  <c r="O221" i="32"/>
  <c r="DN220" i="32"/>
  <c r="DE220" i="32"/>
  <c r="DH220" i="32" s="1"/>
  <c r="DD220" i="32"/>
  <c r="DC220" i="32"/>
  <c r="CF220" i="32"/>
  <c r="CE220" i="32"/>
  <c r="CC220" i="32"/>
  <c r="CB220" i="32"/>
  <c r="BZ220" i="32"/>
  <c r="BY220" i="32"/>
  <c r="BW220" i="32"/>
  <c r="BV220" i="32"/>
  <c r="BT220" i="32"/>
  <c r="BS220" i="32"/>
  <c r="BQ220" i="32"/>
  <c r="BP220" i="32"/>
  <c r="BN220" i="32"/>
  <c r="BM220" i="32"/>
  <c r="BK220" i="32"/>
  <c r="BJ220" i="32"/>
  <c r="BH220" i="32"/>
  <c r="BG220" i="32"/>
  <c r="BE220" i="32"/>
  <c r="BD220" i="32"/>
  <c r="BB220" i="32"/>
  <c r="BA220" i="32"/>
  <c r="AY220" i="32"/>
  <c r="AX220" i="32"/>
  <c r="AV220" i="32"/>
  <c r="AU220" i="32"/>
  <c r="AS220" i="32"/>
  <c r="AR220" i="32"/>
  <c r="AP220" i="32"/>
  <c r="AO220" i="32"/>
  <c r="AM220" i="32"/>
  <c r="AL220" i="32"/>
  <c r="AJ220" i="32"/>
  <c r="AI220" i="32"/>
  <c r="AG220" i="32"/>
  <c r="AF220" i="32"/>
  <c r="AD220" i="32"/>
  <c r="AC220" i="32"/>
  <c r="AA220" i="32"/>
  <c r="Z220" i="32"/>
  <c r="X220" i="32"/>
  <c r="W220" i="32"/>
  <c r="U220" i="32"/>
  <c r="T220" i="32"/>
  <c r="R220" i="32"/>
  <c r="Q220" i="32"/>
  <c r="O220" i="32"/>
  <c r="DN219" i="32"/>
  <c r="DE219" i="32"/>
  <c r="DD219" i="32"/>
  <c r="DC219" i="32"/>
  <c r="CF219" i="32"/>
  <c r="CE219" i="32"/>
  <c r="CC219" i="32"/>
  <c r="CB219" i="32"/>
  <c r="BZ219" i="32"/>
  <c r="BY219" i="32"/>
  <c r="BW219" i="32"/>
  <c r="BV219" i="32"/>
  <c r="BT219" i="32"/>
  <c r="BS219" i="32"/>
  <c r="BQ219" i="32"/>
  <c r="BP219" i="32"/>
  <c r="BN219" i="32"/>
  <c r="BM219" i="32"/>
  <c r="BK219" i="32"/>
  <c r="BJ219" i="32"/>
  <c r="BH219" i="32"/>
  <c r="BG219" i="32"/>
  <c r="BE219" i="32"/>
  <c r="BD219" i="32"/>
  <c r="BB219" i="32"/>
  <c r="BA219" i="32"/>
  <c r="AY219" i="32"/>
  <c r="AX219" i="32"/>
  <c r="AV219" i="32"/>
  <c r="AU219" i="32"/>
  <c r="AS219" i="32"/>
  <c r="AR219" i="32"/>
  <c r="AP219" i="32"/>
  <c r="AO219" i="32"/>
  <c r="AM219" i="32"/>
  <c r="AL219" i="32"/>
  <c r="AJ219" i="32"/>
  <c r="AI219" i="32"/>
  <c r="AG219" i="32"/>
  <c r="AF219" i="32"/>
  <c r="AD219" i="32"/>
  <c r="AC219" i="32"/>
  <c r="AA219" i="32"/>
  <c r="Z219" i="32"/>
  <c r="X219" i="32"/>
  <c r="W219" i="32"/>
  <c r="U219" i="32"/>
  <c r="T219" i="32"/>
  <c r="R219" i="32"/>
  <c r="Q219" i="32"/>
  <c r="O219" i="32"/>
  <c r="DN218" i="32"/>
  <c r="DE218" i="32"/>
  <c r="DH218" i="32" s="1"/>
  <c r="DD218" i="32"/>
  <c r="DC218" i="32"/>
  <c r="CF218" i="32"/>
  <c r="CE218" i="32"/>
  <c r="CC218" i="32"/>
  <c r="CB218" i="32"/>
  <c r="BZ218" i="32"/>
  <c r="BY218" i="32"/>
  <c r="BW218" i="32"/>
  <c r="BV218" i="32"/>
  <c r="BT218" i="32"/>
  <c r="BS218" i="32"/>
  <c r="BQ218" i="32"/>
  <c r="BP218" i="32"/>
  <c r="BN218" i="32"/>
  <c r="BM218" i="32"/>
  <c r="BK218" i="32"/>
  <c r="BJ218" i="32"/>
  <c r="BH218" i="32"/>
  <c r="BG218" i="32"/>
  <c r="BE218" i="32"/>
  <c r="BD218" i="32"/>
  <c r="BB218" i="32"/>
  <c r="BA218" i="32"/>
  <c r="AY218" i="32"/>
  <c r="AX218" i="32"/>
  <c r="AV218" i="32"/>
  <c r="AU218" i="32"/>
  <c r="AS218" i="32"/>
  <c r="AR218" i="32"/>
  <c r="AP218" i="32"/>
  <c r="AO218" i="32"/>
  <c r="AM218" i="32"/>
  <c r="AL218" i="32"/>
  <c r="AJ218" i="32"/>
  <c r="AI218" i="32"/>
  <c r="AG218" i="32"/>
  <c r="AF218" i="32"/>
  <c r="AD218" i="32"/>
  <c r="AC218" i="32"/>
  <c r="AA218" i="32"/>
  <c r="Z218" i="32"/>
  <c r="X218" i="32"/>
  <c r="W218" i="32"/>
  <c r="U218" i="32"/>
  <c r="T218" i="32"/>
  <c r="R218" i="32"/>
  <c r="Q218" i="32"/>
  <c r="O218" i="32"/>
  <c r="DN217" i="32"/>
  <c r="DE217" i="32"/>
  <c r="DD217" i="32"/>
  <c r="DC217" i="32"/>
  <c r="CF217" i="32"/>
  <c r="CE217" i="32"/>
  <c r="CC217" i="32"/>
  <c r="CB217" i="32"/>
  <c r="BZ217" i="32"/>
  <c r="BY217" i="32"/>
  <c r="BW217" i="32"/>
  <c r="BV217" i="32"/>
  <c r="BT217" i="32"/>
  <c r="BS217" i="32"/>
  <c r="BQ217" i="32"/>
  <c r="BP217" i="32"/>
  <c r="BN217" i="32"/>
  <c r="BM217" i="32"/>
  <c r="BK217" i="32"/>
  <c r="BJ217" i="32"/>
  <c r="BH217" i="32"/>
  <c r="BG217" i="32"/>
  <c r="BE217" i="32"/>
  <c r="BD217" i="32"/>
  <c r="BB217" i="32"/>
  <c r="BA217" i="32"/>
  <c r="AY217" i="32"/>
  <c r="AX217" i="32"/>
  <c r="AV217" i="32"/>
  <c r="AU217" i="32"/>
  <c r="AS217" i="32"/>
  <c r="AR217" i="32"/>
  <c r="AP217" i="32"/>
  <c r="AO217" i="32"/>
  <c r="AM217" i="32"/>
  <c r="AL217" i="32"/>
  <c r="AJ217" i="32"/>
  <c r="AI217" i="32"/>
  <c r="AG217" i="32"/>
  <c r="AF217" i="32"/>
  <c r="AD217" i="32"/>
  <c r="AC217" i="32"/>
  <c r="AA217" i="32"/>
  <c r="Z217" i="32"/>
  <c r="X217" i="32"/>
  <c r="W217" i="32"/>
  <c r="U217" i="32"/>
  <c r="T217" i="32"/>
  <c r="R217" i="32"/>
  <c r="Q217" i="32"/>
  <c r="O217" i="32"/>
  <c r="DN216" i="32"/>
  <c r="DE216" i="32"/>
  <c r="DD216" i="32"/>
  <c r="DC216" i="32"/>
  <c r="CF216" i="32"/>
  <c r="CE216" i="32"/>
  <c r="CC216" i="32"/>
  <c r="CB216" i="32"/>
  <c r="BZ216" i="32"/>
  <c r="BY216" i="32"/>
  <c r="BW216" i="32"/>
  <c r="BV216" i="32"/>
  <c r="BT216" i="32"/>
  <c r="BS216" i="32"/>
  <c r="BQ216" i="32"/>
  <c r="BP216" i="32"/>
  <c r="BN216" i="32"/>
  <c r="BM216" i="32"/>
  <c r="BK216" i="32"/>
  <c r="BJ216" i="32"/>
  <c r="BH216" i="32"/>
  <c r="BG216" i="32"/>
  <c r="BE216" i="32"/>
  <c r="BD216" i="32"/>
  <c r="BB216" i="32"/>
  <c r="BA216" i="32"/>
  <c r="AY216" i="32"/>
  <c r="AX216" i="32"/>
  <c r="AV216" i="32"/>
  <c r="AU216" i="32"/>
  <c r="AS216" i="32"/>
  <c r="AR216" i="32"/>
  <c r="AP216" i="32"/>
  <c r="AO216" i="32"/>
  <c r="AM216" i="32"/>
  <c r="AL216" i="32"/>
  <c r="AJ216" i="32"/>
  <c r="AI216" i="32"/>
  <c r="AG216" i="32"/>
  <c r="AF216" i="32"/>
  <c r="AD216" i="32"/>
  <c r="AC216" i="32"/>
  <c r="AA216" i="32"/>
  <c r="Z216" i="32"/>
  <c r="X216" i="32"/>
  <c r="W216" i="32"/>
  <c r="U216" i="32"/>
  <c r="T216" i="32"/>
  <c r="R216" i="32"/>
  <c r="Q216" i="32"/>
  <c r="O216" i="32"/>
  <c r="DN215" i="32"/>
  <c r="DE215" i="32"/>
  <c r="DH215" i="32" s="1"/>
  <c r="DD215" i="32"/>
  <c r="DC215" i="32"/>
  <c r="CF215" i="32"/>
  <c r="CE215" i="32"/>
  <c r="CC215" i="32"/>
  <c r="CB215" i="32"/>
  <c r="BZ215" i="32"/>
  <c r="BY215" i="32"/>
  <c r="BW215" i="32"/>
  <c r="BV215" i="32"/>
  <c r="BT215" i="32"/>
  <c r="BS215" i="32"/>
  <c r="BQ215" i="32"/>
  <c r="BP215" i="32"/>
  <c r="BN215" i="32"/>
  <c r="BM215" i="32"/>
  <c r="BK215" i="32"/>
  <c r="BJ215" i="32"/>
  <c r="BH215" i="32"/>
  <c r="BG215" i="32"/>
  <c r="BE215" i="32"/>
  <c r="BD215" i="32"/>
  <c r="BB215" i="32"/>
  <c r="BA215" i="32"/>
  <c r="AY215" i="32"/>
  <c r="AX215" i="32"/>
  <c r="AV215" i="32"/>
  <c r="AU215" i="32"/>
  <c r="AS215" i="32"/>
  <c r="AR215" i="32"/>
  <c r="AP215" i="32"/>
  <c r="AO215" i="32"/>
  <c r="AM215" i="32"/>
  <c r="AL215" i="32"/>
  <c r="AJ215" i="32"/>
  <c r="AI215" i="32"/>
  <c r="AG215" i="32"/>
  <c r="AF215" i="32"/>
  <c r="AD215" i="32"/>
  <c r="AC215" i="32"/>
  <c r="AA215" i="32"/>
  <c r="Z215" i="32"/>
  <c r="X215" i="32"/>
  <c r="W215" i="32"/>
  <c r="U215" i="32"/>
  <c r="T215" i="32"/>
  <c r="R215" i="32"/>
  <c r="Q215" i="32"/>
  <c r="O215" i="32"/>
  <c r="DN214" i="32"/>
  <c r="DE214" i="32"/>
  <c r="DD214" i="32"/>
  <c r="DC214" i="32"/>
  <c r="CF214" i="32"/>
  <c r="CE214" i="32"/>
  <c r="CC214" i="32"/>
  <c r="CB214" i="32"/>
  <c r="BZ214" i="32"/>
  <c r="BY214" i="32"/>
  <c r="BW214" i="32"/>
  <c r="BV214" i="32"/>
  <c r="BT214" i="32"/>
  <c r="BS214" i="32"/>
  <c r="BQ214" i="32"/>
  <c r="BP214" i="32"/>
  <c r="BN214" i="32"/>
  <c r="BM214" i="32"/>
  <c r="BK214" i="32"/>
  <c r="BJ214" i="32"/>
  <c r="BH214" i="32"/>
  <c r="BG214" i="32"/>
  <c r="BE214" i="32"/>
  <c r="BD214" i="32"/>
  <c r="BB214" i="32"/>
  <c r="BA214" i="32"/>
  <c r="AY214" i="32"/>
  <c r="AX214" i="32"/>
  <c r="AV214" i="32"/>
  <c r="AU214" i="32"/>
  <c r="AS214" i="32"/>
  <c r="AR214" i="32"/>
  <c r="AP214" i="32"/>
  <c r="AO214" i="32"/>
  <c r="AM214" i="32"/>
  <c r="AL214" i="32"/>
  <c r="AJ214" i="32"/>
  <c r="AI214" i="32"/>
  <c r="AG214" i="32"/>
  <c r="AF214" i="32"/>
  <c r="AD214" i="32"/>
  <c r="AC214" i="32"/>
  <c r="AA214" i="32"/>
  <c r="Z214" i="32"/>
  <c r="X214" i="32"/>
  <c r="W214" i="32"/>
  <c r="U214" i="32"/>
  <c r="T214" i="32"/>
  <c r="R214" i="32"/>
  <c r="Q214" i="32"/>
  <c r="O214" i="32"/>
  <c r="DN213" i="32"/>
  <c r="DE213" i="32"/>
  <c r="DH213" i="32" s="1"/>
  <c r="DD213" i="32"/>
  <c r="DC213" i="32"/>
  <c r="CF213" i="32"/>
  <c r="CE213" i="32"/>
  <c r="CC213" i="32"/>
  <c r="CB213" i="32"/>
  <c r="BZ213" i="32"/>
  <c r="BY213" i="32"/>
  <c r="BW213" i="32"/>
  <c r="BV213" i="32"/>
  <c r="BT213" i="32"/>
  <c r="BS213" i="32"/>
  <c r="BQ213" i="32"/>
  <c r="BP213" i="32"/>
  <c r="BN213" i="32"/>
  <c r="BM213" i="32"/>
  <c r="BK213" i="32"/>
  <c r="BJ213" i="32"/>
  <c r="BH213" i="32"/>
  <c r="BG213" i="32"/>
  <c r="BE213" i="32"/>
  <c r="BD213" i="32"/>
  <c r="BB213" i="32"/>
  <c r="BA213" i="32"/>
  <c r="AY213" i="32"/>
  <c r="AX213" i="32"/>
  <c r="AV213" i="32"/>
  <c r="AU213" i="32"/>
  <c r="AS213" i="32"/>
  <c r="AR213" i="32"/>
  <c r="AP213" i="32"/>
  <c r="AO213" i="32"/>
  <c r="AM213" i="32"/>
  <c r="AL213" i="32"/>
  <c r="AJ213" i="32"/>
  <c r="AI213" i="32"/>
  <c r="AG213" i="32"/>
  <c r="AF213" i="32"/>
  <c r="AD213" i="32"/>
  <c r="AC213" i="32"/>
  <c r="AA213" i="32"/>
  <c r="Z213" i="32"/>
  <c r="X213" i="32"/>
  <c r="W213" i="32"/>
  <c r="U213" i="32"/>
  <c r="T213" i="32"/>
  <c r="R213" i="32"/>
  <c r="Q213" i="32"/>
  <c r="O213" i="32"/>
  <c r="DN212" i="32"/>
  <c r="DE212" i="32"/>
  <c r="DD212" i="32"/>
  <c r="DC212" i="32"/>
  <c r="CF212" i="32"/>
  <c r="CE212" i="32"/>
  <c r="CC212" i="32"/>
  <c r="CB212" i="32"/>
  <c r="BZ212" i="32"/>
  <c r="BY212" i="32"/>
  <c r="BW212" i="32"/>
  <c r="BV212" i="32"/>
  <c r="BT212" i="32"/>
  <c r="BS212" i="32"/>
  <c r="BQ212" i="32"/>
  <c r="BP212" i="32"/>
  <c r="BN212" i="32"/>
  <c r="BM212" i="32"/>
  <c r="BK212" i="32"/>
  <c r="BJ212" i="32"/>
  <c r="BH212" i="32"/>
  <c r="BG212" i="32"/>
  <c r="BE212" i="32"/>
  <c r="BD212" i="32"/>
  <c r="BB212" i="32"/>
  <c r="BA212" i="32"/>
  <c r="AY212" i="32"/>
  <c r="AX212" i="32"/>
  <c r="AV212" i="32"/>
  <c r="AU212" i="32"/>
  <c r="AS212" i="32"/>
  <c r="AR212" i="32"/>
  <c r="AP212" i="32"/>
  <c r="AO212" i="32"/>
  <c r="AM212" i="32"/>
  <c r="AL212" i="32"/>
  <c r="AJ212" i="32"/>
  <c r="AI212" i="32"/>
  <c r="AG212" i="32"/>
  <c r="AF212" i="32"/>
  <c r="AD212" i="32"/>
  <c r="AC212" i="32"/>
  <c r="AA212" i="32"/>
  <c r="Z212" i="32"/>
  <c r="X212" i="32"/>
  <c r="W212" i="32"/>
  <c r="U212" i="32"/>
  <c r="T212" i="32"/>
  <c r="R212" i="32"/>
  <c r="Q212" i="32"/>
  <c r="O212" i="32"/>
  <c r="DN211" i="32"/>
  <c r="DE211" i="32"/>
  <c r="DD211" i="32"/>
  <c r="DC211" i="32"/>
  <c r="CF211" i="32"/>
  <c r="CE211" i="32"/>
  <c r="CC211" i="32"/>
  <c r="CB211" i="32"/>
  <c r="BZ211" i="32"/>
  <c r="BY211" i="32"/>
  <c r="BW211" i="32"/>
  <c r="BV211" i="32"/>
  <c r="BT211" i="32"/>
  <c r="BS211" i="32"/>
  <c r="BQ211" i="32"/>
  <c r="BP211" i="32"/>
  <c r="BN211" i="32"/>
  <c r="BM211" i="32"/>
  <c r="BK211" i="32"/>
  <c r="BJ211" i="32"/>
  <c r="BH211" i="32"/>
  <c r="BG211" i="32"/>
  <c r="BE211" i="32"/>
  <c r="BD211" i="32"/>
  <c r="BB211" i="32"/>
  <c r="BA211" i="32"/>
  <c r="AY211" i="32"/>
  <c r="AX211" i="32"/>
  <c r="AV211" i="32"/>
  <c r="AU211" i="32"/>
  <c r="AS211" i="32"/>
  <c r="AR211" i="32"/>
  <c r="AP211" i="32"/>
  <c r="AO211" i="32"/>
  <c r="AM211" i="32"/>
  <c r="AL211" i="32"/>
  <c r="AJ211" i="32"/>
  <c r="AI211" i="32"/>
  <c r="AG211" i="32"/>
  <c r="AF211" i="32"/>
  <c r="AD211" i="32"/>
  <c r="AC211" i="32"/>
  <c r="AA211" i="32"/>
  <c r="Z211" i="32"/>
  <c r="X211" i="32"/>
  <c r="W211" i="32"/>
  <c r="U211" i="32"/>
  <c r="T211" i="32"/>
  <c r="R211" i="32"/>
  <c r="Q211" i="32"/>
  <c r="O211" i="32"/>
  <c r="DN210" i="32"/>
  <c r="DE210" i="32"/>
  <c r="DH210" i="32" s="1"/>
  <c r="DD210" i="32"/>
  <c r="DC210" i="32"/>
  <c r="CF210" i="32"/>
  <c r="CE210" i="32"/>
  <c r="CC210" i="32"/>
  <c r="CB210" i="32"/>
  <c r="BZ210" i="32"/>
  <c r="BY210" i="32"/>
  <c r="BW210" i="32"/>
  <c r="BV210" i="32"/>
  <c r="BT210" i="32"/>
  <c r="BS210" i="32"/>
  <c r="BQ210" i="32"/>
  <c r="BP210" i="32"/>
  <c r="BN210" i="32"/>
  <c r="BM210" i="32"/>
  <c r="BK210" i="32"/>
  <c r="BJ210" i="32"/>
  <c r="BH210" i="32"/>
  <c r="BG210" i="32"/>
  <c r="BE210" i="32"/>
  <c r="BD210" i="32"/>
  <c r="BB210" i="32"/>
  <c r="BA210" i="32"/>
  <c r="AY210" i="32"/>
  <c r="AX210" i="32"/>
  <c r="AV210" i="32"/>
  <c r="AU210" i="32"/>
  <c r="AS210" i="32"/>
  <c r="AR210" i="32"/>
  <c r="AP210" i="32"/>
  <c r="AO210" i="32"/>
  <c r="AM210" i="32"/>
  <c r="AL210" i="32"/>
  <c r="AJ210" i="32"/>
  <c r="AI210" i="32"/>
  <c r="AG210" i="32"/>
  <c r="AF210" i="32"/>
  <c r="AD210" i="32"/>
  <c r="AC210" i="32"/>
  <c r="AA210" i="32"/>
  <c r="Z210" i="32"/>
  <c r="X210" i="32"/>
  <c r="W210" i="32"/>
  <c r="U210" i="32"/>
  <c r="T210" i="32"/>
  <c r="R210" i="32"/>
  <c r="Q210" i="32"/>
  <c r="O210" i="32"/>
  <c r="DN209" i="32"/>
  <c r="DE209" i="32"/>
  <c r="DH209" i="32" s="1"/>
  <c r="DD209" i="32"/>
  <c r="DC209" i="32"/>
  <c r="CF209" i="32"/>
  <c r="CE209" i="32"/>
  <c r="CC209" i="32"/>
  <c r="CB209" i="32"/>
  <c r="BZ209" i="32"/>
  <c r="BY209" i="32"/>
  <c r="BW209" i="32"/>
  <c r="BV209" i="32"/>
  <c r="BT209" i="32"/>
  <c r="BS209" i="32"/>
  <c r="BQ209" i="32"/>
  <c r="BP209" i="32"/>
  <c r="BN209" i="32"/>
  <c r="BM209" i="32"/>
  <c r="BK209" i="32"/>
  <c r="BJ209" i="32"/>
  <c r="BH209" i="32"/>
  <c r="BG209" i="32"/>
  <c r="BE209" i="32"/>
  <c r="BD209" i="32"/>
  <c r="BB209" i="32"/>
  <c r="BA209" i="32"/>
  <c r="AY209" i="32"/>
  <c r="AX209" i="32"/>
  <c r="AV209" i="32"/>
  <c r="AU209" i="32"/>
  <c r="AS209" i="32"/>
  <c r="AR209" i="32"/>
  <c r="AP209" i="32"/>
  <c r="AO209" i="32"/>
  <c r="AM209" i="32"/>
  <c r="AL209" i="32"/>
  <c r="AJ209" i="32"/>
  <c r="AI209" i="32"/>
  <c r="AG209" i="32"/>
  <c r="AF209" i="32"/>
  <c r="AD209" i="32"/>
  <c r="AC209" i="32"/>
  <c r="AA209" i="32"/>
  <c r="Z209" i="32"/>
  <c r="X209" i="32"/>
  <c r="W209" i="32"/>
  <c r="U209" i="32"/>
  <c r="T209" i="32"/>
  <c r="R209" i="32"/>
  <c r="Q209" i="32"/>
  <c r="O209" i="32"/>
  <c r="DN208" i="32"/>
  <c r="DE208" i="32"/>
  <c r="DD208" i="32"/>
  <c r="DC208" i="32"/>
  <c r="CF208" i="32"/>
  <c r="CE208" i="32"/>
  <c r="CC208" i="32"/>
  <c r="CB208" i="32"/>
  <c r="BZ208" i="32"/>
  <c r="BY208" i="32"/>
  <c r="BW208" i="32"/>
  <c r="BV208" i="32"/>
  <c r="BT208" i="32"/>
  <c r="BS208" i="32"/>
  <c r="BQ208" i="32"/>
  <c r="BP208" i="32"/>
  <c r="BN208" i="32"/>
  <c r="BM208" i="32"/>
  <c r="BK208" i="32"/>
  <c r="BJ208" i="32"/>
  <c r="BH208" i="32"/>
  <c r="BG208" i="32"/>
  <c r="BE208" i="32"/>
  <c r="BD208" i="32"/>
  <c r="BB208" i="32"/>
  <c r="BA208" i="32"/>
  <c r="AY208" i="32"/>
  <c r="AX208" i="32"/>
  <c r="AV208" i="32"/>
  <c r="AU208" i="32"/>
  <c r="AS208" i="32"/>
  <c r="AR208" i="32"/>
  <c r="AP208" i="32"/>
  <c r="AO208" i="32"/>
  <c r="AM208" i="32"/>
  <c r="AL208" i="32"/>
  <c r="AJ208" i="32"/>
  <c r="AI208" i="32"/>
  <c r="AG208" i="32"/>
  <c r="AF208" i="32"/>
  <c r="AD208" i="32"/>
  <c r="AC208" i="32"/>
  <c r="AA208" i="32"/>
  <c r="Z208" i="32"/>
  <c r="X208" i="32"/>
  <c r="W208" i="32"/>
  <c r="U208" i="32"/>
  <c r="T208" i="32"/>
  <c r="R208" i="32"/>
  <c r="Q208" i="32"/>
  <c r="O208" i="32"/>
  <c r="DN207" i="32"/>
  <c r="DE207" i="32"/>
  <c r="DD207" i="32"/>
  <c r="DC207" i="32"/>
  <c r="CF207" i="32"/>
  <c r="CE207" i="32"/>
  <c r="CC207" i="32"/>
  <c r="CB207" i="32"/>
  <c r="BZ207" i="32"/>
  <c r="BY207" i="32"/>
  <c r="BW207" i="32"/>
  <c r="BV207" i="32"/>
  <c r="BT207" i="32"/>
  <c r="BS207" i="32"/>
  <c r="BQ207" i="32"/>
  <c r="BP207" i="32"/>
  <c r="BN207" i="32"/>
  <c r="BM207" i="32"/>
  <c r="BK207" i="32"/>
  <c r="BJ207" i="32"/>
  <c r="BH207" i="32"/>
  <c r="BG207" i="32"/>
  <c r="BE207" i="32"/>
  <c r="BD207" i="32"/>
  <c r="BB207" i="32"/>
  <c r="BA207" i="32"/>
  <c r="AY207" i="32"/>
  <c r="AX207" i="32"/>
  <c r="AV207" i="32"/>
  <c r="AU207" i="32"/>
  <c r="AS207" i="32"/>
  <c r="AR207" i="32"/>
  <c r="AP207" i="32"/>
  <c r="AO207" i="32"/>
  <c r="AM207" i="32"/>
  <c r="AL207" i="32"/>
  <c r="AJ207" i="32"/>
  <c r="AI207" i="32"/>
  <c r="AG207" i="32"/>
  <c r="AF207" i="32"/>
  <c r="AD207" i="32"/>
  <c r="AC207" i="32"/>
  <c r="AA207" i="32"/>
  <c r="Z207" i="32"/>
  <c r="X207" i="32"/>
  <c r="W207" i="32"/>
  <c r="U207" i="32"/>
  <c r="T207" i="32"/>
  <c r="R207" i="32"/>
  <c r="Q207" i="32"/>
  <c r="O207" i="32"/>
  <c r="DN206" i="32"/>
  <c r="DE206" i="32"/>
  <c r="DD206" i="32"/>
  <c r="DC206" i="32"/>
  <c r="CF206" i="32"/>
  <c r="CE206" i="32"/>
  <c r="CC206" i="32"/>
  <c r="CB206" i="32"/>
  <c r="BZ206" i="32"/>
  <c r="BY206" i="32"/>
  <c r="BW206" i="32"/>
  <c r="BV206" i="32"/>
  <c r="BT206" i="32"/>
  <c r="BS206" i="32"/>
  <c r="BQ206" i="32"/>
  <c r="BP206" i="32"/>
  <c r="BN206" i="32"/>
  <c r="BM206" i="32"/>
  <c r="BK206" i="32"/>
  <c r="BJ206" i="32"/>
  <c r="BH206" i="32"/>
  <c r="BG206" i="32"/>
  <c r="BE206" i="32"/>
  <c r="BD206" i="32"/>
  <c r="BB206" i="32"/>
  <c r="BA206" i="32"/>
  <c r="AY206" i="32"/>
  <c r="AX206" i="32"/>
  <c r="AV206" i="32"/>
  <c r="AU206" i="32"/>
  <c r="AS206" i="32"/>
  <c r="AR206" i="32"/>
  <c r="AP206" i="32"/>
  <c r="AO206" i="32"/>
  <c r="AM206" i="32"/>
  <c r="AL206" i="32"/>
  <c r="AJ206" i="32"/>
  <c r="AI206" i="32"/>
  <c r="AG206" i="32"/>
  <c r="AF206" i="32"/>
  <c r="AD206" i="32"/>
  <c r="AC206" i="32"/>
  <c r="AA206" i="32"/>
  <c r="Z206" i="32"/>
  <c r="X206" i="32"/>
  <c r="W206" i="32"/>
  <c r="U206" i="32"/>
  <c r="T206" i="32"/>
  <c r="R206" i="32"/>
  <c r="Q206" i="32"/>
  <c r="O206" i="32"/>
  <c r="DN205" i="32"/>
  <c r="DE205" i="32"/>
  <c r="DD205" i="32"/>
  <c r="DC205" i="32"/>
  <c r="CF205" i="32"/>
  <c r="CE205" i="32"/>
  <c r="CC205" i="32"/>
  <c r="CB205" i="32"/>
  <c r="BZ205" i="32"/>
  <c r="BY205" i="32"/>
  <c r="BW205" i="32"/>
  <c r="BV205" i="32"/>
  <c r="BT205" i="32"/>
  <c r="BS205" i="32"/>
  <c r="BQ205" i="32"/>
  <c r="BP205" i="32"/>
  <c r="BN205" i="32"/>
  <c r="BM205" i="32"/>
  <c r="BK205" i="32"/>
  <c r="BJ205" i="32"/>
  <c r="BH205" i="32"/>
  <c r="BG205" i="32"/>
  <c r="BE205" i="32"/>
  <c r="BD205" i="32"/>
  <c r="BB205" i="32"/>
  <c r="BA205" i="32"/>
  <c r="AY205" i="32"/>
  <c r="AX205" i="32"/>
  <c r="AV205" i="32"/>
  <c r="AU205" i="32"/>
  <c r="AS205" i="32"/>
  <c r="AR205" i="32"/>
  <c r="AP205" i="32"/>
  <c r="AO205" i="32"/>
  <c r="AM205" i="32"/>
  <c r="AL205" i="32"/>
  <c r="AJ205" i="32"/>
  <c r="AI205" i="32"/>
  <c r="AG205" i="32"/>
  <c r="AF205" i="32"/>
  <c r="AD205" i="32"/>
  <c r="AC205" i="32"/>
  <c r="AA205" i="32"/>
  <c r="Z205" i="32"/>
  <c r="X205" i="32"/>
  <c r="W205" i="32"/>
  <c r="U205" i="32"/>
  <c r="T205" i="32"/>
  <c r="R205" i="32"/>
  <c r="Q205" i="32"/>
  <c r="O205" i="32"/>
  <c r="DN204" i="32"/>
  <c r="DE204" i="32"/>
  <c r="DD204" i="32"/>
  <c r="DC204" i="32"/>
  <c r="CF204" i="32"/>
  <c r="CE204" i="32"/>
  <c r="CC204" i="32"/>
  <c r="CB204" i="32"/>
  <c r="BZ204" i="32"/>
  <c r="BY204" i="32"/>
  <c r="BW204" i="32"/>
  <c r="BV204" i="32"/>
  <c r="BT204" i="32"/>
  <c r="BS204" i="32"/>
  <c r="BQ204" i="32"/>
  <c r="BP204" i="32"/>
  <c r="BN204" i="32"/>
  <c r="BM204" i="32"/>
  <c r="BK204" i="32"/>
  <c r="BJ204" i="32"/>
  <c r="BH204" i="32"/>
  <c r="BG204" i="32"/>
  <c r="BE204" i="32"/>
  <c r="BD204" i="32"/>
  <c r="BB204" i="32"/>
  <c r="BA204" i="32"/>
  <c r="AY204" i="32"/>
  <c r="AX204" i="32"/>
  <c r="AV204" i="32"/>
  <c r="AU204" i="32"/>
  <c r="AS204" i="32"/>
  <c r="AR204" i="32"/>
  <c r="AP204" i="32"/>
  <c r="AO204" i="32"/>
  <c r="AM204" i="32"/>
  <c r="AL204" i="32"/>
  <c r="AJ204" i="32"/>
  <c r="AI204" i="32"/>
  <c r="AG204" i="32"/>
  <c r="AF204" i="32"/>
  <c r="AD204" i="32"/>
  <c r="AC204" i="32"/>
  <c r="AA204" i="32"/>
  <c r="Z204" i="32"/>
  <c r="X204" i="32"/>
  <c r="W204" i="32"/>
  <c r="U204" i="32"/>
  <c r="T204" i="32"/>
  <c r="R204" i="32"/>
  <c r="Q204" i="32"/>
  <c r="O204" i="32"/>
  <c r="DN203" i="32"/>
  <c r="DE203" i="32"/>
  <c r="DD203" i="32"/>
  <c r="DC203" i="32"/>
  <c r="CF203" i="32"/>
  <c r="CE203" i="32"/>
  <c r="CC203" i="32"/>
  <c r="CB203" i="32"/>
  <c r="BZ203" i="32"/>
  <c r="BY203" i="32"/>
  <c r="BW203" i="32"/>
  <c r="BV203" i="32"/>
  <c r="BT203" i="32"/>
  <c r="BS203" i="32"/>
  <c r="BQ203" i="32"/>
  <c r="BP203" i="32"/>
  <c r="BN203" i="32"/>
  <c r="BM203" i="32"/>
  <c r="BK203" i="32"/>
  <c r="BJ203" i="32"/>
  <c r="BH203" i="32"/>
  <c r="BG203" i="32"/>
  <c r="BE203" i="32"/>
  <c r="BD203" i="32"/>
  <c r="BB203" i="32"/>
  <c r="BA203" i="32"/>
  <c r="AY203" i="32"/>
  <c r="AX203" i="32"/>
  <c r="AV203" i="32"/>
  <c r="AU203" i="32"/>
  <c r="AS203" i="32"/>
  <c r="AR203" i="32"/>
  <c r="AP203" i="32"/>
  <c r="AO203" i="32"/>
  <c r="AM203" i="32"/>
  <c r="AL203" i="32"/>
  <c r="AJ203" i="32"/>
  <c r="AI203" i="32"/>
  <c r="AG203" i="32"/>
  <c r="AF203" i="32"/>
  <c r="AD203" i="32"/>
  <c r="AC203" i="32"/>
  <c r="AA203" i="32"/>
  <c r="Z203" i="32"/>
  <c r="X203" i="32"/>
  <c r="W203" i="32"/>
  <c r="U203" i="32"/>
  <c r="T203" i="32"/>
  <c r="R203" i="32"/>
  <c r="Q203" i="32"/>
  <c r="O203" i="32"/>
  <c r="DN202" i="32"/>
  <c r="DE202" i="32"/>
  <c r="DD202" i="32"/>
  <c r="DC202" i="32"/>
  <c r="CF202" i="32"/>
  <c r="CE202" i="32"/>
  <c r="CC202" i="32"/>
  <c r="CB202" i="32"/>
  <c r="BZ202" i="32"/>
  <c r="BY202" i="32"/>
  <c r="BW202" i="32"/>
  <c r="BV202" i="32"/>
  <c r="BT202" i="32"/>
  <c r="BS202" i="32"/>
  <c r="BQ202" i="32"/>
  <c r="BP202" i="32"/>
  <c r="BN202" i="32"/>
  <c r="BM202" i="32"/>
  <c r="BK202" i="32"/>
  <c r="BJ202" i="32"/>
  <c r="BH202" i="32"/>
  <c r="BG202" i="32"/>
  <c r="BE202" i="32"/>
  <c r="BD202" i="32"/>
  <c r="BB202" i="32"/>
  <c r="BA202" i="32"/>
  <c r="AY202" i="32"/>
  <c r="AX202" i="32"/>
  <c r="AV202" i="32"/>
  <c r="AU202" i="32"/>
  <c r="AS202" i="32"/>
  <c r="AR202" i="32"/>
  <c r="AP202" i="32"/>
  <c r="AO202" i="32"/>
  <c r="AM202" i="32"/>
  <c r="AL202" i="32"/>
  <c r="AJ202" i="32"/>
  <c r="AI202" i="32"/>
  <c r="AG202" i="32"/>
  <c r="AF202" i="32"/>
  <c r="AD202" i="32"/>
  <c r="AC202" i="32"/>
  <c r="AA202" i="32"/>
  <c r="Z202" i="32"/>
  <c r="X202" i="32"/>
  <c r="W202" i="32"/>
  <c r="U202" i="32"/>
  <c r="T202" i="32"/>
  <c r="R202" i="32"/>
  <c r="Q202" i="32"/>
  <c r="O202" i="32"/>
  <c r="DN201" i="32"/>
  <c r="DE201" i="32"/>
  <c r="DH201" i="32" s="1"/>
  <c r="DD201" i="32"/>
  <c r="DC201" i="32"/>
  <c r="CF201" i="32"/>
  <c r="CE201" i="32"/>
  <c r="CC201" i="32"/>
  <c r="CB201" i="32"/>
  <c r="BZ201" i="32"/>
  <c r="BY201" i="32"/>
  <c r="BW201" i="32"/>
  <c r="BV201" i="32"/>
  <c r="BT201" i="32"/>
  <c r="BS201" i="32"/>
  <c r="BQ201" i="32"/>
  <c r="BP201" i="32"/>
  <c r="BN201" i="32"/>
  <c r="BM201" i="32"/>
  <c r="BK201" i="32"/>
  <c r="BJ201" i="32"/>
  <c r="BH201" i="32"/>
  <c r="BG201" i="32"/>
  <c r="BE201" i="32"/>
  <c r="BD201" i="32"/>
  <c r="BB201" i="32"/>
  <c r="BA201" i="32"/>
  <c r="AY201" i="32"/>
  <c r="AX201" i="32"/>
  <c r="AV201" i="32"/>
  <c r="AU201" i="32"/>
  <c r="AS201" i="32"/>
  <c r="AR201" i="32"/>
  <c r="AP201" i="32"/>
  <c r="AO201" i="32"/>
  <c r="AM201" i="32"/>
  <c r="AL201" i="32"/>
  <c r="AJ201" i="32"/>
  <c r="AI201" i="32"/>
  <c r="AG201" i="32"/>
  <c r="AF201" i="32"/>
  <c r="AD201" i="32"/>
  <c r="AC201" i="32"/>
  <c r="AA201" i="32"/>
  <c r="Z201" i="32"/>
  <c r="X201" i="32"/>
  <c r="W201" i="32"/>
  <c r="U201" i="32"/>
  <c r="T201" i="32"/>
  <c r="R201" i="32"/>
  <c r="Q201" i="32"/>
  <c r="O201" i="32"/>
  <c r="DN200" i="32"/>
  <c r="DE200" i="32"/>
  <c r="DH200" i="32" s="1"/>
  <c r="DD200" i="32"/>
  <c r="DC200" i="32"/>
  <c r="CF200" i="32"/>
  <c r="CE200" i="32"/>
  <c r="CC200" i="32"/>
  <c r="CB200" i="32"/>
  <c r="BZ200" i="32"/>
  <c r="BY200" i="32"/>
  <c r="BW200" i="32"/>
  <c r="BV200" i="32"/>
  <c r="BT200" i="32"/>
  <c r="BS200" i="32"/>
  <c r="BQ200" i="32"/>
  <c r="BP200" i="32"/>
  <c r="BN200" i="32"/>
  <c r="BM200" i="32"/>
  <c r="BK200" i="32"/>
  <c r="BJ200" i="32"/>
  <c r="BH200" i="32"/>
  <c r="BG200" i="32"/>
  <c r="BE200" i="32"/>
  <c r="BD200" i="32"/>
  <c r="BB200" i="32"/>
  <c r="BA200" i="32"/>
  <c r="AY200" i="32"/>
  <c r="AX200" i="32"/>
  <c r="AV200" i="32"/>
  <c r="AU200" i="32"/>
  <c r="AS200" i="32"/>
  <c r="AR200" i="32"/>
  <c r="AP200" i="32"/>
  <c r="AO200" i="32"/>
  <c r="AM200" i="32"/>
  <c r="AL200" i="32"/>
  <c r="AJ200" i="32"/>
  <c r="AI200" i="32"/>
  <c r="AG200" i="32"/>
  <c r="AF200" i="32"/>
  <c r="AD200" i="32"/>
  <c r="AC200" i="32"/>
  <c r="AA200" i="32"/>
  <c r="Z200" i="32"/>
  <c r="X200" i="32"/>
  <c r="W200" i="32"/>
  <c r="U200" i="32"/>
  <c r="T200" i="32"/>
  <c r="R200" i="32"/>
  <c r="Q200" i="32"/>
  <c r="O200" i="32"/>
  <c r="DN199" i="32"/>
  <c r="DE199" i="32"/>
  <c r="DD199" i="32"/>
  <c r="DC199" i="32"/>
  <c r="CF199" i="32"/>
  <c r="CE199" i="32"/>
  <c r="CC199" i="32"/>
  <c r="CB199" i="32"/>
  <c r="BZ199" i="32"/>
  <c r="BY199" i="32"/>
  <c r="BW199" i="32"/>
  <c r="BV199" i="32"/>
  <c r="BT199" i="32"/>
  <c r="BS199" i="32"/>
  <c r="BQ199" i="32"/>
  <c r="BP199" i="32"/>
  <c r="BN199" i="32"/>
  <c r="BM199" i="32"/>
  <c r="BK199" i="32"/>
  <c r="BJ199" i="32"/>
  <c r="BH199" i="32"/>
  <c r="BG199" i="32"/>
  <c r="BE199" i="32"/>
  <c r="BD199" i="32"/>
  <c r="BB199" i="32"/>
  <c r="BA199" i="32"/>
  <c r="AY199" i="32"/>
  <c r="AX199" i="32"/>
  <c r="AV199" i="32"/>
  <c r="AU199" i="32"/>
  <c r="AS199" i="32"/>
  <c r="AR199" i="32"/>
  <c r="AP199" i="32"/>
  <c r="AO199" i="32"/>
  <c r="AM199" i="32"/>
  <c r="AL199" i="32"/>
  <c r="AJ199" i="32"/>
  <c r="AI199" i="32"/>
  <c r="AG199" i="32"/>
  <c r="AF199" i="32"/>
  <c r="AD199" i="32"/>
  <c r="AC199" i="32"/>
  <c r="AA199" i="32"/>
  <c r="Z199" i="32"/>
  <c r="X199" i="32"/>
  <c r="W199" i="32"/>
  <c r="U199" i="32"/>
  <c r="T199" i="32"/>
  <c r="R199" i="32"/>
  <c r="Q199" i="32"/>
  <c r="O199" i="32"/>
  <c r="DN198" i="32"/>
  <c r="DE198" i="32"/>
  <c r="DD198" i="32"/>
  <c r="DC198" i="32"/>
  <c r="CF198" i="32"/>
  <c r="CE198" i="32"/>
  <c r="CC198" i="32"/>
  <c r="CB198" i="32"/>
  <c r="BZ198" i="32"/>
  <c r="BY198" i="32"/>
  <c r="BW198" i="32"/>
  <c r="BV198" i="32"/>
  <c r="BT198" i="32"/>
  <c r="BS198" i="32"/>
  <c r="BQ198" i="32"/>
  <c r="BP198" i="32"/>
  <c r="BN198" i="32"/>
  <c r="BM198" i="32"/>
  <c r="BK198" i="32"/>
  <c r="BJ198" i="32"/>
  <c r="BH198" i="32"/>
  <c r="BG198" i="32"/>
  <c r="BE198" i="32"/>
  <c r="BD198" i="32"/>
  <c r="BB198" i="32"/>
  <c r="BA198" i="32"/>
  <c r="AY198" i="32"/>
  <c r="AX198" i="32"/>
  <c r="AV198" i="32"/>
  <c r="AU198" i="32"/>
  <c r="AS198" i="32"/>
  <c r="AR198" i="32"/>
  <c r="AP198" i="32"/>
  <c r="AO198" i="32"/>
  <c r="AM198" i="32"/>
  <c r="AL198" i="32"/>
  <c r="AJ198" i="32"/>
  <c r="AI198" i="32"/>
  <c r="AG198" i="32"/>
  <c r="AF198" i="32"/>
  <c r="AD198" i="32"/>
  <c r="AC198" i="32"/>
  <c r="AA198" i="32"/>
  <c r="Z198" i="32"/>
  <c r="X198" i="32"/>
  <c r="W198" i="32"/>
  <c r="U198" i="32"/>
  <c r="T198" i="32"/>
  <c r="R198" i="32"/>
  <c r="Q198" i="32"/>
  <c r="O198" i="32"/>
  <c r="DN197" i="32"/>
  <c r="DE197" i="32"/>
  <c r="DH197" i="32" s="1"/>
  <c r="DD197" i="32"/>
  <c r="DC197" i="32"/>
  <c r="CF197" i="32"/>
  <c r="CE197" i="32"/>
  <c r="CC197" i="32"/>
  <c r="CB197" i="32"/>
  <c r="BZ197" i="32"/>
  <c r="BY197" i="32"/>
  <c r="BW197" i="32"/>
  <c r="BV197" i="32"/>
  <c r="BT197" i="32"/>
  <c r="BS197" i="32"/>
  <c r="BQ197" i="32"/>
  <c r="BP197" i="32"/>
  <c r="BN197" i="32"/>
  <c r="BM197" i="32"/>
  <c r="BK197" i="32"/>
  <c r="BJ197" i="32"/>
  <c r="BH197" i="32"/>
  <c r="BG197" i="32"/>
  <c r="BE197" i="32"/>
  <c r="BD197" i="32"/>
  <c r="BB197" i="32"/>
  <c r="BA197" i="32"/>
  <c r="AY197" i="32"/>
  <c r="AX197" i="32"/>
  <c r="AV197" i="32"/>
  <c r="AU197" i="32"/>
  <c r="AS197" i="32"/>
  <c r="AR197" i="32"/>
  <c r="AP197" i="32"/>
  <c r="AO197" i="32"/>
  <c r="AM197" i="32"/>
  <c r="AL197" i="32"/>
  <c r="AJ197" i="32"/>
  <c r="AI197" i="32"/>
  <c r="AG197" i="32"/>
  <c r="AF197" i="32"/>
  <c r="AD197" i="32"/>
  <c r="AC197" i="32"/>
  <c r="AA197" i="32"/>
  <c r="Z197" i="32"/>
  <c r="X197" i="32"/>
  <c r="W197" i="32"/>
  <c r="U197" i="32"/>
  <c r="T197" i="32"/>
  <c r="R197" i="32"/>
  <c r="Q197" i="32"/>
  <c r="O197" i="32"/>
  <c r="DN196" i="32"/>
  <c r="DE196" i="32"/>
  <c r="DD196" i="32"/>
  <c r="DC196" i="32"/>
  <c r="CF196" i="32"/>
  <c r="CE196" i="32"/>
  <c r="CC196" i="32"/>
  <c r="CB196" i="32"/>
  <c r="BZ196" i="32"/>
  <c r="BY196" i="32"/>
  <c r="BW196" i="32"/>
  <c r="BV196" i="32"/>
  <c r="BT196" i="32"/>
  <c r="BS196" i="32"/>
  <c r="BQ196" i="32"/>
  <c r="BP196" i="32"/>
  <c r="BN196" i="32"/>
  <c r="BM196" i="32"/>
  <c r="BK196" i="32"/>
  <c r="BJ196" i="32"/>
  <c r="BH196" i="32"/>
  <c r="BG196" i="32"/>
  <c r="BE196" i="32"/>
  <c r="BD196" i="32"/>
  <c r="BB196" i="32"/>
  <c r="BA196" i="32"/>
  <c r="AY196" i="32"/>
  <c r="AX196" i="32"/>
  <c r="AV196" i="32"/>
  <c r="AU196" i="32"/>
  <c r="AS196" i="32"/>
  <c r="AR196" i="32"/>
  <c r="AP196" i="32"/>
  <c r="AO196" i="32"/>
  <c r="AM196" i="32"/>
  <c r="AL196" i="32"/>
  <c r="AJ196" i="32"/>
  <c r="AI196" i="32"/>
  <c r="AG196" i="32"/>
  <c r="AF196" i="32"/>
  <c r="AD196" i="32"/>
  <c r="AC196" i="32"/>
  <c r="AA196" i="32"/>
  <c r="Z196" i="32"/>
  <c r="X196" i="32"/>
  <c r="W196" i="32"/>
  <c r="U196" i="32"/>
  <c r="T196" i="32"/>
  <c r="R196" i="32"/>
  <c r="Q196" i="32"/>
  <c r="O196" i="32"/>
  <c r="DN195" i="32"/>
  <c r="DE195" i="32"/>
  <c r="DH195" i="32" s="1"/>
  <c r="DD195" i="32"/>
  <c r="DC195" i="32"/>
  <c r="CF195" i="32"/>
  <c r="CE195" i="32"/>
  <c r="CC195" i="32"/>
  <c r="CB195" i="32"/>
  <c r="BZ195" i="32"/>
  <c r="BY195" i="32"/>
  <c r="BW195" i="32"/>
  <c r="BV195" i="32"/>
  <c r="BT195" i="32"/>
  <c r="BS195" i="32"/>
  <c r="BQ195" i="32"/>
  <c r="BP195" i="32"/>
  <c r="BN195" i="32"/>
  <c r="BM195" i="32"/>
  <c r="BK195" i="32"/>
  <c r="BJ195" i="32"/>
  <c r="BH195" i="32"/>
  <c r="BG195" i="32"/>
  <c r="BE195" i="32"/>
  <c r="BD195" i="32"/>
  <c r="BB195" i="32"/>
  <c r="BA195" i="32"/>
  <c r="AY195" i="32"/>
  <c r="AX195" i="32"/>
  <c r="AV195" i="32"/>
  <c r="AU195" i="32"/>
  <c r="AS195" i="32"/>
  <c r="AR195" i="32"/>
  <c r="AP195" i="32"/>
  <c r="AO195" i="32"/>
  <c r="AM195" i="32"/>
  <c r="AL195" i="32"/>
  <c r="AJ195" i="32"/>
  <c r="AI195" i="32"/>
  <c r="AG195" i="32"/>
  <c r="AF195" i="32"/>
  <c r="AD195" i="32"/>
  <c r="AC195" i="32"/>
  <c r="AA195" i="32"/>
  <c r="Z195" i="32"/>
  <c r="X195" i="32"/>
  <c r="W195" i="32"/>
  <c r="U195" i="32"/>
  <c r="T195" i="32"/>
  <c r="R195" i="32"/>
  <c r="Q195" i="32"/>
  <c r="O195" i="32"/>
  <c r="DN194" i="32"/>
  <c r="DE194" i="32"/>
  <c r="DH194" i="32" s="1"/>
  <c r="DD194" i="32"/>
  <c r="DC194" i="32"/>
  <c r="CF194" i="32"/>
  <c r="CE194" i="32"/>
  <c r="CC194" i="32"/>
  <c r="CB194" i="32"/>
  <c r="BZ194" i="32"/>
  <c r="BY194" i="32"/>
  <c r="BW194" i="32"/>
  <c r="BV194" i="32"/>
  <c r="BT194" i="32"/>
  <c r="BS194" i="32"/>
  <c r="BQ194" i="32"/>
  <c r="BP194" i="32"/>
  <c r="BN194" i="32"/>
  <c r="BM194" i="32"/>
  <c r="BK194" i="32"/>
  <c r="BJ194" i="32"/>
  <c r="BH194" i="32"/>
  <c r="BG194" i="32"/>
  <c r="BE194" i="32"/>
  <c r="BD194" i="32"/>
  <c r="BB194" i="32"/>
  <c r="BA194" i="32"/>
  <c r="AY194" i="32"/>
  <c r="AX194" i="32"/>
  <c r="AV194" i="32"/>
  <c r="AU194" i="32"/>
  <c r="AS194" i="32"/>
  <c r="AR194" i="32"/>
  <c r="AP194" i="32"/>
  <c r="AO194" i="32"/>
  <c r="AM194" i="32"/>
  <c r="AL194" i="32"/>
  <c r="AJ194" i="32"/>
  <c r="AI194" i="32"/>
  <c r="AG194" i="32"/>
  <c r="AF194" i="32"/>
  <c r="AD194" i="32"/>
  <c r="AC194" i="32"/>
  <c r="AA194" i="32"/>
  <c r="Z194" i="32"/>
  <c r="X194" i="32"/>
  <c r="W194" i="32"/>
  <c r="U194" i="32"/>
  <c r="T194" i="32"/>
  <c r="R194" i="32"/>
  <c r="Q194" i="32"/>
  <c r="O194" i="32"/>
  <c r="DN193" i="32"/>
  <c r="DE193" i="32"/>
  <c r="DH193" i="32" s="1"/>
  <c r="DD193" i="32"/>
  <c r="DC193" i="32"/>
  <c r="CF193" i="32"/>
  <c r="CE193" i="32"/>
  <c r="CC193" i="32"/>
  <c r="CB193" i="32"/>
  <c r="BZ193" i="32"/>
  <c r="BY193" i="32"/>
  <c r="BW193" i="32"/>
  <c r="BV193" i="32"/>
  <c r="BT193" i="32"/>
  <c r="BS193" i="32"/>
  <c r="BQ193" i="32"/>
  <c r="BP193" i="32"/>
  <c r="BN193" i="32"/>
  <c r="BM193" i="32"/>
  <c r="BK193" i="32"/>
  <c r="BJ193" i="32"/>
  <c r="BH193" i="32"/>
  <c r="BG193" i="32"/>
  <c r="BE193" i="32"/>
  <c r="BD193" i="32"/>
  <c r="BB193" i="32"/>
  <c r="BA193" i="32"/>
  <c r="AY193" i="32"/>
  <c r="AX193" i="32"/>
  <c r="AV193" i="32"/>
  <c r="AU193" i="32"/>
  <c r="AS193" i="32"/>
  <c r="AR193" i="32"/>
  <c r="AP193" i="32"/>
  <c r="AO193" i="32"/>
  <c r="AM193" i="32"/>
  <c r="AL193" i="32"/>
  <c r="AJ193" i="32"/>
  <c r="AI193" i="32"/>
  <c r="AG193" i="32"/>
  <c r="AF193" i="32"/>
  <c r="AD193" i="32"/>
  <c r="AC193" i="32"/>
  <c r="AA193" i="32"/>
  <c r="Z193" i="32"/>
  <c r="X193" i="32"/>
  <c r="W193" i="32"/>
  <c r="U193" i="32"/>
  <c r="T193" i="32"/>
  <c r="R193" i="32"/>
  <c r="Q193" i="32"/>
  <c r="O193" i="32"/>
  <c r="DN192" i="32"/>
  <c r="DE192" i="32"/>
  <c r="DD192" i="32"/>
  <c r="DC192" i="32"/>
  <c r="CF192" i="32"/>
  <c r="CE192" i="32"/>
  <c r="CC192" i="32"/>
  <c r="CB192" i="32"/>
  <c r="BZ192" i="32"/>
  <c r="BY192" i="32"/>
  <c r="BW192" i="32"/>
  <c r="BV192" i="32"/>
  <c r="BT192" i="32"/>
  <c r="BS192" i="32"/>
  <c r="BQ192" i="32"/>
  <c r="BP192" i="32"/>
  <c r="BN192" i="32"/>
  <c r="BM192" i="32"/>
  <c r="BK192" i="32"/>
  <c r="BJ192" i="32"/>
  <c r="BH192" i="32"/>
  <c r="BG192" i="32"/>
  <c r="BE192" i="32"/>
  <c r="BD192" i="32"/>
  <c r="BB192" i="32"/>
  <c r="BA192" i="32"/>
  <c r="AY192" i="32"/>
  <c r="AX192" i="32"/>
  <c r="AV192" i="32"/>
  <c r="AU192" i="32"/>
  <c r="AS192" i="32"/>
  <c r="AR192" i="32"/>
  <c r="AP192" i="32"/>
  <c r="AO192" i="32"/>
  <c r="AM192" i="32"/>
  <c r="AL192" i="32"/>
  <c r="AJ192" i="32"/>
  <c r="AI192" i="32"/>
  <c r="AG192" i="32"/>
  <c r="AF192" i="32"/>
  <c r="AD192" i="32"/>
  <c r="AC192" i="32"/>
  <c r="AA192" i="32"/>
  <c r="Z192" i="32"/>
  <c r="X192" i="32"/>
  <c r="W192" i="32"/>
  <c r="U192" i="32"/>
  <c r="T192" i="32"/>
  <c r="R192" i="32"/>
  <c r="Q192" i="32"/>
  <c r="O192" i="32"/>
  <c r="DN191" i="32"/>
  <c r="DE191" i="32"/>
  <c r="DD191" i="32"/>
  <c r="DC191" i="32"/>
  <c r="CF191" i="32"/>
  <c r="CE191" i="32"/>
  <c r="CC191" i="32"/>
  <c r="CB191" i="32"/>
  <c r="BZ191" i="32"/>
  <c r="BY191" i="32"/>
  <c r="BW191" i="32"/>
  <c r="BV191" i="32"/>
  <c r="BT191" i="32"/>
  <c r="BS191" i="32"/>
  <c r="BQ191" i="32"/>
  <c r="BP191" i="32"/>
  <c r="BN191" i="32"/>
  <c r="BM191" i="32"/>
  <c r="BK191" i="32"/>
  <c r="BJ191" i="32"/>
  <c r="BH191" i="32"/>
  <c r="BG191" i="32"/>
  <c r="BE191" i="32"/>
  <c r="BD191" i="32"/>
  <c r="BB191" i="32"/>
  <c r="BA191" i="32"/>
  <c r="AY191" i="32"/>
  <c r="AX191" i="32"/>
  <c r="AV191" i="32"/>
  <c r="AU191" i="32"/>
  <c r="AS191" i="32"/>
  <c r="AR191" i="32"/>
  <c r="AP191" i="32"/>
  <c r="AO191" i="32"/>
  <c r="AM191" i="32"/>
  <c r="AL191" i="32"/>
  <c r="AJ191" i="32"/>
  <c r="AI191" i="32"/>
  <c r="AG191" i="32"/>
  <c r="AF191" i="32"/>
  <c r="AD191" i="32"/>
  <c r="AC191" i="32"/>
  <c r="AA191" i="32"/>
  <c r="Z191" i="32"/>
  <c r="X191" i="32"/>
  <c r="W191" i="32"/>
  <c r="U191" i="32"/>
  <c r="T191" i="32"/>
  <c r="R191" i="32"/>
  <c r="Q191" i="32"/>
  <c r="O191" i="32"/>
  <c r="DN190" i="32"/>
  <c r="DE190" i="32"/>
  <c r="DD190" i="32"/>
  <c r="DC190" i="32"/>
  <c r="CF190" i="32"/>
  <c r="CE190" i="32"/>
  <c r="CC190" i="32"/>
  <c r="CB190" i="32"/>
  <c r="BZ190" i="32"/>
  <c r="BY190" i="32"/>
  <c r="BW190" i="32"/>
  <c r="BV190" i="32"/>
  <c r="BT190" i="32"/>
  <c r="BS190" i="32"/>
  <c r="BQ190" i="32"/>
  <c r="BP190" i="32"/>
  <c r="BN190" i="32"/>
  <c r="BM190" i="32"/>
  <c r="BK190" i="32"/>
  <c r="BJ190" i="32"/>
  <c r="BH190" i="32"/>
  <c r="BG190" i="32"/>
  <c r="BE190" i="32"/>
  <c r="BD190" i="32"/>
  <c r="BB190" i="32"/>
  <c r="BA190" i="32"/>
  <c r="AY190" i="32"/>
  <c r="AX190" i="32"/>
  <c r="AV190" i="32"/>
  <c r="AU190" i="32"/>
  <c r="AS190" i="32"/>
  <c r="AR190" i="32"/>
  <c r="AP190" i="32"/>
  <c r="AO190" i="32"/>
  <c r="AM190" i="32"/>
  <c r="AL190" i="32"/>
  <c r="AJ190" i="32"/>
  <c r="AI190" i="32"/>
  <c r="AG190" i="32"/>
  <c r="AF190" i="32"/>
  <c r="AD190" i="32"/>
  <c r="AC190" i="32"/>
  <c r="AA190" i="32"/>
  <c r="Z190" i="32"/>
  <c r="X190" i="32"/>
  <c r="W190" i="32"/>
  <c r="U190" i="32"/>
  <c r="T190" i="32"/>
  <c r="R190" i="32"/>
  <c r="Q190" i="32"/>
  <c r="O190" i="32"/>
  <c r="DN189" i="32"/>
  <c r="DE189" i="32"/>
  <c r="DD189" i="32"/>
  <c r="DC189" i="32"/>
  <c r="CF189" i="32"/>
  <c r="CE189" i="32"/>
  <c r="CC189" i="32"/>
  <c r="CB189" i="32"/>
  <c r="BZ189" i="32"/>
  <c r="BY189" i="32"/>
  <c r="BW189" i="32"/>
  <c r="BV189" i="32"/>
  <c r="BT189" i="32"/>
  <c r="BS189" i="32"/>
  <c r="BQ189" i="32"/>
  <c r="BP189" i="32"/>
  <c r="BN189" i="32"/>
  <c r="BM189" i="32"/>
  <c r="BK189" i="32"/>
  <c r="BJ189" i="32"/>
  <c r="BH189" i="32"/>
  <c r="BG189" i="32"/>
  <c r="BE189" i="32"/>
  <c r="BD189" i="32"/>
  <c r="BB189" i="32"/>
  <c r="BA189" i="32"/>
  <c r="AY189" i="32"/>
  <c r="AX189" i="32"/>
  <c r="AV189" i="32"/>
  <c r="AU189" i="32"/>
  <c r="AS189" i="32"/>
  <c r="AR189" i="32"/>
  <c r="AP189" i="32"/>
  <c r="AO189" i="32"/>
  <c r="AM189" i="32"/>
  <c r="AL189" i="32"/>
  <c r="AJ189" i="32"/>
  <c r="AI189" i="32"/>
  <c r="AG189" i="32"/>
  <c r="AF189" i="32"/>
  <c r="AD189" i="32"/>
  <c r="AC189" i="32"/>
  <c r="AA189" i="32"/>
  <c r="Z189" i="32"/>
  <c r="X189" i="32"/>
  <c r="W189" i="32"/>
  <c r="U189" i="32"/>
  <c r="T189" i="32"/>
  <c r="R189" i="32"/>
  <c r="Q189" i="32"/>
  <c r="O189" i="32"/>
  <c r="DN188" i="32"/>
  <c r="DE188" i="32"/>
  <c r="DD188" i="32"/>
  <c r="DC188" i="32"/>
  <c r="CF188" i="32"/>
  <c r="CE188" i="32"/>
  <c r="CC188" i="32"/>
  <c r="CB188" i="32"/>
  <c r="BZ188" i="32"/>
  <c r="BY188" i="32"/>
  <c r="BW188" i="32"/>
  <c r="BV188" i="32"/>
  <c r="BT188" i="32"/>
  <c r="BS188" i="32"/>
  <c r="BQ188" i="32"/>
  <c r="BP188" i="32"/>
  <c r="BN188" i="32"/>
  <c r="BM188" i="32"/>
  <c r="BK188" i="32"/>
  <c r="BJ188" i="32"/>
  <c r="BH188" i="32"/>
  <c r="BG188" i="32"/>
  <c r="BE188" i="32"/>
  <c r="BD188" i="32"/>
  <c r="BB188" i="32"/>
  <c r="BA188" i="32"/>
  <c r="AY188" i="32"/>
  <c r="AX188" i="32"/>
  <c r="AV188" i="32"/>
  <c r="AU188" i="32"/>
  <c r="AS188" i="32"/>
  <c r="AR188" i="32"/>
  <c r="AP188" i="32"/>
  <c r="AO188" i="32"/>
  <c r="AM188" i="32"/>
  <c r="AL188" i="32"/>
  <c r="AJ188" i="32"/>
  <c r="AI188" i="32"/>
  <c r="AG188" i="32"/>
  <c r="AF188" i="32"/>
  <c r="AD188" i="32"/>
  <c r="AC188" i="32"/>
  <c r="AA188" i="32"/>
  <c r="Z188" i="32"/>
  <c r="X188" i="32"/>
  <c r="W188" i="32"/>
  <c r="U188" i="32"/>
  <c r="T188" i="32"/>
  <c r="R188" i="32"/>
  <c r="Q188" i="32"/>
  <c r="O188" i="32"/>
  <c r="DN187" i="32"/>
  <c r="DE187" i="32"/>
  <c r="DH187" i="32" s="1"/>
  <c r="DD187" i="32"/>
  <c r="DC187" i="32"/>
  <c r="CF187" i="32"/>
  <c r="CE187" i="32"/>
  <c r="CC187" i="32"/>
  <c r="CB187" i="32"/>
  <c r="BZ187" i="32"/>
  <c r="BY187" i="32"/>
  <c r="BW187" i="32"/>
  <c r="BV187" i="32"/>
  <c r="BT187" i="32"/>
  <c r="BS187" i="32"/>
  <c r="BQ187" i="32"/>
  <c r="BP187" i="32"/>
  <c r="BN187" i="32"/>
  <c r="BM187" i="32"/>
  <c r="BK187" i="32"/>
  <c r="BJ187" i="32"/>
  <c r="BH187" i="32"/>
  <c r="BG187" i="32"/>
  <c r="BE187" i="32"/>
  <c r="BD187" i="32"/>
  <c r="BB187" i="32"/>
  <c r="BA187" i="32"/>
  <c r="AY187" i="32"/>
  <c r="AX187" i="32"/>
  <c r="AV187" i="32"/>
  <c r="AU187" i="32"/>
  <c r="AS187" i="32"/>
  <c r="AR187" i="32"/>
  <c r="AP187" i="32"/>
  <c r="AO187" i="32"/>
  <c r="AM187" i="32"/>
  <c r="AL187" i="32"/>
  <c r="AJ187" i="32"/>
  <c r="AI187" i="32"/>
  <c r="AG187" i="32"/>
  <c r="AF187" i="32"/>
  <c r="AD187" i="32"/>
  <c r="AC187" i="32"/>
  <c r="AA187" i="32"/>
  <c r="Z187" i="32"/>
  <c r="X187" i="32"/>
  <c r="W187" i="32"/>
  <c r="U187" i="32"/>
  <c r="T187" i="32"/>
  <c r="R187" i="32"/>
  <c r="Q187" i="32"/>
  <c r="O187" i="32"/>
  <c r="DN186" i="32"/>
  <c r="DE186" i="32"/>
  <c r="DD186" i="32"/>
  <c r="DC186" i="32"/>
  <c r="CF186" i="32"/>
  <c r="CE186" i="32"/>
  <c r="CC186" i="32"/>
  <c r="CB186" i="32"/>
  <c r="BZ186" i="32"/>
  <c r="BY186" i="32"/>
  <c r="BW186" i="32"/>
  <c r="BV186" i="32"/>
  <c r="BT186" i="32"/>
  <c r="BS186" i="32"/>
  <c r="BQ186" i="32"/>
  <c r="BP186" i="32"/>
  <c r="BN186" i="32"/>
  <c r="BM186" i="32"/>
  <c r="BK186" i="32"/>
  <c r="BJ186" i="32"/>
  <c r="BH186" i="32"/>
  <c r="BG186" i="32"/>
  <c r="BE186" i="32"/>
  <c r="BD186" i="32"/>
  <c r="BB186" i="32"/>
  <c r="BA186" i="32"/>
  <c r="AY186" i="32"/>
  <c r="AX186" i="32"/>
  <c r="AV186" i="32"/>
  <c r="AU186" i="32"/>
  <c r="AS186" i="32"/>
  <c r="AR186" i="32"/>
  <c r="AP186" i="32"/>
  <c r="AO186" i="32"/>
  <c r="AM186" i="32"/>
  <c r="AL186" i="32"/>
  <c r="AJ186" i="32"/>
  <c r="AI186" i="32"/>
  <c r="AG186" i="32"/>
  <c r="AF186" i="32"/>
  <c r="AD186" i="32"/>
  <c r="AC186" i="32"/>
  <c r="AA186" i="32"/>
  <c r="Z186" i="32"/>
  <c r="X186" i="32"/>
  <c r="W186" i="32"/>
  <c r="U186" i="32"/>
  <c r="T186" i="32"/>
  <c r="R186" i="32"/>
  <c r="Q186" i="32"/>
  <c r="O186" i="32"/>
  <c r="DN185" i="32"/>
  <c r="DE185" i="32"/>
  <c r="DD185" i="32"/>
  <c r="DC185" i="32"/>
  <c r="CF185" i="32"/>
  <c r="CE185" i="32"/>
  <c r="CC185" i="32"/>
  <c r="CB185" i="32"/>
  <c r="BZ185" i="32"/>
  <c r="BY185" i="32"/>
  <c r="BW185" i="32"/>
  <c r="BV185" i="32"/>
  <c r="BT185" i="32"/>
  <c r="BS185" i="32"/>
  <c r="BQ185" i="32"/>
  <c r="BP185" i="32"/>
  <c r="BN185" i="32"/>
  <c r="BM185" i="32"/>
  <c r="BK185" i="32"/>
  <c r="BJ185" i="32"/>
  <c r="BH185" i="32"/>
  <c r="BG185" i="32"/>
  <c r="BE185" i="32"/>
  <c r="BD185" i="32"/>
  <c r="BB185" i="32"/>
  <c r="BA185" i="32"/>
  <c r="AY185" i="32"/>
  <c r="AX185" i="32"/>
  <c r="AV185" i="32"/>
  <c r="AU185" i="32"/>
  <c r="AS185" i="32"/>
  <c r="AR185" i="32"/>
  <c r="AP185" i="32"/>
  <c r="AO185" i="32"/>
  <c r="AM185" i="32"/>
  <c r="AL185" i="32"/>
  <c r="AJ185" i="32"/>
  <c r="AI185" i="32"/>
  <c r="AG185" i="32"/>
  <c r="AF185" i="32"/>
  <c r="AD185" i="32"/>
  <c r="AC185" i="32"/>
  <c r="AA185" i="32"/>
  <c r="Z185" i="32"/>
  <c r="X185" i="32"/>
  <c r="W185" i="32"/>
  <c r="U185" i="32"/>
  <c r="T185" i="32"/>
  <c r="R185" i="32"/>
  <c r="Q185" i="32"/>
  <c r="O185" i="32"/>
  <c r="DN184" i="32"/>
  <c r="DE184" i="32"/>
  <c r="DD184" i="32"/>
  <c r="DC184" i="32"/>
  <c r="CF184" i="32"/>
  <c r="CE184" i="32"/>
  <c r="CC184" i="32"/>
  <c r="CB184" i="32"/>
  <c r="BZ184" i="32"/>
  <c r="BY184" i="32"/>
  <c r="BW184" i="32"/>
  <c r="BV184" i="32"/>
  <c r="BT184" i="32"/>
  <c r="BS184" i="32"/>
  <c r="BQ184" i="32"/>
  <c r="BP184" i="32"/>
  <c r="BN184" i="32"/>
  <c r="BM184" i="32"/>
  <c r="BK184" i="32"/>
  <c r="BJ184" i="32"/>
  <c r="BH184" i="32"/>
  <c r="BG184" i="32"/>
  <c r="BE184" i="32"/>
  <c r="BD184" i="32"/>
  <c r="BB184" i="32"/>
  <c r="BA184" i="32"/>
  <c r="AY184" i="32"/>
  <c r="AX184" i="32"/>
  <c r="AV184" i="32"/>
  <c r="AU184" i="32"/>
  <c r="AS184" i="32"/>
  <c r="AR184" i="32"/>
  <c r="AP184" i="32"/>
  <c r="AO184" i="32"/>
  <c r="AM184" i="32"/>
  <c r="AL184" i="32"/>
  <c r="AJ184" i="32"/>
  <c r="AI184" i="32"/>
  <c r="AG184" i="32"/>
  <c r="AF184" i="32"/>
  <c r="AD184" i="32"/>
  <c r="AC184" i="32"/>
  <c r="AA184" i="32"/>
  <c r="Z184" i="32"/>
  <c r="X184" i="32"/>
  <c r="W184" i="32"/>
  <c r="U184" i="32"/>
  <c r="T184" i="32"/>
  <c r="R184" i="32"/>
  <c r="Q184" i="32"/>
  <c r="O184" i="32"/>
  <c r="DN183" i="32"/>
  <c r="DE183" i="32"/>
  <c r="DD183" i="32"/>
  <c r="DC183" i="32"/>
  <c r="CF183" i="32"/>
  <c r="CE183" i="32"/>
  <c r="CC183" i="32"/>
  <c r="CB183" i="32"/>
  <c r="BZ183" i="32"/>
  <c r="BY183" i="32"/>
  <c r="BW183" i="32"/>
  <c r="BV183" i="32"/>
  <c r="BT183" i="32"/>
  <c r="BS183" i="32"/>
  <c r="BQ183" i="32"/>
  <c r="BP183" i="32"/>
  <c r="BN183" i="32"/>
  <c r="BM183" i="32"/>
  <c r="BK183" i="32"/>
  <c r="BJ183" i="32"/>
  <c r="BH183" i="32"/>
  <c r="BG183" i="32"/>
  <c r="BE183" i="32"/>
  <c r="BD183" i="32"/>
  <c r="BB183" i="32"/>
  <c r="BA183" i="32"/>
  <c r="AY183" i="32"/>
  <c r="AX183" i="32"/>
  <c r="AV183" i="32"/>
  <c r="AU183" i="32"/>
  <c r="AS183" i="32"/>
  <c r="AR183" i="32"/>
  <c r="AP183" i="32"/>
  <c r="AO183" i="32"/>
  <c r="AM183" i="32"/>
  <c r="AL183" i="32"/>
  <c r="AJ183" i="32"/>
  <c r="AI183" i="32"/>
  <c r="AG183" i="32"/>
  <c r="AF183" i="32"/>
  <c r="AD183" i="32"/>
  <c r="AC183" i="32"/>
  <c r="AA183" i="32"/>
  <c r="Z183" i="32"/>
  <c r="X183" i="32"/>
  <c r="W183" i="32"/>
  <c r="U183" i="32"/>
  <c r="T183" i="32"/>
  <c r="R183" i="32"/>
  <c r="Q183" i="32"/>
  <c r="O183" i="32"/>
  <c r="DN182" i="32"/>
  <c r="DE182" i="32"/>
  <c r="DD182" i="32"/>
  <c r="DC182" i="32"/>
  <c r="CF182" i="32"/>
  <c r="CE182" i="32"/>
  <c r="CC182" i="32"/>
  <c r="CB182" i="32"/>
  <c r="BZ182" i="32"/>
  <c r="BY182" i="32"/>
  <c r="BW182" i="32"/>
  <c r="BV182" i="32"/>
  <c r="BT182" i="32"/>
  <c r="BS182" i="32"/>
  <c r="BQ182" i="32"/>
  <c r="BP182" i="32"/>
  <c r="BN182" i="32"/>
  <c r="BM182" i="32"/>
  <c r="BK182" i="32"/>
  <c r="BJ182" i="32"/>
  <c r="BH182" i="32"/>
  <c r="BG182" i="32"/>
  <c r="BE182" i="32"/>
  <c r="BD182" i="32"/>
  <c r="BB182" i="32"/>
  <c r="BA182" i="32"/>
  <c r="AY182" i="32"/>
  <c r="AX182" i="32"/>
  <c r="AV182" i="32"/>
  <c r="AU182" i="32"/>
  <c r="AS182" i="32"/>
  <c r="AR182" i="32"/>
  <c r="AP182" i="32"/>
  <c r="AO182" i="32"/>
  <c r="AM182" i="32"/>
  <c r="AL182" i="32"/>
  <c r="AJ182" i="32"/>
  <c r="AI182" i="32"/>
  <c r="AG182" i="32"/>
  <c r="AF182" i="32"/>
  <c r="AD182" i="32"/>
  <c r="AC182" i="32"/>
  <c r="AA182" i="32"/>
  <c r="Z182" i="32"/>
  <c r="X182" i="32"/>
  <c r="W182" i="32"/>
  <c r="U182" i="32"/>
  <c r="T182" i="32"/>
  <c r="R182" i="32"/>
  <c r="Q182" i="32"/>
  <c r="O182" i="32"/>
  <c r="DN181" i="32"/>
  <c r="DE181" i="32"/>
  <c r="DD181" i="32"/>
  <c r="DC181" i="32"/>
  <c r="CF181" i="32"/>
  <c r="CE181" i="32"/>
  <c r="CC181" i="32"/>
  <c r="CB181" i="32"/>
  <c r="BZ181" i="32"/>
  <c r="BY181" i="32"/>
  <c r="BW181" i="32"/>
  <c r="BV181" i="32"/>
  <c r="BT181" i="32"/>
  <c r="BS181" i="32"/>
  <c r="BQ181" i="32"/>
  <c r="BP181" i="32"/>
  <c r="BN181" i="32"/>
  <c r="BM181" i="32"/>
  <c r="BK181" i="32"/>
  <c r="BJ181" i="32"/>
  <c r="BH181" i="32"/>
  <c r="BG181" i="32"/>
  <c r="BE181" i="32"/>
  <c r="BD181" i="32"/>
  <c r="BB181" i="32"/>
  <c r="BA181" i="32"/>
  <c r="AY181" i="32"/>
  <c r="AX181" i="32"/>
  <c r="AV181" i="32"/>
  <c r="AU181" i="32"/>
  <c r="AS181" i="32"/>
  <c r="AR181" i="32"/>
  <c r="AP181" i="32"/>
  <c r="AO181" i="32"/>
  <c r="AM181" i="32"/>
  <c r="AL181" i="32"/>
  <c r="AJ181" i="32"/>
  <c r="AI181" i="32"/>
  <c r="AG181" i="32"/>
  <c r="AF181" i="32"/>
  <c r="AD181" i="32"/>
  <c r="AC181" i="32"/>
  <c r="AA181" i="32"/>
  <c r="Z181" i="32"/>
  <c r="X181" i="32"/>
  <c r="W181" i="32"/>
  <c r="U181" i="32"/>
  <c r="T181" i="32"/>
  <c r="R181" i="32"/>
  <c r="Q181" i="32"/>
  <c r="O181" i="32"/>
  <c r="DN180" i="32"/>
  <c r="DE180" i="32"/>
  <c r="DD180" i="32"/>
  <c r="DC180" i="32"/>
  <c r="CF180" i="32"/>
  <c r="CE180" i="32"/>
  <c r="CC180" i="32"/>
  <c r="CB180" i="32"/>
  <c r="BZ180" i="32"/>
  <c r="BY180" i="32"/>
  <c r="BW180" i="32"/>
  <c r="BV180" i="32"/>
  <c r="BT180" i="32"/>
  <c r="BS180" i="32"/>
  <c r="BQ180" i="32"/>
  <c r="BP180" i="32"/>
  <c r="BN180" i="32"/>
  <c r="BM180" i="32"/>
  <c r="BK180" i="32"/>
  <c r="BJ180" i="32"/>
  <c r="BH180" i="32"/>
  <c r="BG180" i="32"/>
  <c r="BE180" i="32"/>
  <c r="BD180" i="32"/>
  <c r="BB180" i="32"/>
  <c r="BA180" i="32"/>
  <c r="AY180" i="32"/>
  <c r="AX180" i="32"/>
  <c r="AV180" i="32"/>
  <c r="AU180" i="32"/>
  <c r="AS180" i="32"/>
  <c r="AR180" i="32"/>
  <c r="AP180" i="32"/>
  <c r="AO180" i="32"/>
  <c r="AM180" i="32"/>
  <c r="AL180" i="32"/>
  <c r="AJ180" i="32"/>
  <c r="AI180" i="32"/>
  <c r="AG180" i="32"/>
  <c r="AF180" i="32"/>
  <c r="AD180" i="32"/>
  <c r="AC180" i="32"/>
  <c r="AA180" i="32"/>
  <c r="Z180" i="32"/>
  <c r="X180" i="32"/>
  <c r="W180" i="32"/>
  <c r="U180" i="32"/>
  <c r="T180" i="32"/>
  <c r="R180" i="32"/>
  <c r="Q180" i="32"/>
  <c r="O180" i="32"/>
  <c r="DN179" i="32"/>
  <c r="DE179" i="32"/>
  <c r="DD179" i="32"/>
  <c r="DC179" i="32"/>
  <c r="CF179" i="32"/>
  <c r="CE179" i="32"/>
  <c r="CC179" i="32"/>
  <c r="CB179" i="32"/>
  <c r="BZ179" i="32"/>
  <c r="BY179" i="32"/>
  <c r="BW179" i="32"/>
  <c r="BV179" i="32"/>
  <c r="BT179" i="32"/>
  <c r="BS179" i="32"/>
  <c r="BQ179" i="32"/>
  <c r="BP179" i="32"/>
  <c r="BN179" i="32"/>
  <c r="BM179" i="32"/>
  <c r="BK179" i="32"/>
  <c r="BJ179" i="32"/>
  <c r="BH179" i="32"/>
  <c r="BG179" i="32"/>
  <c r="BE179" i="32"/>
  <c r="BD179" i="32"/>
  <c r="BB179" i="32"/>
  <c r="BA179" i="32"/>
  <c r="AY179" i="32"/>
  <c r="AX179" i="32"/>
  <c r="AV179" i="32"/>
  <c r="AU179" i="32"/>
  <c r="AS179" i="32"/>
  <c r="AR179" i="32"/>
  <c r="AP179" i="32"/>
  <c r="AO179" i="32"/>
  <c r="AM179" i="32"/>
  <c r="AL179" i="32"/>
  <c r="AJ179" i="32"/>
  <c r="AI179" i="32"/>
  <c r="AG179" i="32"/>
  <c r="AF179" i="32"/>
  <c r="AD179" i="32"/>
  <c r="AC179" i="32"/>
  <c r="AA179" i="32"/>
  <c r="Z179" i="32"/>
  <c r="X179" i="32"/>
  <c r="W179" i="32"/>
  <c r="U179" i="32"/>
  <c r="T179" i="32"/>
  <c r="R179" i="32"/>
  <c r="Q179" i="32"/>
  <c r="O179" i="32"/>
  <c r="DN178" i="32"/>
  <c r="DE178" i="32"/>
  <c r="DD178" i="32"/>
  <c r="DC178" i="32"/>
  <c r="CF178" i="32"/>
  <c r="CE178" i="32"/>
  <c r="CC178" i="32"/>
  <c r="CB178" i="32"/>
  <c r="BZ178" i="32"/>
  <c r="BY178" i="32"/>
  <c r="BW178" i="32"/>
  <c r="BV178" i="32"/>
  <c r="BT178" i="32"/>
  <c r="BS178" i="32"/>
  <c r="BQ178" i="32"/>
  <c r="BP178" i="32"/>
  <c r="BN178" i="32"/>
  <c r="BM178" i="32"/>
  <c r="BK178" i="32"/>
  <c r="BJ178" i="32"/>
  <c r="BH178" i="32"/>
  <c r="BG178" i="32"/>
  <c r="BE178" i="32"/>
  <c r="BD178" i="32"/>
  <c r="BB178" i="32"/>
  <c r="BA178" i="32"/>
  <c r="AY178" i="32"/>
  <c r="AX178" i="32"/>
  <c r="AV178" i="32"/>
  <c r="AU178" i="32"/>
  <c r="AS178" i="32"/>
  <c r="AR178" i="32"/>
  <c r="AP178" i="32"/>
  <c r="AO178" i="32"/>
  <c r="AM178" i="32"/>
  <c r="AL178" i="32"/>
  <c r="AJ178" i="32"/>
  <c r="AI178" i="32"/>
  <c r="AG178" i="32"/>
  <c r="AF178" i="32"/>
  <c r="AD178" i="32"/>
  <c r="AC178" i="32"/>
  <c r="AA178" i="32"/>
  <c r="Z178" i="32"/>
  <c r="X178" i="32"/>
  <c r="W178" i="32"/>
  <c r="U178" i="32"/>
  <c r="T178" i="32"/>
  <c r="R178" i="32"/>
  <c r="Q178" i="32"/>
  <c r="O178" i="32"/>
  <c r="DN177" i="32"/>
  <c r="DE177" i="32"/>
  <c r="DD177" i="32"/>
  <c r="DC177" i="32"/>
  <c r="CF177" i="32"/>
  <c r="CE177" i="32"/>
  <c r="CC177" i="32"/>
  <c r="CB177" i="32"/>
  <c r="BZ177" i="32"/>
  <c r="BY177" i="32"/>
  <c r="BW177" i="32"/>
  <c r="BV177" i="32"/>
  <c r="BT177" i="32"/>
  <c r="BS177" i="32"/>
  <c r="BQ177" i="32"/>
  <c r="BP177" i="32"/>
  <c r="BN177" i="32"/>
  <c r="BM177" i="32"/>
  <c r="BK177" i="32"/>
  <c r="BJ177" i="32"/>
  <c r="BH177" i="32"/>
  <c r="BG177" i="32"/>
  <c r="BE177" i="32"/>
  <c r="BD177" i="32"/>
  <c r="BB177" i="32"/>
  <c r="BA177" i="32"/>
  <c r="AY177" i="32"/>
  <c r="AX177" i="32"/>
  <c r="AV177" i="32"/>
  <c r="AU177" i="32"/>
  <c r="AS177" i="32"/>
  <c r="AR177" i="32"/>
  <c r="AP177" i="32"/>
  <c r="AO177" i="32"/>
  <c r="AM177" i="32"/>
  <c r="AL177" i="32"/>
  <c r="AJ177" i="32"/>
  <c r="AI177" i="32"/>
  <c r="AG177" i="32"/>
  <c r="AF177" i="32"/>
  <c r="AD177" i="32"/>
  <c r="AC177" i="32"/>
  <c r="AA177" i="32"/>
  <c r="Z177" i="32"/>
  <c r="X177" i="32"/>
  <c r="W177" i="32"/>
  <c r="U177" i="32"/>
  <c r="T177" i="32"/>
  <c r="R177" i="32"/>
  <c r="Q177" i="32"/>
  <c r="O177" i="32"/>
  <c r="DN176" i="32"/>
  <c r="DE176" i="32"/>
  <c r="DH176" i="32" s="1"/>
  <c r="DD176" i="32"/>
  <c r="DC176" i="32"/>
  <c r="CF176" i="32"/>
  <c r="CE176" i="32"/>
  <c r="CC176" i="32"/>
  <c r="CB176" i="32"/>
  <c r="BZ176" i="32"/>
  <c r="BY176" i="32"/>
  <c r="BW176" i="32"/>
  <c r="BV176" i="32"/>
  <c r="BT176" i="32"/>
  <c r="BS176" i="32"/>
  <c r="BQ176" i="32"/>
  <c r="BP176" i="32"/>
  <c r="BN176" i="32"/>
  <c r="BM176" i="32"/>
  <c r="BK176" i="32"/>
  <c r="BJ176" i="32"/>
  <c r="BH176" i="32"/>
  <c r="BG176" i="32"/>
  <c r="BE176" i="32"/>
  <c r="BD176" i="32"/>
  <c r="BB176" i="32"/>
  <c r="BA176" i="32"/>
  <c r="AY176" i="32"/>
  <c r="AX176" i="32"/>
  <c r="AV176" i="32"/>
  <c r="AU176" i="32"/>
  <c r="AS176" i="32"/>
  <c r="AR176" i="32"/>
  <c r="AP176" i="32"/>
  <c r="AO176" i="32"/>
  <c r="AM176" i="32"/>
  <c r="AL176" i="32"/>
  <c r="AJ176" i="32"/>
  <c r="AI176" i="32"/>
  <c r="AG176" i="32"/>
  <c r="AF176" i="32"/>
  <c r="AD176" i="32"/>
  <c r="AC176" i="32"/>
  <c r="AA176" i="32"/>
  <c r="Z176" i="32"/>
  <c r="X176" i="32"/>
  <c r="W176" i="32"/>
  <c r="U176" i="32"/>
  <c r="T176" i="32"/>
  <c r="R176" i="32"/>
  <c r="Q176" i="32"/>
  <c r="O176" i="32"/>
  <c r="DN175" i="32"/>
  <c r="DE175" i="32"/>
  <c r="DD175" i="32"/>
  <c r="DC175" i="32"/>
  <c r="CF175" i="32"/>
  <c r="CE175" i="32"/>
  <c r="CC175" i="32"/>
  <c r="CB175" i="32"/>
  <c r="BZ175" i="32"/>
  <c r="BY175" i="32"/>
  <c r="BW175" i="32"/>
  <c r="BV175" i="32"/>
  <c r="BT175" i="32"/>
  <c r="BS175" i="32"/>
  <c r="BQ175" i="32"/>
  <c r="BP175" i="32"/>
  <c r="BN175" i="32"/>
  <c r="BM175" i="32"/>
  <c r="BK175" i="32"/>
  <c r="BJ175" i="32"/>
  <c r="BH175" i="32"/>
  <c r="BG175" i="32"/>
  <c r="BE175" i="32"/>
  <c r="BD175" i="32"/>
  <c r="BB175" i="32"/>
  <c r="BA175" i="32"/>
  <c r="AY175" i="32"/>
  <c r="AX175" i="32"/>
  <c r="AV175" i="32"/>
  <c r="AU175" i="32"/>
  <c r="AS175" i="32"/>
  <c r="AR175" i="32"/>
  <c r="AP175" i="32"/>
  <c r="AO175" i="32"/>
  <c r="AM175" i="32"/>
  <c r="AL175" i="32"/>
  <c r="AJ175" i="32"/>
  <c r="AI175" i="32"/>
  <c r="AG175" i="32"/>
  <c r="AF175" i="32"/>
  <c r="AD175" i="32"/>
  <c r="AC175" i="32"/>
  <c r="AA175" i="32"/>
  <c r="Z175" i="32"/>
  <c r="X175" i="32"/>
  <c r="W175" i="32"/>
  <c r="U175" i="32"/>
  <c r="T175" i="32"/>
  <c r="R175" i="32"/>
  <c r="Q175" i="32"/>
  <c r="O175" i="32"/>
  <c r="DN174" i="32"/>
  <c r="DE174" i="32"/>
  <c r="DD174" i="32"/>
  <c r="DC174" i="32"/>
  <c r="CF174" i="32"/>
  <c r="CE174" i="32"/>
  <c r="CC174" i="32"/>
  <c r="CB174" i="32"/>
  <c r="BZ174" i="32"/>
  <c r="BY174" i="32"/>
  <c r="BW174" i="32"/>
  <c r="BV174" i="32"/>
  <c r="BT174" i="32"/>
  <c r="BS174" i="32"/>
  <c r="BQ174" i="32"/>
  <c r="BP174" i="32"/>
  <c r="BN174" i="32"/>
  <c r="BM174" i="32"/>
  <c r="BK174" i="32"/>
  <c r="BJ174" i="32"/>
  <c r="BH174" i="32"/>
  <c r="BG174" i="32"/>
  <c r="BE174" i="32"/>
  <c r="BD174" i="32"/>
  <c r="BB174" i="32"/>
  <c r="BA174" i="32"/>
  <c r="AY174" i="32"/>
  <c r="AX174" i="32"/>
  <c r="AV174" i="32"/>
  <c r="AU174" i="32"/>
  <c r="AS174" i="32"/>
  <c r="AR174" i="32"/>
  <c r="AP174" i="32"/>
  <c r="AO174" i="32"/>
  <c r="AM174" i="32"/>
  <c r="AL174" i="32"/>
  <c r="AJ174" i="32"/>
  <c r="AI174" i="32"/>
  <c r="AG174" i="32"/>
  <c r="AF174" i="32"/>
  <c r="AD174" i="32"/>
  <c r="AC174" i="32"/>
  <c r="AA174" i="32"/>
  <c r="Z174" i="32"/>
  <c r="X174" i="32"/>
  <c r="W174" i="32"/>
  <c r="U174" i="32"/>
  <c r="T174" i="32"/>
  <c r="R174" i="32"/>
  <c r="Q174" i="32"/>
  <c r="O174" i="32"/>
  <c r="DN173" i="32"/>
  <c r="DE173" i="32"/>
  <c r="DH173" i="32" s="1"/>
  <c r="DD173" i="32"/>
  <c r="DC173" i="32"/>
  <c r="CF173" i="32"/>
  <c r="CE173" i="32"/>
  <c r="CC173" i="32"/>
  <c r="CB173" i="32"/>
  <c r="BZ173" i="32"/>
  <c r="BY173" i="32"/>
  <c r="BW173" i="32"/>
  <c r="BV173" i="32"/>
  <c r="BT173" i="32"/>
  <c r="BS173" i="32"/>
  <c r="BQ173" i="32"/>
  <c r="BP173" i="32"/>
  <c r="BN173" i="32"/>
  <c r="BM173" i="32"/>
  <c r="BK173" i="32"/>
  <c r="BJ173" i="32"/>
  <c r="BH173" i="32"/>
  <c r="BG173" i="32"/>
  <c r="BE173" i="32"/>
  <c r="BD173" i="32"/>
  <c r="BB173" i="32"/>
  <c r="BA173" i="32"/>
  <c r="AY173" i="32"/>
  <c r="AX173" i="32"/>
  <c r="AV173" i="32"/>
  <c r="AU173" i="32"/>
  <c r="AS173" i="32"/>
  <c r="AR173" i="32"/>
  <c r="AP173" i="32"/>
  <c r="AO173" i="32"/>
  <c r="AM173" i="32"/>
  <c r="AL173" i="32"/>
  <c r="AJ173" i="32"/>
  <c r="AI173" i="32"/>
  <c r="AG173" i="32"/>
  <c r="AF173" i="32"/>
  <c r="AD173" i="32"/>
  <c r="AC173" i="32"/>
  <c r="AA173" i="32"/>
  <c r="Z173" i="32"/>
  <c r="X173" i="32"/>
  <c r="W173" i="32"/>
  <c r="U173" i="32"/>
  <c r="T173" i="32"/>
  <c r="R173" i="32"/>
  <c r="Q173" i="32"/>
  <c r="O173" i="32"/>
  <c r="DN172" i="32"/>
  <c r="DE172" i="32"/>
  <c r="DH172" i="32" s="1"/>
  <c r="DD172" i="32"/>
  <c r="DC172" i="32"/>
  <c r="CF172" i="32"/>
  <c r="CE172" i="32"/>
  <c r="CC172" i="32"/>
  <c r="CB172" i="32"/>
  <c r="BZ172" i="32"/>
  <c r="BY172" i="32"/>
  <c r="BW172" i="32"/>
  <c r="BV172" i="32"/>
  <c r="BT172" i="32"/>
  <c r="BS172" i="32"/>
  <c r="BQ172" i="32"/>
  <c r="BP172" i="32"/>
  <c r="BN172" i="32"/>
  <c r="BM172" i="32"/>
  <c r="BK172" i="32"/>
  <c r="BJ172" i="32"/>
  <c r="BH172" i="32"/>
  <c r="BG172" i="32"/>
  <c r="BE172" i="32"/>
  <c r="BD172" i="32"/>
  <c r="BB172" i="32"/>
  <c r="BA172" i="32"/>
  <c r="AY172" i="32"/>
  <c r="AX172" i="32"/>
  <c r="AV172" i="32"/>
  <c r="AU172" i="32"/>
  <c r="AS172" i="32"/>
  <c r="AR172" i="32"/>
  <c r="AP172" i="32"/>
  <c r="AO172" i="32"/>
  <c r="AM172" i="32"/>
  <c r="AL172" i="32"/>
  <c r="AJ172" i="32"/>
  <c r="AI172" i="32"/>
  <c r="AG172" i="32"/>
  <c r="AF172" i="32"/>
  <c r="AD172" i="32"/>
  <c r="AC172" i="32"/>
  <c r="AA172" i="32"/>
  <c r="Z172" i="32"/>
  <c r="X172" i="32"/>
  <c r="W172" i="32"/>
  <c r="U172" i="32"/>
  <c r="T172" i="32"/>
  <c r="R172" i="32"/>
  <c r="Q172" i="32"/>
  <c r="O172" i="32"/>
  <c r="DN171" i="32"/>
  <c r="DE171" i="32"/>
  <c r="DD171" i="32"/>
  <c r="DC171" i="32"/>
  <c r="CF171" i="32"/>
  <c r="CE171" i="32"/>
  <c r="CC171" i="32"/>
  <c r="CB171" i="32"/>
  <c r="BZ171" i="32"/>
  <c r="BY171" i="32"/>
  <c r="BW171" i="32"/>
  <c r="BV171" i="32"/>
  <c r="BT171" i="32"/>
  <c r="BS171" i="32"/>
  <c r="BQ171" i="32"/>
  <c r="BP171" i="32"/>
  <c r="BN171" i="32"/>
  <c r="BM171" i="32"/>
  <c r="BK171" i="32"/>
  <c r="BJ171" i="32"/>
  <c r="BH171" i="32"/>
  <c r="BG171" i="32"/>
  <c r="BE171" i="32"/>
  <c r="BD171" i="32"/>
  <c r="BB171" i="32"/>
  <c r="BA171" i="32"/>
  <c r="AY171" i="32"/>
  <c r="AX171" i="32"/>
  <c r="AV171" i="32"/>
  <c r="AU171" i="32"/>
  <c r="AS171" i="32"/>
  <c r="AR171" i="32"/>
  <c r="AP171" i="32"/>
  <c r="AO171" i="32"/>
  <c r="AM171" i="32"/>
  <c r="AL171" i="32"/>
  <c r="AJ171" i="32"/>
  <c r="AI171" i="32"/>
  <c r="AG171" i="32"/>
  <c r="AF171" i="32"/>
  <c r="AD171" i="32"/>
  <c r="AC171" i="32"/>
  <c r="AA171" i="32"/>
  <c r="Z171" i="32"/>
  <c r="X171" i="32"/>
  <c r="W171" i="32"/>
  <c r="U171" i="32"/>
  <c r="T171" i="32"/>
  <c r="R171" i="32"/>
  <c r="Q171" i="32"/>
  <c r="O171" i="32"/>
  <c r="DN170" i="32"/>
  <c r="DE170" i="32"/>
  <c r="DD170" i="32"/>
  <c r="DC170" i="32"/>
  <c r="CF170" i="32"/>
  <c r="CE170" i="32"/>
  <c r="CC170" i="32"/>
  <c r="CB170" i="32"/>
  <c r="BZ170" i="32"/>
  <c r="BY170" i="32"/>
  <c r="BW170" i="32"/>
  <c r="BV170" i="32"/>
  <c r="BT170" i="32"/>
  <c r="BS170" i="32"/>
  <c r="BQ170" i="32"/>
  <c r="BP170" i="32"/>
  <c r="BN170" i="32"/>
  <c r="BM170" i="32"/>
  <c r="BK170" i="32"/>
  <c r="BJ170" i="32"/>
  <c r="BH170" i="32"/>
  <c r="BG170" i="32"/>
  <c r="BE170" i="32"/>
  <c r="BD170" i="32"/>
  <c r="BB170" i="32"/>
  <c r="BA170" i="32"/>
  <c r="AY170" i="32"/>
  <c r="AX170" i="32"/>
  <c r="AV170" i="32"/>
  <c r="AU170" i="32"/>
  <c r="AS170" i="32"/>
  <c r="AR170" i="32"/>
  <c r="AP170" i="32"/>
  <c r="AO170" i="32"/>
  <c r="AM170" i="32"/>
  <c r="AL170" i="32"/>
  <c r="AJ170" i="32"/>
  <c r="AI170" i="32"/>
  <c r="AG170" i="32"/>
  <c r="AF170" i="32"/>
  <c r="AD170" i="32"/>
  <c r="AC170" i="32"/>
  <c r="AA170" i="32"/>
  <c r="Z170" i="32"/>
  <c r="X170" i="32"/>
  <c r="W170" i="32"/>
  <c r="U170" i="32"/>
  <c r="T170" i="32"/>
  <c r="R170" i="32"/>
  <c r="Q170" i="32"/>
  <c r="O170" i="32"/>
  <c r="DN169" i="32"/>
  <c r="DE169" i="32"/>
  <c r="DH169" i="32" s="1"/>
  <c r="DD169" i="32"/>
  <c r="DC169" i="32"/>
  <c r="CF169" i="32"/>
  <c r="CE169" i="32"/>
  <c r="CC169" i="32"/>
  <c r="CB169" i="32"/>
  <c r="BZ169" i="32"/>
  <c r="BY169" i="32"/>
  <c r="BW169" i="32"/>
  <c r="BV169" i="32"/>
  <c r="BT169" i="32"/>
  <c r="BS169" i="32"/>
  <c r="BQ169" i="32"/>
  <c r="BP169" i="32"/>
  <c r="BN169" i="32"/>
  <c r="BM169" i="32"/>
  <c r="BK169" i="32"/>
  <c r="BJ169" i="32"/>
  <c r="BH169" i="32"/>
  <c r="BG169" i="32"/>
  <c r="BE169" i="32"/>
  <c r="BD169" i="32"/>
  <c r="BB169" i="32"/>
  <c r="BA169" i="32"/>
  <c r="AY169" i="32"/>
  <c r="AX169" i="32"/>
  <c r="AV169" i="32"/>
  <c r="AU169" i="32"/>
  <c r="AS169" i="32"/>
  <c r="AR169" i="32"/>
  <c r="AP169" i="32"/>
  <c r="AO169" i="32"/>
  <c r="AM169" i="32"/>
  <c r="AL169" i="32"/>
  <c r="AJ169" i="32"/>
  <c r="AI169" i="32"/>
  <c r="AG169" i="32"/>
  <c r="AF169" i="32"/>
  <c r="AD169" i="32"/>
  <c r="AC169" i="32"/>
  <c r="AA169" i="32"/>
  <c r="Z169" i="32"/>
  <c r="X169" i="32"/>
  <c r="W169" i="32"/>
  <c r="U169" i="32"/>
  <c r="T169" i="32"/>
  <c r="R169" i="32"/>
  <c r="Q169" i="32"/>
  <c r="O169" i="32"/>
  <c r="DN168" i="32"/>
  <c r="DE168" i="32"/>
  <c r="DH168" i="32" s="1"/>
  <c r="DD168" i="32"/>
  <c r="DC168" i="32"/>
  <c r="CF168" i="32"/>
  <c r="CE168" i="32"/>
  <c r="CC168" i="32"/>
  <c r="CB168" i="32"/>
  <c r="BZ168" i="32"/>
  <c r="BY168" i="32"/>
  <c r="BW168" i="32"/>
  <c r="BV168" i="32"/>
  <c r="BT168" i="32"/>
  <c r="BS168" i="32"/>
  <c r="BQ168" i="32"/>
  <c r="BP168" i="32"/>
  <c r="BN168" i="32"/>
  <c r="BM168" i="32"/>
  <c r="BK168" i="32"/>
  <c r="BJ168" i="32"/>
  <c r="BH168" i="32"/>
  <c r="BG168" i="32"/>
  <c r="BE168" i="32"/>
  <c r="BD168" i="32"/>
  <c r="BB168" i="32"/>
  <c r="BA168" i="32"/>
  <c r="AY168" i="32"/>
  <c r="AX168" i="32"/>
  <c r="AV168" i="32"/>
  <c r="AU168" i="32"/>
  <c r="AS168" i="32"/>
  <c r="AR168" i="32"/>
  <c r="AP168" i="32"/>
  <c r="AO168" i="32"/>
  <c r="AM168" i="32"/>
  <c r="AL168" i="32"/>
  <c r="AJ168" i="32"/>
  <c r="AI168" i="32"/>
  <c r="AG168" i="32"/>
  <c r="AF168" i="32"/>
  <c r="AD168" i="32"/>
  <c r="AC168" i="32"/>
  <c r="AA168" i="32"/>
  <c r="Z168" i="32"/>
  <c r="X168" i="32"/>
  <c r="W168" i="32"/>
  <c r="U168" i="32"/>
  <c r="T168" i="32"/>
  <c r="R168" i="32"/>
  <c r="Q168" i="32"/>
  <c r="O168" i="32"/>
  <c r="DN167" i="32"/>
  <c r="DE167" i="32"/>
  <c r="DD167" i="32"/>
  <c r="DC167" i="32"/>
  <c r="CF167" i="32"/>
  <c r="CE167" i="32"/>
  <c r="CC167" i="32"/>
  <c r="CB167" i="32"/>
  <c r="BZ167" i="32"/>
  <c r="BY167" i="32"/>
  <c r="BW167" i="32"/>
  <c r="BV167" i="32"/>
  <c r="BT167" i="32"/>
  <c r="BS167" i="32"/>
  <c r="BQ167" i="32"/>
  <c r="BP167" i="32"/>
  <c r="BN167" i="32"/>
  <c r="BM167" i="32"/>
  <c r="BK167" i="32"/>
  <c r="BJ167" i="32"/>
  <c r="BH167" i="32"/>
  <c r="BG167" i="32"/>
  <c r="BE167" i="32"/>
  <c r="BD167" i="32"/>
  <c r="BB167" i="32"/>
  <c r="BA167" i="32"/>
  <c r="AY167" i="32"/>
  <c r="AX167" i="32"/>
  <c r="AV167" i="32"/>
  <c r="AU167" i="32"/>
  <c r="AS167" i="32"/>
  <c r="AR167" i="32"/>
  <c r="AP167" i="32"/>
  <c r="AO167" i="32"/>
  <c r="AM167" i="32"/>
  <c r="AL167" i="32"/>
  <c r="AJ167" i="32"/>
  <c r="AI167" i="32"/>
  <c r="AG167" i="32"/>
  <c r="AF167" i="32"/>
  <c r="AD167" i="32"/>
  <c r="AC167" i="32"/>
  <c r="AA167" i="32"/>
  <c r="Z167" i="32"/>
  <c r="X167" i="32"/>
  <c r="W167" i="32"/>
  <c r="U167" i="32"/>
  <c r="T167" i="32"/>
  <c r="R167" i="32"/>
  <c r="Q167" i="32"/>
  <c r="O167" i="32"/>
  <c r="DN166" i="32"/>
  <c r="DE166" i="32"/>
  <c r="DD166" i="32"/>
  <c r="DC166" i="32"/>
  <c r="CF166" i="32"/>
  <c r="CE166" i="32"/>
  <c r="CC166" i="32"/>
  <c r="CB166" i="32"/>
  <c r="BZ166" i="32"/>
  <c r="BY166" i="32"/>
  <c r="BW166" i="32"/>
  <c r="BV166" i="32"/>
  <c r="BT166" i="32"/>
  <c r="BS166" i="32"/>
  <c r="BQ166" i="32"/>
  <c r="BP166" i="32"/>
  <c r="BN166" i="32"/>
  <c r="BM166" i="32"/>
  <c r="BK166" i="32"/>
  <c r="BJ166" i="32"/>
  <c r="BH166" i="32"/>
  <c r="BG166" i="32"/>
  <c r="BE166" i="32"/>
  <c r="BD166" i="32"/>
  <c r="BB166" i="32"/>
  <c r="BA166" i="32"/>
  <c r="AY166" i="32"/>
  <c r="AX166" i="32"/>
  <c r="AV166" i="32"/>
  <c r="AU166" i="32"/>
  <c r="AS166" i="32"/>
  <c r="AR166" i="32"/>
  <c r="AP166" i="32"/>
  <c r="AO166" i="32"/>
  <c r="AM166" i="32"/>
  <c r="AL166" i="32"/>
  <c r="AJ166" i="32"/>
  <c r="AI166" i="32"/>
  <c r="AG166" i="32"/>
  <c r="AF166" i="32"/>
  <c r="AD166" i="32"/>
  <c r="AC166" i="32"/>
  <c r="AA166" i="32"/>
  <c r="Z166" i="32"/>
  <c r="X166" i="32"/>
  <c r="W166" i="32"/>
  <c r="U166" i="32"/>
  <c r="T166" i="32"/>
  <c r="R166" i="32"/>
  <c r="Q166" i="32"/>
  <c r="O166" i="32"/>
  <c r="DN165" i="32"/>
  <c r="DE165" i="32"/>
  <c r="DD165" i="32"/>
  <c r="DC165" i="32"/>
  <c r="CF165" i="32"/>
  <c r="CE165" i="32"/>
  <c r="CC165" i="32"/>
  <c r="CB165" i="32"/>
  <c r="BZ165" i="32"/>
  <c r="BY165" i="32"/>
  <c r="BW165" i="32"/>
  <c r="BV165" i="32"/>
  <c r="BT165" i="32"/>
  <c r="BS165" i="32"/>
  <c r="BQ165" i="32"/>
  <c r="BP165" i="32"/>
  <c r="BN165" i="32"/>
  <c r="BM165" i="32"/>
  <c r="BK165" i="32"/>
  <c r="BJ165" i="32"/>
  <c r="BH165" i="32"/>
  <c r="BG165" i="32"/>
  <c r="BE165" i="32"/>
  <c r="BD165" i="32"/>
  <c r="BB165" i="32"/>
  <c r="BA165" i="32"/>
  <c r="AY165" i="32"/>
  <c r="AX165" i="32"/>
  <c r="AV165" i="32"/>
  <c r="AU165" i="32"/>
  <c r="AS165" i="32"/>
  <c r="AR165" i="32"/>
  <c r="AP165" i="32"/>
  <c r="AO165" i="32"/>
  <c r="AM165" i="32"/>
  <c r="AL165" i="32"/>
  <c r="AJ165" i="32"/>
  <c r="AI165" i="32"/>
  <c r="AG165" i="32"/>
  <c r="AF165" i="32"/>
  <c r="AD165" i="32"/>
  <c r="AC165" i="32"/>
  <c r="AA165" i="32"/>
  <c r="Z165" i="32"/>
  <c r="X165" i="32"/>
  <c r="W165" i="32"/>
  <c r="U165" i="32"/>
  <c r="T165" i="32"/>
  <c r="R165" i="32"/>
  <c r="Q165" i="32"/>
  <c r="O165" i="32"/>
  <c r="DE164" i="32"/>
  <c r="DH164" i="32" s="1"/>
  <c r="DD164" i="32"/>
  <c r="DC164" i="32"/>
  <c r="CF164" i="32"/>
  <c r="CE164" i="32"/>
  <c r="CC164" i="32"/>
  <c r="CB164" i="32"/>
  <c r="BZ164" i="32"/>
  <c r="BY164" i="32"/>
  <c r="BW164" i="32"/>
  <c r="BV164" i="32"/>
  <c r="BT164" i="32"/>
  <c r="BS164" i="32"/>
  <c r="BQ164" i="32"/>
  <c r="BP164" i="32"/>
  <c r="BN164" i="32"/>
  <c r="BM164" i="32"/>
  <c r="BK164" i="32"/>
  <c r="BJ164" i="32"/>
  <c r="BH164" i="32"/>
  <c r="BG164" i="32"/>
  <c r="BE164" i="32"/>
  <c r="BD164" i="32"/>
  <c r="BB164" i="32"/>
  <c r="BA164" i="32"/>
  <c r="AY164" i="32"/>
  <c r="AX164" i="32"/>
  <c r="AV164" i="32"/>
  <c r="AU164" i="32"/>
  <c r="AS164" i="32"/>
  <c r="AR164" i="32"/>
  <c r="AP164" i="32"/>
  <c r="AO164" i="32"/>
  <c r="AM164" i="32"/>
  <c r="AL164" i="32"/>
  <c r="AJ164" i="32"/>
  <c r="AI164" i="32"/>
  <c r="AG164" i="32"/>
  <c r="AF164" i="32"/>
  <c r="AD164" i="32"/>
  <c r="AC164" i="32"/>
  <c r="AA164" i="32"/>
  <c r="Z164" i="32"/>
  <c r="X164" i="32"/>
  <c r="W164" i="32"/>
  <c r="U164" i="32"/>
  <c r="T164" i="32"/>
  <c r="R164" i="32"/>
  <c r="Q164" i="32"/>
  <c r="O164" i="32"/>
  <c r="DN163" i="32"/>
  <c r="DE163" i="32"/>
  <c r="DH163" i="32" s="1"/>
  <c r="DD163" i="32"/>
  <c r="DC163" i="32"/>
  <c r="CF163" i="32"/>
  <c r="CE163" i="32"/>
  <c r="CC163" i="32"/>
  <c r="CB163" i="32"/>
  <c r="BZ163" i="32"/>
  <c r="BY163" i="32"/>
  <c r="BW163" i="32"/>
  <c r="BV163" i="32"/>
  <c r="BT163" i="32"/>
  <c r="BS163" i="32"/>
  <c r="BQ163" i="32"/>
  <c r="BP163" i="32"/>
  <c r="BN163" i="32"/>
  <c r="BM163" i="32"/>
  <c r="BK163" i="32"/>
  <c r="BJ163" i="32"/>
  <c r="BH163" i="32"/>
  <c r="BG163" i="32"/>
  <c r="BE163" i="32"/>
  <c r="BD163" i="32"/>
  <c r="BB163" i="32"/>
  <c r="BA163" i="32"/>
  <c r="AY163" i="32"/>
  <c r="AX163" i="32"/>
  <c r="AV163" i="32"/>
  <c r="AU163" i="32"/>
  <c r="AS163" i="32"/>
  <c r="AR163" i="32"/>
  <c r="AP163" i="32"/>
  <c r="AO163" i="32"/>
  <c r="AM163" i="32"/>
  <c r="AL163" i="32"/>
  <c r="AI163" i="32"/>
  <c r="AG163" i="32"/>
  <c r="AF163" i="32"/>
  <c r="X163" i="32"/>
  <c r="W163" i="32"/>
  <c r="O163" i="32"/>
  <c r="DN162" i="32"/>
  <c r="DE162" i="32"/>
  <c r="DD162" i="32"/>
  <c r="DC162" i="32"/>
  <c r="CF162" i="32"/>
  <c r="CE162" i="32"/>
  <c r="CC162" i="32"/>
  <c r="CB162" i="32"/>
  <c r="BZ162" i="32"/>
  <c r="BY162" i="32"/>
  <c r="BW162" i="32"/>
  <c r="BV162" i="32"/>
  <c r="BT162" i="32"/>
  <c r="BS162" i="32"/>
  <c r="BQ162" i="32"/>
  <c r="BP162" i="32"/>
  <c r="BN162" i="32"/>
  <c r="BM162" i="32"/>
  <c r="BK162" i="32"/>
  <c r="BJ162" i="32"/>
  <c r="BH162" i="32"/>
  <c r="BG162" i="32"/>
  <c r="BE162" i="32"/>
  <c r="BD162" i="32"/>
  <c r="BB162" i="32"/>
  <c r="BA162" i="32"/>
  <c r="AY162" i="32"/>
  <c r="AX162" i="32"/>
  <c r="AV162" i="32"/>
  <c r="AU162" i="32"/>
  <c r="AS162" i="32"/>
  <c r="AR162" i="32"/>
  <c r="AP162" i="32"/>
  <c r="AO162" i="32"/>
  <c r="AM162" i="32"/>
  <c r="AL162" i="32"/>
  <c r="AI162" i="32"/>
  <c r="AG162" i="32"/>
  <c r="AF162" i="32"/>
  <c r="X162" i="32"/>
  <c r="W162" i="32"/>
  <c r="O162" i="32"/>
  <c r="DN161" i="32"/>
  <c r="DE161" i="32"/>
  <c r="DD161" i="32"/>
  <c r="DC161" i="32"/>
  <c r="CF161" i="32"/>
  <c r="CE161" i="32"/>
  <c r="CC161" i="32"/>
  <c r="CB161" i="32"/>
  <c r="BZ161" i="32"/>
  <c r="BY161" i="32"/>
  <c r="BW161" i="32"/>
  <c r="BV161" i="32"/>
  <c r="BT161" i="32"/>
  <c r="BS161" i="32"/>
  <c r="BQ161" i="32"/>
  <c r="BP161" i="32"/>
  <c r="BN161" i="32"/>
  <c r="BM161" i="32"/>
  <c r="BK161" i="32"/>
  <c r="BJ161" i="32"/>
  <c r="BH161" i="32"/>
  <c r="BG161" i="32"/>
  <c r="BE161" i="32"/>
  <c r="BD161" i="32"/>
  <c r="BB161" i="32"/>
  <c r="BA161" i="32"/>
  <c r="AY161" i="32"/>
  <c r="AX161" i="32"/>
  <c r="AV161" i="32"/>
  <c r="AU161" i="32"/>
  <c r="AS161" i="32"/>
  <c r="AR161" i="32"/>
  <c r="AP161" i="32"/>
  <c r="AO161" i="32"/>
  <c r="AM161" i="32"/>
  <c r="AL161" i="32"/>
  <c r="AJ161" i="32"/>
  <c r="AI161" i="32"/>
  <c r="AG161" i="32"/>
  <c r="AF161" i="32"/>
  <c r="AD161" i="32"/>
  <c r="AC161" i="32"/>
  <c r="AA161" i="32"/>
  <c r="Z161" i="32"/>
  <c r="X161" i="32"/>
  <c r="W161" i="32"/>
  <c r="U161" i="32"/>
  <c r="T161" i="32"/>
  <c r="R161" i="32"/>
  <c r="Q161" i="32"/>
  <c r="O161" i="32"/>
  <c r="DN160" i="32"/>
  <c r="DE160" i="32"/>
  <c r="DD160" i="32"/>
  <c r="DC160" i="32"/>
  <c r="CF160" i="32"/>
  <c r="CE160" i="32"/>
  <c r="CC160" i="32"/>
  <c r="CB160" i="32"/>
  <c r="BZ160" i="32"/>
  <c r="BY160" i="32"/>
  <c r="BW160" i="32"/>
  <c r="BV160" i="32"/>
  <c r="BT160" i="32"/>
  <c r="BS160" i="32"/>
  <c r="BQ160" i="32"/>
  <c r="BP160" i="32"/>
  <c r="BN160" i="32"/>
  <c r="BM160" i="32"/>
  <c r="BK160" i="32"/>
  <c r="BJ160" i="32"/>
  <c r="BH160" i="32"/>
  <c r="BG160" i="32"/>
  <c r="BE160" i="32"/>
  <c r="BD160" i="32"/>
  <c r="BB160" i="32"/>
  <c r="BA160" i="32"/>
  <c r="AY160" i="32"/>
  <c r="AX160" i="32"/>
  <c r="AV160" i="32"/>
  <c r="AU160" i="32"/>
  <c r="AS160" i="32"/>
  <c r="AR160" i="32"/>
  <c r="AP160" i="32"/>
  <c r="AO160" i="32"/>
  <c r="AM160" i="32"/>
  <c r="AL160" i="32"/>
  <c r="AJ160" i="32"/>
  <c r="AI160" i="32"/>
  <c r="AG160" i="32"/>
  <c r="AF160" i="32"/>
  <c r="AD160" i="32"/>
  <c r="AC160" i="32"/>
  <c r="AA160" i="32"/>
  <c r="Z160" i="32"/>
  <c r="X160" i="32"/>
  <c r="W160" i="32"/>
  <c r="U160" i="32"/>
  <c r="T160" i="32"/>
  <c r="R160" i="32"/>
  <c r="Q160" i="32"/>
  <c r="O160" i="32"/>
  <c r="DN159" i="32"/>
  <c r="DE159" i="32"/>
  <c r="DH159" i="32" s="1"/>
  <c r="DD159" i="32"/>
  <c r="DC159" i="32"/>
  <c r="CF159" i="32"/>
  <c r="CE159" i="32"/>
  <c r="CC159" i="32"/>
  <c r="CB159" i="32"/>
  <c r="BZ159" i="32"/>
  <c r="BY159" i="32"/>
  <c r="BW159" i="32"/>
  <c r="BV159" i="32"/>
  <c r="BT159" i="32"/>
  <c r="BS159" i="32"/>
  <c r="BQ159" i="32"/>
  <c r="BP159" i="32"/>
  <c r="BN159" i="32"/>
  <c r="BM159" i="32"/>
  <c r="BK159" i="32"/>
  <c r="BJ159" i="32"/>
  <c r="BH159" i="32"/>
  <c r="BG159" i="32"/>
  <c r="BE159" i="32"/>
  <c r="BD159" i="32"/>
  <c r="BB159" i="32"/>
  <c r="BA159" i="32"/>
  <c r="AY159" i="32"/>
  <c r="AX159" i="32"/>
  <c r="AV159" i="32"/>
  <c r="AU159" i="32"/>
  <c r="AS159" i="32"/>
  <c r="AR159" i="32"/>
  <c r="AP159" i="32"/>
  <c r="AO159" i="32"/>
  <c r="AM159" i="32"/>
  <c r="AL159" i="32"/>
  <c r="AJ159" i="32"/>
  <c r="AI159" i="32"/>
  <c r="AG159" i="32"/>
  <c r="AF159" i="32"/>
  <c r="AD159" i="32"/>
  <c r="AC159" i="32"/>
  <c r="AA159" i="32"/>
  <c r="Z159" i="32"/>
  <c r="X159" i="32"/>
  <c r="W159" i="32"/>
  <c r="U159" i="32"/>
  <c r="T159" i="32"/>
  <c r="R159" i="32"/>
  <c r="Q159" i="32"/>
  <c r="O159" i="32"/>
  <c r="DN158" i="32"/>
  <c r="DE158" i="32"/>
  <c r="DD158" i="32"/>
  <c r="DC158" i="32"/>
  <c r="CF158" i="32"/>
  <c r="CE158" i="32"/>
  <c r="CC158" i="32"/>
  <c r="CB158" i="32"/>
  <c r="BZ158" i="32"/>
  <c r="BY158" i="32"/>
  <c r="BW158" i="32"/>
  <c r="BV158" i="32"/>
  <c r="BT158" i="32"/>
  <c r="BS158" i="32"/>
  <c r="BQ158" i="32"/>
  <c r="BP158" i="32"/>
  <c r="BN158" i="32"/>
  <c r="BM158" i="32"/>
  <c r="BK158" i="32"/>
  <c r="BJ158" i="32"/>
  <c r="BH158" i="32"/>
  <c r="BG158" i="32"/>
  <c r="BE158" i="32"/>
  <c r="BD158" i="32"/>
  <c r="BB158" i="32"/>
  <c r="BA158" i="32"/>
  <c r="AY158" i="32"/>
  <c r="AX158" i="32"/>
  <c r="AV158" i="32"/>
  <c r="AU158" i="32"/>
  <c r="AS158" i="32"/>
  <c r="AR158" i="32"/>
  <c r="AP158" i="32"/>
  <c r="AO158" i="32"/>
  <c r="AM158" i="32"/>
  <c r="AL158" i="32"/>
  <c r="AJ158" i="32"/>
  <c r="AI158" i="32"/>
  <c r="AG158" i="32"/>
  <c r="AF158" i="32"/>
  <c r="AD158" i="32"/>
  <c r="AC158" i="32"/>
  <c r="AA158" i="32"/>
  <c r="Z158" i="32"/>
  <c r="X158" i="32"/>
  <c r="W158" i="32"/>
  <c r="U158" i="32"/>
  <c r="T158" i="32"/>
  <c r="R158" i="32"/>
  <c r="Q158" i="32"/>
  <c r="O158" i="32"/>
  <c r="DN157" i="32"/>
  <c r="DE157" i="32"/>
  <c r="DH157" i="32" s="1"/>
  <c r="DD157" i="32"/>
  <c r="DC157" i="32"/>
  <c r="CF157" i="32"/>
  <c r="CE157" i="32"/>
  <c r="CC157" i="32"/>
  <c r="CB157" i="32"/>
  <c r="BZ157" i="32"/>
  <c r="BY157" i="32"/>
  <c r="BW157" i="32"/>
  <c r="BV157" i="32"/>
  <c r="BT157" i="32"/>
  <c r="BS157" i="32"/>
  <c r="BQ157" i="32"/>
  <c r="BP157" i="32"/>
  <c r="BN157" i="32"/>
  <c r="BM157" i="32"/>
  <c r="BK157" i="32"/>
  <c r="BJ157" i="32"/>
  <c r="BH157" i="32"/>
  <c r="BG157" i="32"/>
  <c r="BE157" i="32"/>
  <c r="BD157" i="32"/>
  <c r="BB157" i="32"/>
  <c r="BA157" i="32"/>
  <c r="AY157" i="32"/>
  <c r="AX157" i="32"/>
  <c r="AV157" i="32"/>
  <c r="AU157" i="32"/>
  <c r="AS157" i="32"/>
  <c r="AR157" i="32"/>
  <c r="AP157" i="32"/>
  <c r="AO157" i="32"/>
  <c r="AM157" i="32"/>
  <c r="AL157" i="32"/>
  <c r="AJ157" i="32"/>
  <c r="AI157" i="32"/>
  <c r="AG157" i="32"/>
  <c r="AF157" i="32"/>
  <c r="AD157" i="32"/>
  <c r="AC157" i="32"/>
  <c r="AA157" i="32"/>
  <c r="Z157" i="32"/>
  <c r="X157" i="32"/>
  <c r="W157" i="32"/>
  <c r="U157" i="32"/>
  <c r="T157" i="32"/>
  <c r="R157" i="32"/>
  <c r="Q157" i="32"/>
  <c r="O157" i="32"/>
  <c r="DN156" i="32"/>
  <c r="DE156" i="32"/>
  <c r="DH156" i="32" s="1"/>
  <c r="DD156" i="32"/>
  <c r="DC156" i="32"/>
  <c r="CF156" i="32"/>
  <c r="CE156" i="32"/>
  <c r="CC156" i="32"/>
  <c r="CB156" i="32"/>
  <c r="BZ156" i="32"/>
  <c r="BY156" i="32"/>
  <c r="BW156" i="32"/>
  <c r="BV156" i="32"/>
  <c r="BT156" i="32"/>
  <c r="BS156" i="32"/>
  <c r="BQ156" i="32"/>
  <c r="BP156" i="32"/>
  <c r="BN156" i="32"/>
  <c r="BM156" i="32"/>
  <c r="BK156" i="32"/>
  <c r="BJ156" i="32"/>
  <c r="BH156" i="32"/>
  <c r="BG156" i="32"/>
  <c r="BE156" i="32"/>
  <c r="BD156" i="32"/>
  <c r="BB156" i="32"/>
  <c r="BA156" i="32"/>
  <c r="AY156" i="32"/>
  <c r="AX156" i="32"/>
  <c r="AV156" i="32"/>
  <c r="AU156" i="32"/>
  <c r="AS156" i="32"/>
  <c r="AR156" i="32"/>
  <c r="AP156" i="32"/>
  <c r="AO156" i="32"/>
  <c r="AM156" i="32"/>
  <c r="AL156" i="32"/>
  <c r="AJ156" i="32"/>
  <c r="AI156" i="32"/>
  <c r="AG156" i="32"/>
  <c r="AF156" i="32"/>
  <c r="AD156" i="32"/>
  <c r="AC156" i="32"/>
  <c r="AA156" i="32"/>
  <c r="Z156" i="32"/>
  <c r="X156" i="32"/>
  <c r="W156" i="32"/>
  <c r="U156" i="32"/>
  <c r="T156" i="32"/>
  <c r="R156" i="32"/>
  <c r="Q156" i="32"/>
  <c r="O156" i="32"/>
  <c r="DN155" i="32"/>
  <c r="DE155" i="32"/>
  <c r="DH155" i="32" s="1"/>
  <c r="DD155" i="32"/>
  <c r="DC155" i="32"/>
  <c r="CF155" i="32"/>
  <c r="CE155" i="32"/>
  <c r="CC155" i="32"/>
  <c r="CB155" i="32"/>
  <c r="BZ155" i="32"/>
  <c r="BY155" i="32"/>
  <c r="BW155" i="32"/>
  <c r="BV155" i="32"/>
  <c r="BT155" i="32"/>
  <c r="BS155" i="32"/>
  <c r="BQ155" i="32"/>
  <c r="BP155" i="32"/>
  <c r="BN155" i="32"/>
  <c r="BM155" i="32"/>
  <c r="BK155" i="32"/>
  <c r="BJ155" i="32"/>
  <c r="BH155" i="32"/>
  <c r="BG155" i="32"/>
  <c r="BE155" i="32"/>
  <c r="BD155" i="32"/>
  <c r="BB155" i="32"/>
  <c r="BA155" i="32"/>
  <c r="AY155" i="32"/>
  <c r="AX155" i="32"/>
  <c r="AV155" i="32"/>
  <c r="AU155" i="32"/>
  <c r="AS155" i="32"/>
  <c r="AR155" i="32"/>
  <c r="AP155" i="32"/>
  <c r="AO155" i="32"/>
  <c r="AM155" i="32"/>
  <c r="AL155" i="32"/>
  <c r="AJ155" i="32"/>
  <c r="AI155" i="32"/>
  <c r="AG155" i="32"/>
  <c r="AF155" i="32"/>
  <c r="AD155" i="32"/>
  <c r="AC155" i="32"/>
  <c r="AA155" i="32"/>
  <c r="Z155" i="32"/>
  <c r="X155" i="32"/>
  <c r="W155" i="32"/>
  <c r="U155" i="32"/>
  <c r="T155" i="32"/>
  <c r="R155" i="32"/>
  <c r="Q155" i="32"/>
  <c r="O155" i="32"/>
  <c r="DN154" i="32"/>
  <c r="DE154" i="32"/>
  <c r="DH154" i="32" s="1"/>
  <c r="DD154" i="32"/>
  <c r="DC154" i="32"/>
  <c r="CF154" i="32"/>
  <c r="CE154" i="32"/>
  <c r="CC154" i="32"/>
  <c r="CB154" i="32"/>
  <c r="BZ154" i="32"/>
  <c r="BY154" i="32"/>
  <c r="BW154" i="32"/>
  <c r="BV154" i="32"/>
  <c r="BT154" i="32"/>
  <c r="BS154" i="32"/>
  <c r="BQ154" i="32"/>
  <c r="BP154" i="32"/>
  <c r="BN154" i="32"/>
  <c r="BM154" i="32"/>
  <c r="BK154" i="32"/>
  <c r="BJ154" i="32"/>
  <c r="BH154" i="32"/>
  <c r="BG154" i="32"/>
  <c r="BE154" i="32"/>
  <c r="BD154" i="32"/>
  <c r="BB154" i="32"/>
  <c r="BA154" i="32"/>
  <c r="AY154" i="32"/>
  <c r="AX154" i="32"/>
  <c r="AV154" i="32"/>
  <c r="AU154" i="32"/>
  <c r="AS154" i="32"/>
  <c r="AR154" i="32"/>
  <c r="AP154" i="32"/>
  <c r="AO154" i="32"/>
  <c r="AM154" i="32"/>
  <c r="AL154" i="32"/>
  <c r="AJ154" i="32"/>
  <c r="AI154" i="32"/>
  <c r="AG154" i="32"/>
  <c r="AF154" i="32"/>
  <c r="AD154" i="32"/>
  <c r="AC154" i="32"/>
  <c r="AA154" i="32"/>
  <c r="Z154" i="32"/>
  <c r="X154" i="32"/>
  <c r="W154" i="32"/>
  <c r="U154" i="32"/>
  <c r="T154" i="32"/>
  <c r="R154" i="32"/>
  <c r="Q154" i="32"/>
  <c r="O154" i="32"/>
  <c r="DN153" i="32"/>
  <c r="DE153" i="32"/>
  <c r="DD153" i="32"/>
  <c r="DC153" i="32"/>
  <c r="CF153" i="32"/>
  <c r="CE153" i="32"/>
  <c r="CC153" i="32"/>
  <c r="CB153" i="32"/>
  <c r="BZ153" i="32"/>
  <c r="BY153" i="32"/>
  <c r="BW153" i="32"/>
  <c r="BV153" i="32"/>
  <c r="BT153" i="32"/>
  <c r="BS153" i="32"/>
  <c r="BQ153" i="32"/>
  <c r="BP153" i="32"/>
  <c r="BN153" i="32"/>
  <c r="BM153" i="32"/>
  <c r="BK153" i="32"/>
  <c r="BJ153" i="32"/>
  <c r="BH153" i="32"/>
  <c r="BG153" i="32"/>
  <c r="BE153" i="32"/>
  <c r="BD153" i="32"/>
  <c r="BB153" i="32"/>
  <c r="BA153" i="32"/>
  <c r="AY153" i="32"/>
  <c r="AX153" i="32"/>
  <c r="AV153" i="32"/>
  <c r="AU153" i="32"/>
  <c r="AS153" i="32"/>
  <c r="AR153" i="32"/>
  <c r="AP153" i="32"/>
  <c r="AO153" i="32"/>
  <c r="AM153" i="32"/>
  <c r="AL153" i="32"/>
  <c r="AJ153" i="32"/>
  <c r="AI153" i="32"/>
  <c r="AG153" i="32"/>
  <c r="AF153" i="32"/>
  <c r="AD153" i="32"/>
  <c r="AC153" i="32"/>
  <c r="AA153" i="32"/>
  <c r="Z153" i="32"/>
  <c r="X153" i="32"/>
  <c r="W153" i="32"/>
  <c r="U153" i="32"/>
  <c r="T153" i="32"/>
  <c r="R153" i="32"/>
  <c r="Q153" i="32"/>
  <c r="O153" i="32"/>
  <c r="DN152" i="32"/>
  <c r="DE152" i="32"/>
  <c r="DD152" i="32"/>
  <c r="DC152" i="32"/>
  <c r="CF152" i="32"/>
  <c r="CE152" i="32"/>
  <c r="CC152" i="32"/>
  <c r="CB152" i="32"/>
  <c r="BZ152" i="32"/>
  <c r="BY152" i="32"/>
  <c r="BW152" i="32"/>
  <c r="BV152" i="32"/>
  <c r="BT152" i="32"/>
  <c r="BS152" i="32"/>
  <c r="BQ152" i="32"/>
  <c r="BP152" i="32"/>
  <c r="BN152" i="32"/>
  <c r="BM152" i="32"/>
  <c r="BK152" i="32"/>
  <c r="BJ152" i="32"/>
  <c r="BH152" i="32"/>
  <c r="BG152" i="32"/>
  <c r="BE152" i="32"/>
  <c r="BD152" i="32"/>
  <c r="BB152" i="32"/>
  <c r="BA152" i="32"/>
  <c r="AY152" i="32"/>
  <c r="AX152" i="32"/>
  <c r="AV152" i="32"/>
  <c r="AU152" i="32"/>
  <c r="AS152" i="32"/>
  <c r="AR152" i="32"/>
  <c r="AP152" i="32"/>
  <c r="AO152" i="32"/>
  <c r="AM152" i="32"/>
  <c r="AL152" i="32"/>
  <c r="AJ152" i="32"/>
  <c r="AI152" i="32"/>
  <c r="AG152" i="32"/>
  <c r="AF152" i="32"/>
  <c r="AD152" i="32"/>
  <c r="AC152" i="32"/>
  <c r="AA152" i="32"/>
  <c r="Z152" i="32"/>
  <c r="X152" i="32"/>
  <c r="W152" i="32"/>
  <c r="U152" i="32"/>
  <c r="T152" i="32"/>
  <c r="R152" i="32"/>
  <c r="Q152" i="32"/>
  <c r="O152" i="32"/>
  <c r="DN151" i="32"/>
  <c r="DE151" i="32"/>
  <c r="DD151" i="32"/>
  <c r="DC151" i="32"/>
  <c r="CF151" i="32"/>
  <c r="CE151" i="32"/>
  <c r="CC151" i="32"/>
  <c r="CB151" i="32"/>
  <c r="BZ151" i="32"/>
  <c r="BY151" i="32"/>
  <c r="BW151" i="32"/>
  <c r="BV151" i="32"/>
  <c r="BT151" i="32"/>
  <c r="BS151" i="32"/>
  <c r="BQ151" i="32"/>
  <c r="BP151" i="32"/>
  <c r="BN151" i="32"/>
  <c r="BM151" i="32"/>
  <c r="BK151" i="32"/>
  <c r="BJ151" i="32"/>
  <c r="BH151" i="32"/>
  <c r="BG151" i="32"/>
  <c r="BE151" i="32"/>
  <c r="BD151" i="32"/>
  <c r="BB151" i="32"/>
  <c r="BA151" i="32"/>
  <c r="AY151" i="32"/>
  <c r="AX151" i="32"/>
  <c r="AV151" i="32"/>
  <c r="AU151" i="32"/>
  <c r="AS151" i="32"/>
  <c r="AR151" i="32"/>
  <c r="AP151" i="32"/>
  <c r="AO151" i="32"/>
  <c r="AM151" i="32"/>
  <c r="AL151" i="32"/>
  <c r="AJ151" i="32"/>
  <c r="AI151" i="32"/>
  <c r="AG151" i="32"/>
  <c r="AF151" i="32"/>
  <c r="AD151" i="32"/>
  <c r="AC151" i="32"/>
  <c r="AA151" i="32"/>
  <c r="Z151" i="32"/>
  <c r="X151" i="32"/>
  <c r="W151" i="32"/>
  <c r="U151" i="32"/>
  <c r="T151" i="32"/>
  <c r="R151" i="32"/>
  <c r="Q151" i="32"/>
  <c r="O151" i="32"/>
  <c r="DN150" i="32"/>
  <c r="DE150" i="32"/>
  <c r="DD150" i="32"/>
  <c r="DC150" i="32"/>
  <c r="CF150" i="32"/>
  <c r="CE150" i="32"/>
  <c r="CC150" i="32"/>
  <c r="CB150" i="32"/>
  <c r="BZ150" i="32"/>
  <c r="BY150" i="32"/>
  <c r="BW150" i="32"/>
  <c r="BV150" i="32"/>
  <c r="BT150" i="32"/>
  <c r="BS150" i="32"/>
  <c r="BQ150" i="32"/>
  <c r="BP150" i="32"/>
  <c r="BN150" i="32"/>
  <c r="BM150" i="32"/>
  <c r="BK150" i="32"/>
  <c r="BJ150" i="32"/>
  <c r="BH150" i="32"/>
  <c r="BG150" i="32"/>
  <c r="BE150" i="32"/>
  <c r="BD150" i="32"/>
  <c r="BB150" i="32"/>
  <c r="BA150" i="32"/>
  <c r="AY150" i="32"/>
  <c r="AX150" i="32"/>
  <c r="AV150" i="32"/>
  <c r="AU150" i="32"/>
  <c r="AS150" i="32"/>
  <c r="AR150" i="32"/>
  <c r="AP150" i="32"/>
  <c r="AO150" i="32"/>
  <c r="AM150" i="32"/>
  <c r="AL150" i="32"/>
  <c r="AJ150" i="32"/>
  <c r="AI150" i="32"/>
  <c r="AG150" i="32"/>
  <c r="AF150" i="32"/>
  <c r="AD150" i="32"/>
  <c r="AC150" i="32"/>
  <c r="AA150" i="32"/>
  <c r="Z150" i="32"/>
  <c r="X150" i="32"/>
  <c r="W150" i="32"/>
  <c r="U150" i="32"/>
  <c r="T150" i="32"/>
  <c r="R150" i="32"/>
  <c r="Q150" i="32"/>
  <c r="O150" i="32"/>
  <c r="DN149" i="32"/>
  <c r="DE149" i="32"/>
  <c r="DD149" i="32"/>
  <c r="DC149" i="32"/>
  <c r="CF149" i="32"/>
  <c r="CE149" i="32"/>
  <c r="CC149" i="32"/>
  <c r="CB149" i="32"/>
  <c r="BZ149" i="32"/>
  <c r="BY149" i="32"/>
  <c r="BW149" i="32"/>
  <c r="BV149" i="32"/>
  <c r="BT149" i="32"/>
  <c r="BS149" i="32"/>
  <c r="BQ149" i="32"/>
  <c r="BP149" i="32"/>
  <c r="BN149" i="32"/>
  <c r="BM149" i="32"/>
  <c r="BK149" i="32"/>
  <c r="BJ149" i="32"/>
  <c r="BH149" i="32"/>
  <c r="BG149" i="32"/>
  <c r="BE149" i="32"/>
  <c r="BD149" i="32"/>
  <c r="BB149" i="32"/>
  <c r="BA149" i="32"/>
  <c r="AY149" i="32"/>
  <c r="AX149" i="32"/>
  <c r="AV149" i="32"/>
  <c r="AU149" i="32"/>
  <c r="AS149" i="32"/>
  <c r="AR149" i="32"/>
  <c r="AP149" i="32"/>
  <c r="AO149" i="32"/>
  <c r="AM149" i="32"/>
  <c r="AL149" i="32"/>
  <c r="AJ149" i="32"/>
  <c r="AI149" i="32"/>
  <c r="AG149" i="32"/>
  <c r="AF149" i="32"/>
  <c r="AD149" i="32"/>
  <c r="AC149" i="32"/>
  <c r="AA149" i="32"/>
  <c r="Z149" i="32"/>
  <c r="X149" i="32"/>
  <c r="W149" i="32"/>
  <c r="U149" i="32"/>
  <c r="T149" i="32"/>
  <c r="R149" i="32"/>
  <c r="Q149" i="32"/>
  <c r="O149" i="32"/>
  <c r="DN148" i="32"/>
  <c r="DE148" i="32"/>
  <c r="DD148" i="32"/>
  <c r="DC148" i="32"/>
  <c r="CF148" i="32"/>
  <c r="CE148" i="32"/>
  <c r="CC148" i="32"/>
  <c r="CB148" i="32"/>
  <c r="BZ148" i="32"/>
  <c r="BY148" i="32"/>
  <c r="BW148" i="32"/>
  <c r="BV148" i="32"/>
  <c r="BT148" i="32"/>
  <c r="BS148" i="32"/>
  <c r="BQ148" i="32"/>
  <c r="BP148" i="32"/>
  <c r="BN148" i="32"/>
  <c r="BM148" i="32"/>
  <c r="BK148" i="32"/>
  <c r="BJ148" i="32"/>
  <c r="BH148" i="32"/>
  <c r="BG148" i="32"/>
  <c r="BE148" i="32"/>
  <c r="BD148" i="32"/>
  <c r="BB148" i="32"/>
  <c r="BA148" i="32"/>
  <c r="AY148" i="32"/>
  <c r="AX148" i="32"/>
  <c r="AV148" i="32"/>
  <c r="AU148" i="32"/>
  <c r="AS148" i="32"/>
  <c r="AR148" i="32"/>
  <c r="AP148" i="32"/>
  <c r="AO148" i="32"/>
  <c r="AM148" i="32"/>
  <c r="AL148" i="32"/>
  <c r="AJ148" i="32"/>
  <c r="AI148" i="32"/>
  <c r="AG148" i="32"/>
  <c r="AF148" i="32"/>
  <c r="AD148" i="32"/>
  <c r="AC148" i="32"/>
  <c r="AA148" i="32"/>
  <c r="Z148" i="32"/>
  <c r="X148" i="32"/>
  <c r="W148" i="32"/>
  <c r="U148" i="32"/>
  <c r="T148" i="32"/>
  <c r="R148" i="32"/>
  <c r="Q148" i="32"/>
  <c r="O148" i="32"/>
  <c r="DN147" i="32"/>
  <c r="DE147" i="32"/>
  <c r="DD147" i="32"/>
  <c r="DC147" i="32"/>
  <c r="CF147" i="32"/>
  <c r="CE147" i="32"/>
  <c r="CC147" i="32"/>
  <c r="CB147" i="32"/>
  <c r="BZ147" i="32"/>
  <c r="BY147" i="32"/>
  <c r="BW147" i="32"/>
  <c r="BV147" i="32"/>
  <c r="BT147" i="32"/>
  <c r="BS147" i="32"/>
  <c r="BQ147" i="32"/>
  <c r="BP147" i="32"/>
  <c r="BN147" i="32"/>
  <c r="BM147" i="32"/>
  <c r="BK147" i="32"/>
  <c r="BJ147" i="32"/>
  <c r="BH147" i="32"/>
  <c r="BG147" i="32"/>
  <c r="BE147" i="32"/>
  <c r="BD147" i="32"/>
  <c r="BB147" i="32"/>
  <c r="BA147" i="32"/>
  <c r="AY147" i="32"/>
  <c r="AX147" i="32"/>
  <c r="AV147" i="32"/>
  <c r="AU147" i="32"/>
  <c r="AS147" i="32"/>
  <c r="AR147" i="32"/>
  <c r="AP147" i="32"/>
  <c r="AO147" i="32"/>
  <c r="AM147" i="32"/>
  <c r="AL147" i="32"/>
  <c r="AJ147" i="32"/>
  <c r="AI147" i="32"/>
  <c r="AG147" i="32"/>
  <c r="AF147" i="32"/>
  <c r="AD147" i="32"/>
  <c r="AC147" i="32"/>
  <c r="AA147" i="32"/>
  <c r="Z147" i="32"/>
  <c r="X147" i="32"/>
  <c r="W147" i="32"/>
  <c r="U147" i="32"/>
  <c r="T147" i="32"/>
  <c r="R147" i="32"/>
  <c r="Q147" i="32"/>
  <c r="O147" i="32"/>
  <c r="DN146" i="32"/>
  <c r="DE146" i="32"/>
  <c r="DD146" i="32"/>
  <c r="DC146" i="32"/>
  <c r="CF146" i="32"/>
  <c r="CE146" i="32"/>
  <c r="CC146" i="32"/>
  <c r="CB146" i="32"/>
  <c r="BZ146" i="32"/>
  <c r="BY146" i="32"/>
  <c r="BW146" i="32"/>
  <c r="BV146" i="32"/>
  <c r="BT146" i="32"/>
  <c r="BS146" i="32"/>
  <c r="BQ146" i="32"/>
  <c r="BP146" i="32"/>
  <c r="BN146" i="32"/>
  <c r="BM146" i="32"/>
  <c r="BK146" i="32"/>
  <c r="BJ146" i="32"/>
  <c r="BH146" i="32"/>
  <c r="BG146" i="32"/>
  <c r="BE146" i="32"/>
  <c r="BD146" i="32"/>
  <c r="BB146" i="32"/>
  <c r="BA146" i="32"/>
  <c r="AY146" i="32"/>
  <c r="AX146" i="32"/>
  <c r="AV146" i="32"/>
  <c r="AU146" i="32"/>
  <c r="AS146" i="32"/>
  <c r="AR146" i="32"/>
  <c r="AP146" i="32"/>
  <c r="AO146" i="32"/>
  <c r="AM146" i="32"/>
  <c r="AL146" i="32"/>
  <c r="AJ146" i="32"/>
  <c r="AI146" i="32"/>
  <c r="AG146" i="32"/>
  <c r="AF146" i="32"/>
  <c r="AD146" i="32"/>
  <c r="AC146" i="32"/>
  <c r="AA146" i="32"/>
  <c r="Z146" i="32"/>
  <c r="X146" i="32"/>
  <c r="W146" i="32"/>
  <c r="U146" i="32"/>
  <c r="T146" i="32"/>
  <c r="R146" i="32"/>
  <c r="Q146" i="32"/>
  <c r="O146" i="32"/>
  <c r="DN145" i="32"/>
  <c r="DE145" i="32"/>
  <c r="DD145" i="32"/>
  <c r="DC145" i="32"/>
  <c r="CF145" i="32"/>
  <c r="CE145" i="32"/>
  <c r="CC145" i="32"/>
  <c r="CB145" i="32"/>
  <c r="BZ145" i="32"/>
  <c r="BY145" i="32"/>
  <c r="BW145" i="32"/>
  <c r="BV145" i="32"/>
  <c r="BT145" i="32"/>
  <c r="BS145" i="32"/>
  <c r="BQ145" i="32"/>
  <c r="BP145" i="32"/>
  <c r="BN145" i="32"/>
  <c r="BM145" i="32"/>
  <c r="BK145" i="32"/>
  <c r="BJ145" i="32"/>
  <c r="BH145" i="32"/>
  <c r="BG145" i="32"/>
  <c r="BE145" i="32"/>
  <c r="BD145" i="32"/>
  <c r="BB145" i="32"/>
  <c r="BA145" i="32"/>
  <c r="AY145" i="32"/>
  <c r="AX145" i="32"/>
  <c r="AV145" i="32"/>
  <c r="AU145" i="32"/>
  <c r="AS145" i="32"/>
  <c r="AR145" i="32"/>
  <c r="AP145" i="32"/>
  <c r="AO145" i="32"/>
  <c r="AM145" i="32"/>
  <c r="AL145" i="32"/>
  <c r="AJ145" i="32"/>
  <c r="AI145" i="32"/>
  <c r="AG145" i="32"/>
  <c r="AF145" i="32"/>
  <c r="AD145" i="32"/>
  <c r="AC145" i="32"/>
  <c r="AA145" i="32"/>
  <c r="Z145" i="32"/>
  <c r="X145" i="32"/>
  <c r="W145" i="32"/>
  <c r="U145" i="32"/>
  <c r="T145" i="32"/>
  <c r="R145" i="32"/>
  <c r="Q145" i="32"/>
  <c r="O145" i="32"/>
  <c r="DN144" i="32"/>
  <c r="DE144" i="32"/>
  <c r="DD144" i="32"/>
  <c r="DC144" i="32"/>
  <c r="CF144" i="32"/>
  <c r="CE144" i="32"/>
  <c r="CC144" i="32"/>
  <c r="CB144" i="32"/>
  <c r="BZ144" i="32"/>
  <c r="BY144" i="32"/>
  <c r="BW144" i="32"/>
  <c r="BV144" i="32"/>
  <c r="BT144" i="32"/>
  <c r="BS144" i="32"/>
  <c r="BQ144" i="32"/>
  <c r="BP144" i="32"/>
  <c r="BN144" i="32"/>
  <c r="BM144" i="32"/>
  <c r="BK144" i="32"/>
  <c r="BJ144" i="32"/>
  <c r="BH144" i="32"/>
  <c r="BG144" i="32"/>
  <c r="BE144" i="32"/>
  <c r="BD144" i="32"/>
  <c r="BB144" i="32"/>
  <c r="BA144" i="32"/>
  <c r="AY144" i="32"/>
  <c r="AX144" i="32"/>
  <c r="AV144" i="32"/>
  <c r="AU144" i="32"/>
  <c r="AS144" i="32"/>
  <c r="AR144" i="32"/>
  <c r="AP144" i="32"/>
  <c r="AO144" i="32"/>
  <c r="AM144" i="32"/>
  <c r="AL144" i="32"/>
  <c r="AJ144" i="32"/>
  <c r="AI144" i="32"/>
  <c r="AG144" i="32"/>
  <c r="AF144" i="32"/>
  <c r="AD144" i="32"/>
  <c r="AC144" i="32"/>
  <c r="AA144" i="32"/>
  <c r="Z144" i="32"/>
  <c r="X144" i="32"/>
  <c r="W144" i="32"/>
  <c r="U144" i="32"/>
  <c r="T144" i="32"/>
  <c r="R144" i="32"/>
  <c r="Q144" i="32"/>
  <c r="O144" i="32"/>
  <c r="DN143" i="32"/>
  <c r="DE143" i="32"/>
  <c r="DH143" i="32" s="1"/>
  <c r="DD143" i="32"/>
  <c r="DC143" i="32"/>
  <c r="CF143" i="32"/>
  <c r="CE143" i="32"/>
  <c r="CC143" i="32"/>
  <c r="CB143" i="32"/>
  <c r="BZ143" i="32"/>
  <c r="BY143" i="32"/>
  <c r="BW143" i="32"/>
  <c r="BV143" i="32"/>
  <c r="BT143" i="32"/>
  <c r="BS143" i="32"/>
  <c r="BQ143" i="32"/>
  <c r="BP143" i="32"/>
  <c r="BN143" i="32"/>
  <c r="BM143" i="32"/>
  <c r="BK143" i="32"/>
  <c r="BJ143" i="32"/>
  <c r="BH143" i="32"/>
  <c r="BG143" i="32"/>
  <c r="BE143" i="32"/>
  <c r="BD143" i="32"/>
  <c r="BB143" i="32"/>
  <c r="BA143" i="32"/>
  <c r="AY143" i="32"/>
  <c r="AX143" i="32"/>
  <c r="AV143" i="32"/>
  <c r="AU143" i="32"/>
  <c r="AS143" i="32"/>
  <c r="AR143" i="32"/>
  <c r="AP143" i="32"/>
  <c r="AO143" i="32"/>
  <c r="AM143" i="32"/>
  <c r="AL143" i="32"/>
  <c r="AJ143" i="32"/>
  <c r="AI143" i="32"/>
  <c r="AG143" i="32"/>
  <c r="AF143" i="32"/>
  <c r="AD143" i="32"/>
  <c r="AC143" i="32"/>
  <c r="AA143" i="32"/>
  <c r="Z143" i="32"/>
  <c r="X143" i="32"/>
  <c r="W143" i="32"/>
  <c r="U143" i="32"/>
  <c r="T143" i="32"/>
  <c r="R143" i="32"/>
  <c r="Q143" i="32"/>
  <c r="O143" i="32"/>
  <c r="DN142" i="32"/>
  <c r="DE142" i="32"/>
  <c r="DD142" i="32"/>
  <c r="DC142" i="32"/>
  <c r="CF142" i="32"/>
  <c r="CE142" i="32"/>
  <c r="CC142" i="32"/>
  <c r="CB142" i="32"/>
  <c r="BZ142" i="32"/>
  <c r="BY142" i="32"/>
  <c r="BW142" i="32"/>
  <c r="BV142" i="32"/>
  <c r="BT142" i="32"/>
  <c r="BS142" i="32"/>
  <c r="BQ142" i="32"/>
  <c r="BP142" i="32"/>
  <c r="BN142" i="32"/>
  <c r="BM142" i="32"/>
  <c r="BK142" i="32"/>
  <c r="BJ142" i="32"/>
  <c r="BH142" i="32"/>
  <c r="BG142" i="32"/>
  <c r="BE142" i="32"/>
  <c r="BD142" i="32"/>
  <c r="BB142" i="32"/>
  <c r="BA142" i="32"/>
  <c r="AY142" i="32"/>
  <c r="AX142" i="32"/>
  <c r="AV142" i="32"/>
  <c r="AU142" i="32"/>
  <c r="AS142" i="32"/>
  <c r="AR142" i="32"/>
  <c r="AP142" i="32"/>
  <c r="AO142" i="32"/>
  <c r="AM142" i="32"/>
  <c r="AL142" i="32"/>
  <c r="AJ142" i="32"/>
  <c r="AI142" i="32"/>
  <c r="AG142" i="32"/>
  <c r="AF142" i="32"/>
  <c r="AD142" i="32"/>
  <c r="AC142" i="32"/>
  <c r="AA142" i="32"/>
  <c r="Z142" i="32"/>
  <c r="X142" i="32"/>
  <c r="W142" i="32"/>
  <c r="U142" i="32"/>
  <c r="T142" i="32"/>
  <c r="R142" i="32"/>
  <c r="Q142" i="32"/>
  <c r="O142" i="32"/>
  <c r="DN141" i="32"/>
  <c r="DE141" i="32"/>
  <c r="DD141" i="32"/>
  <c r="DC141" i="32"/>
  <c r="CF141" i="32"/>
  <c r="CE141" i="32"/>
  <c r="CC141" i="32"/>
  <c r="CB141" i="32"/>
  <c r="BZ141" i="32"/>
  <c r="BY141" i="32"/>
  <c r="BW141" i="32"/>
  <c r="BV141" i="32"/>
  <c r="BT141" i="32"/>
  <c r="BS141" i="32"/>
  <c r="BQ141" i="32"/>
  <c r="BP141" i="32"/>
  <c r="BN141" i="32"/>
  <c r="BM141" i="32"/>
  <c r="BK141" i="32"/>
  <c r="BJ141" i="32"/>
  <c r="BH141" i="32"/>
  <c r="BG141" i="32"/>
  <c r="BE141" i="32"/>
  <c r="BD141" i="32"/>
  <c r="BB141" i="32"/>
  <c r="BA141" i="32"/>
  <c r="AY141" i="32"/>
  <c r="AX141" i="32"/>
  <c r="AV141" i="32"/>
  <c r="AU141" i="32"/>
  <c r="AS141" i="32"/>
  <c r="AR141" i="32"/>
  <c r="AP141" i="32"/>
  <c r="AO141" i="32"/>
  <c r="AM141" i="32"/>
  <c r="AL141" i="32"/>
  <c r="AJ141" i="32"/>
  <c r="AI141" i="32"/>
  <c r="AG141" i="32"/>
  <c r="AF141" i="32"/>
  <c r="AD141" i="32"/>
  <c r="AC141" i="32"/>
  <c r="AA141" i="32"/>
  <c r="Z141" i="32"/>
  <c r="X141" i="32"/>
  <c r="W141" i="32"/>
  <c r="U141" i="32"/>
  <c r="T141" i="32"/>
  <c r="R141" i="32"/>
  <c r="Q141" i="32"/>
  <c r="O141" i="32"/>
  <c r="DN140" i="32"/>
  <c r="DE140" i="32"/>
  <c r="DD140" i="32"/>
  <c r="DC140" i="32"/>
  <c r="CF140" i="32"/>
  <c r="CE140" i="32"/>
  <c r="CC140" i="32"/>
  <c r="CB140" i="32"/>
  <c r="BZ140" i="32"/>
  <c r="BY140" i="32"/>
  <c r="BW140" i="32"/>
  <c r="BV140" i="32"/>
  <c r="BT140" i="32"/>
  <c r="BS140" i="32"/>
  <c r="BQ140" i="32"/>
  <c r="BP140" i="32"/>
  <c r="BN140" i="32"/>
  <c r="BM140" i="32"/>
  <c r="BK140" i="32"/>
  <c r="BJ140" i="32"/>
  <c r="BH140" i="32"/>
  <c r="BG140" i="32"/>
  <c r="BE140" i="32"/>
  <c r="BD140" i="32"/>
  <c r="BB140" i="32"/>
  <c r="BA140" i="32"/>
  <c r="AY140" i="32"/>
  <c r="AX140" i="32"/>
  <c r="AV140" i="32"/>
  <c r="AU140" i="32"/>
  <c r="AS140" i="32"/>
  <c r="AR140" i="32"/>
  <c r="AP140" i="32"/>
  <c r="AO140" i="32"/>
  <c r="AM140" i="32"/>
  <c r="AL140" i="32"/>
  <c r="AJ140" i="32"/>
  <c r="AI140" i="32"/>
  <c r="AG140" i="32"/>
  <c r="AF140" i="32"/>
  <c r="AD140" i="32"/>
  <c r="AC140" i="32"/>
  <c r="AA140" i="32"/>
  <c r="Z140" i="32"/>
  <c r="X140" i="32"/>
  <c r="W140" i="32"/>
  <c r="U140" i="32"/>
  <c r="T140" i="32"/>
  <c r="R140" i="32"/>
  <c r="Q140" i="32"/>
  <c r="O140" i="32"/>
  <c r="DN139" i="32"/>
  <c r="DE139" i="32"/>
  <c r="DD139" i="32"/>
  <c r="DC139" i="32"/>
  <c r="CF139" i="32"/>
  <c r="CE139" i="32"/>
  <c r="CC139" i="32"/>
  <c r="CB139" i="32"/>
  <c r="BZ139" i="32"/>
  <c r="BY139" i="32"/>
  <c r="BW139" i="32"/>
  <c r="BV139" i="32"/>
  <c r="BT139" i="32"/>
  <c r="BS139" i="32"/>
  <c r="BQ139" i="32"/>
  <c r="BP139" i="32"/>
  <c r="BN139" i="32"/>
  <c r="BM139" i="32"/>
  <c r="BK139" i="32"/>
  <c r="BJ139" i="32"/>
  <c r="BH139" i="32"/>
  <c r="BG139" i="32"/>
  <c r="BE139" i="32"/>
  <c r="BD139" i="32"/>
  <c r="BB139" i="32"/>
  <c r="BA139" i="32"/>
  <c r="AY139" i="32"/>
  <c r="AX139" i="32"/>
  <c r="AV139" i="32"/>
  <c r="AU139" i="32"/>
  <c r="AS139" i="32"/>
  <c r="AR139" i="32"/>
  <c r="AP139" i="32"/>
  <c r="AO139" i="32"/>
  <c r="AM139" i="32"/>
  <c r="AL139" i="32"/>
  <c r="AJ139" i="32"/>
  <c r="AI139" i="32"/>
  <c r="AG139" i="32"/>
  <c r="AF139" i="32"/>
  <c r="AD139" i="32"/>
  <c r="AC139" i="32"/>
  <c r="AA139" i="32"/>
  <c r="Z139" i="32"/>
  <c r="X139" i="32"/>
  <c r="W139" i="32"/>
  <c r="U139" i="32"/>
  <c r="T139" i="32"/>
  <c r="R139" i="32"/>
  <c r="Q139" i="32"/>
  <c r="O139" i="32"/>
  <c r="DN138" i="32"/>
  <c r="DE138" i="32"/>
  <c r="DD138" i="32"/>
  <c r="DC138" i="32"/>
  <c r="CF138" i="32"/>
  <c r="CE138" i="32"/>
  <c r="CC138" i="32"/>
  <c r="CB138" i="32"/>
  <c r="BZ138" i="32"/>
  <c r="BY138" i="32"/>
  <c r="BW138" i="32"/>
  <c r="BV138" i="32"/>
  <c r="BT138" i="32"/>
  <c r="BS138" i="32"/>
  <c r="BQ138" i="32"/>
  <c r="BP138" i="32"/>
  <c r="BN138" i="32"/>
  <c r="BM138" i="32"/>
  <c r="BK138" i="32"/>
  <c r="BJ138" i="32"/>
  <c r="BH138" i="32"/>
  <c r="BG138" i="32"/>
  <c r="BE138" i="32"/>
  <c r="BD138" i="32"/>
  <c r="BB138" i="32"/>
  <c r="BA138" i="32"/>
  <c r="AY138" i="32"/>
  <c r="AX138" i="32"/>
  <c r="AV138" i="32"/>
  <c r="AU138" i="32"/>
  <c r="AS138" i="32"/>
  <c r="AR138" i="32"/>
  <c r="AP138" i="32"/>
  <c r="AO138" i="32"/>
  <c r="AM138" i="32"/>
  <c r="AL138" i="32"/>
  <c r="AJ138" i="32"/>
  <c r="AI138" i="32"/>
  <c r="AG138" i="32"/>
  <c r="AF138" i="32"/>
  <c r="AD138" i="32"/>
  <c r="AC138" i="32"/>
  <c r="AA138" i="32"/>
  <c r="Z138" i="32"/>
  <c r="X138" i="32"/>
  <c r="W138" i="32"/>
  <c r="U138" i="32"/>
  <c r="T138" i="32"/>
  <c r="R138" i="32"/>
  <c r="Q138" i="32"/>
  <c r="O138" i="32"/>
  <c r="DN137" i="32"/>
  <c r="DE137" i="32"/>
  <c r="DH137" i="32" s="1"/>
  <c r="DD137" i="32"/>
  <c r="DC137" i="32"/>
  <c r="CF137" i="32"/>
  <c r="CE137" i="32"/>
  <c r="CC137" i="32"/>
  <c r="CB137" i="32"/>
  <c r="BZ137" i="32"/>
  <c r="BY137" i="32"/>
  <c r="BW137" i="32"/>
  <c r="BV137" i="32"/>
  <c r="BT137" i="32"/>
  <c r="BS137" i="32"/>
  <c r="BQ137" i="32"/>
  <c r="BP137" i="32"/>
  <c r="BN137" i="32"/>
  <c r="BM137" i="32"/>
  <c r="BK137" i="32"/>
  <c r="BJ137" i="32"/>
  <c r="BH137" i="32"/>
  <c r="BG137" i="32"/>
  <c r="BE137" i="32"/>
  <c r="BD137" i="32"/>
  <c r="BB137" i="32"/>
  <c r="BA137" i="32"/>
  <c r="AY137" i="32"/>
  <c r="AX137" i="32"/>
  <c r="AV137" i="32"/>
  <c r="AU137" i="32"/>
  <c r="AS137" i="32"/>
  <c r="AR137" i="32"/>
  <c r="AP137" i="32"/>
  <c r="AO137" i="32"/>
  <c r="AM137" i="32"/>
  <c r="AL137" i="32"/>
  <c r="AJ137" i="32"/>
  <c r="AI137" i="32"/>
  <c r="AG137" i="32"/>
  <c r="AF137" i="32"/>
  <c r="AD137" i="32"/>
  <c r="AC137" i="32"/>
  <c r="AA137" i="32"/>
  <c r="Z137" i="32"/>
  <c r="X137" i="32"/>
  <c r="W137" i="32"/>
  <c r="U137" i="32"/>
  <c r="T137" i="32"/>
  <c r="R137" i="32"/>
  <c r="Q137" i="32"/>
  <c r="O137" i="32"/>
  <c r="DN136" i="32"/>
  <c r="DE136" i="32"/>
  <c r="DD136" i="32"/>
  <c r="DC136" i="32"/>
  <c r="CF136" i="32"/>
  <c r="CE136" i="32"/>
  <c r="CC136" i="32"/>
  <c r="CB136" i="32"/>
  <c r="BZ136" i="32"/>
  <c r="BY136" i="32"/>
  <c r="BW136" i="32"/>
  <c r="BV136" i="32"/>
  <c r="BT136" i="32"/>
  <c r="BS136" i="32"/>
  <c r="BQ136" i="32"/>
  <c r="BP136" i="32"/>
  <c r="BN136" i="32"/>
  <c r="BM136" i="32"/>
  <c r="BK136" i="32"/>
  <c r="BJ136" i="32"/>
  <c r="BH136" i="32"/>
  <c r="BG136" i="32"/>
  <c r="BE136" i="32"/>
  <c r="BD136" i="32"/>
  <c r="BB136" i="32"/>
  <c r="BA136" i="32"/>
  <c r="AY136" i="32"/>
  <c r="AX136" i="32"/>
  <c r="AV136" i="32"/>
  <c r="AU136" i="32"/>
  <c r="AS136" i="32"/>
  <c r="AR136" i="32"/>
  <c r="AP136" i="32"/>
  <c r="AO136" i="32"/>
  <c r="AM136" i="32"/>
  <c r="AL136" i="32"/>
  <c r="AJ136" i="32"/>
  <c r="AI136" i="32"/>
  <c r="AG136" i="32"/>
  <c r="AF136" i="32"/>
  <c r="AD136" i="32"/>
  <c r="AC136" i="32"/>
  <c r="AA136" i="32"/>
  <c r="Z136" i="32"/>
  <c r="X136" i="32"/>
  <c r="W136" i="32"/>
  <c r="U136" i="32"/>
  <c r="T136" i="32"/>
  <c r="R136" i="32"/>
  <c r="Q136" i="32"/>
  <c r="O136" i="32"/>
  <c r="DN135" i="32"/>
  <c r="DE135" i="32"/>
  <c r="DH135" i="32" s="1"/>
  <c r="DD135" i="32"/>
  <c r="DC135" i="32"/>
  <c r="CF135" i="32"/>
  <c r="CE135" i="32"/>
  <c r="CC135" i="32"/>
  <c r="CB135" i="32"/>
  <c r="BZ135" i="32"/>
  <c r="BY135" i="32"/>
  <c r="BW135" i="32"/>
  <c r="BV135" i="32"/>
  <c r="BT135" i="32"/>
  <c r="BS135" i="32"/>
  <c r="BQ135" i="32"/>
  <c r="BP135" i="32"/>
  <c r="BN135" i="32"/>
  <c r="BM135" i="32"/>
  <c r="BK135" i="32"/>
  <c r="BJ135" i="32"/>
  <c r="BH135" i="32"/>
  <c r="BG135" i="32"/>
  <c r="BE135" i="32"/>
  <c r="BD135" i="32"/>
  <c r="BB135" i="32"/>
  <c r="BA135" i="32"/>
  <c r="AY135" i="32"/>
  <c r="AX135" i="32"/>
  <c r="AV135" i="32"/>
  <c r="AU135" i="32"/>
  <c r="AS135" i="32"/>
  <c r="AR135" i="32"/>
  <c r="AP135" i="32"/>
  <c r="AO135" i="32"/>
  <c r="AM135" i="32"/>
  <c r="AL135" i="32"/>
  <c r="AJ135" i="32"/>
  <c r="AI135" i="32"/>
  <c r="AG135" i="32"/>
  <c r="AF135" i="32"/>
  <c r="AD135" i="32"/>
  <c r="AC135" i="32"/>
  <c r="AA135" i="32"/>
  <c r="Z135" i="32"/>
  <c r="X135" i="32"/>
  <c r="W135" i="32"/>
  <c r="U135" i="32"/>
  <c r="T135" i="32"/>
  <c r="R135" i="32"/>
  <c r="Q135" i="32"/>
  <c r="O135" i="32"/>
  <c r="DN134" i="32"/>
  <c r="DE134" i="32"/>
  <c r="DD134" i="32"/>
  <c r="DC134" i="32"/>
  <c r="CF134" i="32"/>
  <c r="CE134" i="32"/>
  <c r="CC134" i="32"/>
  <c r="CB134" i="32"/>
  <c r="BZ134" i="32"/>
  <c r="BY134" i="32"/>
  <c r="BW134" i="32"/>
  <c r="BV134" i="32"/>
  <c r="BT134" i="32"/>
  <c r="BS134" i="32"/>
  <c r="BQ134" i="32"/>
  <c r="BP134" i="32"/>
  <c r="BN134" i="32"/>
  <c r="BM134" i="32"/>
  <c r="BK134" i="32"/>
  <c r="BJ134" i="32"/>
  <c r="BH134" i="32"/>
  <c r="BG134" i="32"/>
  <c r="BE134" i="32"/>
  <c r="BD134" i="32"/>
  <c r="BB134" i="32"/>
  <c r="BA134" i="32"/>
  <c r="AY134" i="32"/>
  <c r="AX134" i="32"/>
  <c r="AV134" i="32"/>
  <c r="AU134" i="32"/>
  <c r="AS134" i="32"/>
  <c r="AR134" i="32"/>
  <c r="AP134" i="32"/>
  <c r="AO134" i="32"/>
  <c r="AM134" i="32"/>
  <c r="AL134" i="32"/>
  <c r="AJ134" i="32"/>
  <c r="AI134" i="32"/>
  <c r="AG134" i="32"/>
  <c r="AF134" i="32"/>
  <c r="AD134" i="32"/>
  <c r="AC134" i="32"/>
  <c r="AA134" i="32"/>
  <c r="Z134" i="32"/>
  <c r="X134" i="32"/>
  <c r="W134" i="32"/>
  <c r="U134" i="32"/>
  <c r="T134" i="32"/>
  <c r="R134" i="32"/>
  <c r="Q134" i="32"/>
  <c r="O134" i="32"/>
  <c r="DN133" i="32"/>
  <c r="DE133" i="32"/>
  <c r="DD133" i="32"/>
  <c r="DC133" i="32"/>
  <c r="CF133" i="32"/>
  <c r="CE133" i="32"/>
  <c r="CC133" i="32"/>
  <c r="CB133" i="32"/>
  <c r="BZ133" i="32"/>
  <c r="BY133" i="32"/>
  <c r="BW133" i="32"/>
  <c r="BV133" i="32"/>
  <c r="BT133" i="32"/>
  <c r="BS133" i="32"/>
  <c r="BQ133" i="32"/>
  <c r="BP133" i="32"/>
  <c r="BN133" i="32"/>
  <c r="BM133" i="32"/>
  <c r="BK133" i="32"/>
  <c r="BJ133" i="32"/>
  <c r="BH133" i="32"/>
  <c r="BG133" i="32"/>
  <c r="BE133" i="32"/>
  <c r="BD133" i="32"/>
  <c r="BB133" i="32"/>
  <c r="BA133" i="32"/>
  <c r="AY133" i="32"/>
  <c r="AX133" i="32"/>
  <c r="AV133" i="32"/>
  <c r="AU133" i="32"/>
  <c r="AS133" i="32"/>
  <c r="AR133" i="32"/>
  <c r="AP133" i="32"/>
  <c r="AO133" i="32"/>
  <c r="AM133" i="32"/>
  <c r="AL133" i="32"/>
  <c r="AJ133" i="32"/>
  <c r="AI133" i="32"/>
  <c r="AG133" i="32"/>
  <c r="AF133" i="32"/>
  <c r="AD133" i="32"/>
  <c r="AC133" i="32"/>
  <c r="AA133" i="32"/>
  <c r="Z133" i="32"/>
  <c r="X133" i="32"/>
  <c r="W133" i="32"/>
  <c r="U133" i="32"/>
  <c r="T133" i="32"/>
  <c r="R133" i="32"/>
  <c r="Q133" i="32"/>
  <c r="O133" i="32"/>
  <c r="DN132" i="32"/>
  <c r="DE132" i="32"/>
  <c r="DD132" i="32"/>
  <c r="DC132" i="32"/>
  <c r="CF132" i="32"/>
  <c r="CE132" i="32"/>
  <c r="CC132" i="32"/>
  <c r="CB132" i="32"/>
  <c r="BZ132" i="32"/>
  <c r="BY132" i="32"/>
  <c r="BW132" i="32"/>
  <c r="BV132" i="32"/>
  <c r="BT132" i="32"/>
  <c r="BS132" i="32"/>
  <c r="BQ132" i="32"/>
  <c r="BP132" i="32"/>
  <c r="BN132" i="32"/>
  <c r="BM132" i="32"/>
  <c r="BK132" i="32"/>
  <c r="BJ132" i="32"/>
  <c r="BH132" i="32"/>
  <c r="BG132" i="32"/>
  <c r="BE132" i="32"/>
  <c r="BD132" i="32"/>
  <c r="BB132" i="32"/>
  <c r="BA132" i="32"/>
  <c r="AY132" i="32"/>
  <c r="AX132" i="32"/>
  <c r="AV132" i="32"/>
  <c r="AU132" i="32"/>
  <c r="AS132" i="32"/>
  <c r="AR132" i="32"/>
  <c r="AP132" i="32"/>
  <c r="AO132" i="32"/>
  <c r="AM132" i="32"/>
  <c r="AL132" i="32"/>
  <c r="AJ132" i="32"/>
  <c r="AI132" i="32"/>
  <c r="AG132" i="32"/>
  <c r="AF132" i="32"/>
  <c r="AD132" i="32"/>
  <c r="AC132" i="32"/>
  <c r="AA132" i="32"/>
  <c r="Z132" i="32"/>
  <c r="X132" i="32"/>
  <c r="W132" i="32"/>
  <c r="U132" i="32"/>
  <c r="T132" i="32"/>
  <c r="R132" i="32"/>
  <c r="Q132" i="32"/>
  <c r="O132" i="32"/>
  <c r="DN131" i="32"/>
  <c r="DE131" i="32"/>
  <c r="DH131" i="32" s="1"/>
  <c r="DD131" i="32"/>
  <c r="DC131" i="32"/>
  <c r="CF131" i="32"/>
  <c r="CE131" i="32"/>
  <c r="CC131" i="32"/>
  <c r="CB131" i="32"/>
  <c r="BZ131" i="32"/>
  <c r="BY131" i="32"/>
  <c r="BW131" i="32"/>
  <c r="BV131" i="32"/>
  <c r="BT131" i="32"/>
  <c r="BS131" i="32"/>
  <c r="BQ131" i="32"/>
  <c r="BP131" i="32"/>
  <c r="BN131" i="32"/>
  <c r="BM131" i="32"/>
  <c r="BK131" i="32"/>
  <c r="BJ131" i="32"/>
  <c r="BH131" i="32"/>
  <c r="BG131" i="32"/>
  <c r="BE131" i="32"/>
  <c r="BD131" i="32"/>
  <c r="BB131" i="32"/>
  <c r="BA131" i="32"/>
  <c r="AY131" i="32"/>
  <c r="AX131" i="32"/>
  <c r="AV131" i="32"/>
  <c r="AU131" i="32"/>
  <c r="AS131" i="32"/>
  <c r="AR131" i="32"/>
  <c r="AP131" i="32"/>
  <c r="AO131" i="32"/>
  <c r="AM131" i="32"/>
  <c r="AL131" i="32"/>
  <c r="AJ131" i="32"/>
  <c r="AI131" i="32"/>
  <c r="AG131" i="32"/>
  <c r="AF131" i="32"/>
  <c r="AD131" i="32"/>
  <c r="AC131" i="32"/>
  <c r="AA131" i="32"/>
  <c r="Z131" i="32"/>
  <c r="X131" i="32"/>
  <c r="W131" i="32"/>
  <c r="U131" i="32"/>
  <c r="T131" i="32"/>
  <c r="R131" i="32"/>
  <c r="Q131" i="32"/>
  <c r="O131" i="32"/>
  <c r="DN130" i="32"/>
  <c r="DE130" i="32"/>
  <c r="DH130" i="32" s="1"/>
  <c r="DD130" i="32"/>
  <c r="DC130" i="32"/>
  <c r="CF130" i="32"/>
  <c r="CE130" i="32"/>
  <c r="CC130" i="32"/>
  <c r="CB130" i="32"/>
  <c r="BZ130" i="32"/>
  <c r="BY130" i="32"/>
  <c r="BW130" i="32"/>
  <c r="BV130" i="32"/>
  <c r="BT130" i="32"/>
  <c r="BS130" i="32"/>
  <c r="BQ130" i="32"/>
  <c r="BP130" i="32"/>
  <c r="BN130" i="32"/>
  <c r="BM130" i="32"/>
  <c r="BK130" i="32"/>
  <c r="BJ130" i="32"/>
  <c r="BH130" i="32"/>
  <c r="BG130" i="32"/>
  <c r="BE130" i="32"/>
  <c r="BD130" i="32"/>
  <c r="BB130" i="32"/>
  <c r="BA130" i="32"/>
  <c r="AY130" i="32"/>
  <c r="AX130" i="32"/>
  <c r="AV130" i="32"/>
  <c r="AU130" i="32"/>
  <c r="AS130" i="32"/>
  <c r="AR130" i="32"/>
  <c r="AP130" i="32"/>
  <c r="AO130" i="32"/>
  <c r="AM130" i="32"/>
  <c r="AL130" i="32"/>
  <c r="AJ130" i="32"/>
  <c r="AI130" i="32"/>
  <c r="AG130" i="32"/>
  <c r="AF130" i="32"/>
  <c r="AD130" i="32"/>
  <c r="AC130" i="32"/>
  <c r="AA130" i="32"/>
  <c r="Z130" i="32"/>
  <c r="X130" i="32"/>
  <c r="W130" i="32"/>
  <c r="U130" i="32"/>
  <c r="T130" i="32"/>
  <c r="R130" i="32"/>
  <c r="Q130" i="32"/>
  <c r="O130" i="32"/>
  <c r="DN129" i="32"/>
  <c r="DE129" i="32"/>
  <c r="DD129" i="32"/>
  <c r="DC129" i="32"/>
  <c r="CF129" i="32"/>
  <c r="CE129" i="32"/>
  <c r="CC129" i="32"/>
  <c r="CB129" i="32"/>
  <c r="BZ129" i="32"/>
  <c r="BY129" i="32"/>
  <c r="BW129" i="32"/>
  <c r="BV129" i="32"/>
  <c r="BT129" i="32"/>
  <c r="BS129" i="32"/>
  <c r="BQ129" i="32"/>
  <c r="BP129" i="32"/>
  <c r="BN129" i="32"/>
  <c r="BM129" i="32"/>
  <c r="BK129" i="32"/>
  <c r="BJ129" i="32"/>
  <c r="BH129" i="32"/>
  <c r="BG129" i="32"/>
  <c r="BE129" i="32"/>
  <c r="BD129" i="32"/>
  <c r="BB129" i="32"/>
  <c r="BA129" i="32"/>
  <c r="AY129" i="32"/>
  <c r="AX129" i="32"/>
  <c r="AV129" i="32"/>
  <c r="AU129" i="32"/>
  <c r="AS129" i="32"/>
  <c r="AR129" i="32"/>
  <c r="AP129" i="32"/>
  <c r="AO129" i="32"/>
  <c r="AM129" i="32"/>
  <c r="AL129" i="32"/>
  <c r="AJ129" i="32"/>
  <c r="AI129" i="32"/>
  <c r="AG129" i="32"/>
  <c r="AF129" i="32"/>
  <c r="AD129" i="32"/>
  <c r="AC129" i="32"/>
  <c r="AA129" i="32"/>
  <c r="Z129" i="32"/>
  <c r="X129" i="32"/>
  <c r="W129" i="32"/>
  <c r="U129" i="32"/>
  <c r="T129" i="32"/>
  <c r="R129" i="32"/>
  <c r="Q129" i="32"/>
  <c r="O129" i="32"/>
  <c r="DN128" i="32"/>
  <c r="DE128" i="32"/>
  <c r="DD128" i="32"/>
  <c r="DC128" i="32"/>
  <c r="CF128" i="32"/>
  <c r="CE128" i="32"/>
  <c r="CC128" i="32"/>
  <c r="CB128" i="32"/>
  <c r="BZ128" i="32"/>
  <c r="BY128" i="32"/>
  <c r="BW128" i="32"/>
  <c r="BV128" i="32"/>
  <c r="BT128" i="32"/>
  <c r="BS128" i="32"/>
  <c r="BQ128" i="32"/>
  <c r="BP128" i="32"/>
  <c r="BN128" i="32"/>
  <c r="BM128" i="32"/>
  <c r="BK128" i="32"/>
  <c r="BJ128" i="32"/>
  <c r="BH128" i="32"/>
  <c r="BG128" i="32"/>
  <c r="BE128" i="32"/>
  <c r="BD128" i="32"/>
  <c r="BB128" i="32"/>
  <c r="BA128" i="32"/>
  <c r="AY128" i="32"/>
  <c r="AX128" i="32"/>
  <c r="AV128" i="32"/>
  <c r="AU128" i="32"/>
  <c r="AS128" i="32"/>
  <c r="AR128" i="32"/>
  <c r="AP128" i="32"/>
  <c r="AO128" i="32"/>
  <c r="AM128" i="32"/>
  <c r="AL128" i="32"/>
  <c r="AJ128" i="32"/>
  <c r="AI128" i="32"/>
  <c r="AG128" i="32"/>
  <c r="AF128" i="32"/>
  <c r="AD128" i="32"/>
  <c r="AC128" i="32"/>
  <c r="AA128" i="32"/>
  <c r="Z128" i="32"/>
  <c r="X128" i="32"/>
  <c r="W128" i="32"/>
  <c r="U128" i="32"/>
  <c r="T128" i="32"/>
  <c r="R128" i="32"/>
  <c r="Q128" i="32"/>
  <c r="O128" i="32"/>
  <c r="DN127" i="32"/>
  <c r="DE127" i="32"/>
  <c r="DH127" i="32" s="1"/>
  <c r="DD127" i="32"/>
  <c r="DC127" i="32"/>
  <c r="CF127" i="32"/>
  <c r="CE127" i="32"/>
  <c r="CC127" i="32"/>
  <c r="CB127" i="32"/>
  <c r="BZ127" i="32"/>
  <c r="BY127" i="32"/>
  <c r="BW127" i="32"/>
  <c r="BV127" i="32"/>
  <c r="BT127" i="32"/>
  <c r="BS127" i="32"/>
  <c r="BQ127" i="32"/>
  <c r="BP127" i="32"/>
  <c r="BN127" i="32"/>
  <c r="BM127" i="32"/>
  <c r="BK127" i="32"/>
  <c r="BJ127" i="32"/>
  <c r="BH127" i="32"/>
  <c r="BG127" i="32"/>
  <c r="BE127" i="32"/>
  <c r="BD127" i="32"/>
  <c r="BB127" i="32"/>
  <c r="BA127" i="32"/>
  <c r="AY127" i="32"/>
  <c r="AX127" i="32"/>
  <c r="AV127" i="32"/>
  <c r="AU127" i="32"/>
  <c r="AS127" i="32"/>
  <c r="AR127" i="32"/>
  <c r="AP127" i="32"/>
  <c r="AO127" i="32"/>
  <c r="AM127" i="32"/>
  <c r="AL127" i="32"/>
  <c r="AJ127" i="32"/>
  <c r="AI127" i="32"/>
  <c r="AG127" i="32"/>
  <c r="AF127" i="32"/>
  <c r="AD127" i="32"/>
  <c r="AC127" i="32"/>
  <c r="AA127" i="32"/>
  <c r="Z127" i="32"/>
  <c r="X127" i="32"/>
  <c r="W127" i="32"/>
  <c r="U127" i="32"/>
  <c r="T127" i="32"/>
  <c r="R127" i="32"/>
  <c r="Q127" i="32"/>
  <c r="O127" i="32"/>
  <c r="DN126" i="32"/>
  <c r="DE126" i="32"/>
  <c r="DD126" i="32"/>
  <c r="DC126" i="32"/>
  <c r="CF126" i="32"/>
  <c r="CE126" i="32"/>
  <c r="CC126" i="32"/>
  <c r="CB126" i="32"/>
  <c r="BZ126" i="32"/>
  <c r="BY126" i="32"/>
  <c r="BW126" i="32"/>
  <c r="BV126" i="32"/>
  <c r="BT126" i="32"/>
  <c r="BS126" i="32"/>
  <c r="BQ126" i="32"/>
  <c r="BP126" i="32"/>
  <c r="BN126" i="32"/>
  <c r="BM126" i="32"/>
  <c r="BK126" i="32"/>
  <c r="BJ126" i="32"/>
  <c r="BH126" i="32"/>
  <c r="BG126" i="32"/>
  <c r="BE126" i="32"/>
  <c r="BD126" i="32"/>
  <c r="BB126" i="32"/>
  <c r="BA126" i="32"/>
  <c r="AY126" i="32"/>
  <c r="AX126" i="32"/>
  <c r="AV126" i="32"/>
  <c r="AU126" i="32"/>
  <c r="AS126" i="32"/>
  <c r="AR126" i="32"/>
  <c r="AP126" i="32"/>
  <c r="AO126" i="32"/>
  <c r="AM126" i="32"/>
  <c r="AL126" i="32"/>
  <c r="AJ126" i="32"/>
  <c r="AI126" i="32"/>
  <c r="AG126" i="32"/>
  <c r="AF126" i="32"/>
  <c r="AD126" i="32"/>
  <c r="AC126" i="32"/>
  <c r="AA126" i="32"/>
  <c r="Z126" i="32"/>
  <c r="X126" i="32"/>
  <c r="W126" i="32"/>
  <c r="U126" i="32"/>
  <c r="T126" i="32"/>
  <c r="R126" i="32"/>
  <c r="Q126" i="32"/>
  <c r="O126" i="32"/>
  <c r="DN125" i="32"/>
  <c r="DE125" i="32"/>
  <c r="DH125" i="32" s="1"/>
  <c r="DD125" i="32"/>
  <c r="DC125" i="32"/>
  <c r="CF125" i="32"/>
  <c r="CE125" i="32"/>
  <c r="CC125" i="32"/>
  <c r="CB125" i="32"/>
  <c r="BZ125" i="32"/>
  <c r="BY125" i="32"/>
  <c r="BW125" i="32"/>
  <c r="BV125" i="32"/>
  <c r="BT125" i="32"/>
  <c r="BS125" i="32"/>
  <c r="BQ125" i="32"/>
  <c r="BP125" i="32"/>
  <c r="BN125" i="32"/>
  <c r="BM125" i="32"/>
  <c r="BK125" i="32"/>
  <c r="BJ125" i="32"/>
  <c r="BH125" i="32"/>
  <c r="BG125" i="32"/>
  <c r="BE125" i="32"/>
  <c r="BD125" i="32"/>
  <c r="BB125" i="32"/>
  <c r="BA125" i="32"/>
  <c r="AY125" i="32"/>
  <c r="AX125" i="32"/>
  <c r="AV125" i="32"/>
  <c r="AU125" i="32"/>
  <c r="AS125" i="32"/>
  <c r="AR125" i="32"/>
  <c r="AP125" i="32"/>
  <c r="AO125" i="32"/>
  <c r="AM125" i="32"/>
  <c r="AL125" i="32"/>
  <c r="AJ125" i="32"/>
  <c r="AI125" i="32"/>
  <c r="AG125" i="32"/>
  <c r="AF125" i="32"/>
  <c r="AD125" i="32"/>
  <c r="AC125" i="32"/>
  <c r="AA125" i="32"/>
  <c r="Z125" i="32"/>
  <c r="X125" i="32"/>
  <c r="W125" i="32"/>
  <c r="U125" i="32"/>
  <c r="T125" i="32"/>
  <c r="R125" i="32"/>
  <c r="Q125" i="32"/>
  <c r="O125" i="32"/>
  <c r="DN124" i="32"/>
  <c r="DE124" i="32"/>
  <c r="DD124" i="32"/>
  <c r="DC124" i="32"/>
  <c r="CF124" i="32"/>
  <c r="CE124" i="32"/>
  <c r="CC124" i="32"/>
  <c r="CB124" i="32"/>
  <c r="BZ124" i="32"/>
  <c r="BY124" i="32"/>
  <c r="BW124" i="32"/>
  <c r="BV124" i="32"/>
  <c r="BT124" i="32"/>
  <c r="BS124" i="32"/>
  <c r="BQ124" i="32"/>
  <c r="BP124" i="32"/>
  <c r="BN124" i="32"/>
  <c r="BM124" i="32"/>
  <c r="BK124" i="32"/>
  <c r="BJ124" i="32"/>
  <c r="BH124" i="32"/>
  <c r="BG124" i="32"/>
  <c r="BE124" i="32"/>
  <c r="BD124" i="32"/>
  <c r="BB124" i="32"/>
  <c r="BA124" i="32"/>
  <c r="AY124" i="32"/>
  <c r="AX124" i="32"/>
  <c r="AV124" i="32"/>
  <c r="AU124" i="32"/>
  <c r="AS124" i="32"/>
  <c r="AR124" i="32"/>
  <c r="AP124" i="32"/>
  <c r="AO124" i="32"/>
  <c r="AM124" i="32"/>
  <c r="AL124" i="32"/>
  <c r="AJ124" i="32"/>
  <c r="AI124" i="32"/>
  <c r="AG124" i="32"/>
  <c r="AF124" i="32"/>
  <c r="AD124" i="32"/>
  <c r="AC124" i="32"/>
  <c r="AA124" i="32"/>
  <c r="Z124" i="32"/>
  <c r="X124" i="32"/>
  <c r="W124" i="32"/>
  <c r="U124" i="32"/>
  <c r="T124" i="32"/>
  <c r="R124" i="32"/>
  <c r="Q124" i="32"/>
  <c r="O124" i="32"/>
  <c r="DN123" i="32"/>
  <c r="DE123" i="32"/>
  <c r="DH123" i="32" s="1"/>
  <c r="DD123" i="32"/>
  <c r="DC123" i="32"/>
  <c r="CF123" i="32"/>
  <c r="CE123" i="32"/>
  <c r="CC123" i="32"/>
  <c r="CB123" i="32"/>
  <c r="BZ123" i="32"/>
  <c r="BY123" i="32"/>
  <c r="BW123" i="32"/>
  <c r="BV123" i="32"/>
  <c r="BT123" i="32"/>
  <c r="BS123" i="32"/>
  <c r="BQ123" i="32"/>
  <c r="BP123" i="32"/>
  <c r="BN123" i="32"/>
  <c r="BM123" i="32"/>
  <c r="BK123" i="32"/>
  <c r="BJ123" i="32"/>
  <c r="BH123" i="32"/>
  <c r="BG123" i="32"/>
  <c r="BE123" i="32"/>
  <c r="BD123" i="32"/>
  <c r="BB123" i="32"/>
  <c r="BA123" i="32"/>
  <c r="AY123" i="32"/>
  <c r="AX123" i="32"/>
  <c r="AV123" i="32"/>
  <c r="AU123" i="32"/>
  <c r="AS123" i="32"/>
  <c r="AR123" i="32"/>
  <c r="AP123" i="32"/>
  <c r="AO123" i="32"/>
  <c r="AM123" i="32"/>
  <c r="AL123" i="32"/>
  <c r="AJ123" i="32"/>
  <c r="AI123" i="32"/>
  <c r="AG123" i="32"/>
  <c r="AF123" i="32"/>
  <c r="AD123" i="32"/>
  <c r="AC123" i="32"/>
  <c r="AA123" i="32"/>
  <c r="Z123" i="32"/>
  <c r="X123" i="32"/>
  <c r="W123" i="32"/>
  <c r="U123" i="32"/>
  <c r="T123" i="32"/>
  <c r="R123" i="32"/>
  <c r="Q123" i="32"/>
  <c r="O123" i="32"/>
  <c r="DN122" i="32"/>
  <c r="DE122" i="32"/>
  <c r="DD122" i="32"/>
  <c r="DC122" i="32"/>
  <c r="CF122" i="32"/>
  <c r="CE122" i="32"/>
  <c r="CC122" i="32"/>
  <c r="CB122" i="32"/>
  <c r="BZ122" i="32"/>
  <c r="BY122" i="32"/>
  <c r="BW122" i="32"/>
  <c r="BV122" i="32"/>
  <c r="BT122" i="32"/>
  <c r="BS122" i="32"/>
  <c r="BQ122" i="32"/>
  <c r="BP122" i="32"/>
  <c r="BN122" i="32"/>
  <c r="BM122" i="32"/>
  <c r="BK122" i="32"/>
  <c r="BJ122" i="32"/>
  <c r="BH122" i="32"/>
  <c r="BG122" i="32"/>
  <c r="BE122" i="32"/>
  <c r="BD122" i="32"/>
  <c r="BB122" i="32"/>
  <c r="BA122" i="32"/>
  <c r="AY122" i="32"/>
  <c r="AX122" i="32"/>
  <c r="AV122" i="32"/>
  <c r="AU122" i="32"/>
  <c r="AS122" i="32"/>
  <c r="AR122" i="32"/>
  <c r="AP122" i="32"/>
  <c r="AO122" i="32"/>
  <c r="AM122" i="32"/>
  <c r="AL122" i="32"/>
  <c r="AJ122" i="32"/>
  <c r="AI122" i="32"/>
  <c r="AG122" i="32"/>
  <c r="AF122" i="32"/>
  <c r="AD122" i="32"/>
  <c r="AC122" i="32"/>
  <c r="AA122" i="32"/>
  <c r="Z122" i="32"/>
  <c r="X122" i="32"/>
  <c r="W122" i="32"/>
  <c r="U122" i="32"/>
  <c r="T122" i="32"/>
  <c r="R122" i="32"/>
  <c r="Q122" i="32"/>
  <c r="O122" i="32"/>
  <c r="DN121" i="32"/>
  <c r="DE121" i="32"/>
  <c r="DD121" i="32"/>
  <c r="DC121" i="32"/>
  <c r="CF121" i="32"/>
  <c r="CE121" i="32"/>
  <c r="CC121" i="32"/>
  <c r="CB121" i="32"/>
  <c r="BZ121" i="32"/>
  <c r="BY121" i="32"/>
  <c r="BW121" i="32"/>
  <c r="BV121" i="32"/>
  <c r="BT121" i="32"/>
  <c r="BS121" i="32"/>
  <c r="BQ121" i="32"/>
  <c r="BP121" i="32"/>
  <c r="BN121" i="32"/>
  <c r="BM121" i="32"/>
  <c r="BK121" i="32"/>
  <c r="BJ121" i="32"/>
  <c r="BH121" i="32"/>
  <c r="BG121" i="32"/>
  <c r="BE121" i="32"/>
  <c r="BD121" i="32"/>
  <c r="BB121" i="32"/>
  <c r="BA121" i="32"/>
  <c r="AY121" i="32"/>
  <c r="AX121" i="32"/>
  <c r="AV121" i="32"/>
  <c r="AU121" i="32"/>
  <c r="AS121" i="32"/>
  <c r="AR121" i="32"/>
  <c r="AP121" i="32"/>
  <c r="AO121" i="32"/>
  <c r="AM121" i="32"/>
  <c r="AL121" i="32"/>
  <c r="AJ121" i="32"/>
  <c r="AI121" i="32"/>
  <c r="AG121" i="32"/>
  <c r="AF121" i="32"/>
  <c r="AD121" i="32"/>
  <c r="AC121" i="32"/>
  <c r="AA121" i="32"/>
  <c r="Z121" i="32"/>
  <c r="X121" i="32"/>
  <c r="W121" i="32"/>
  <c r="U121" i="32"/>
  <c r="T121" i="32"/>
  <c r="R121" i="32"/>
  <c r="Q121" i="32"/>
  <c r="O121" i="32"/>
  <c r="DN120" i="32"/>
  <c r="DE120" i="32"/>
  <c r="DD120" i="32"/>
  <c r="DC120" i="32"/>
  <c r="CF120" i="32"/>
  <c r="CE120" i="32"/>
  <c r="CC120" i="32"/>
  <c r="CB120" i="32"/>
  <c r="BZ120" i="32"/>
  <c r="BY120" i="32"/>
  <c r="BW120" i="32"/>
  <c r="BV120" i="32"/>
  <c r="BT120" i="32"/>
  <c r="BS120" i="32"/>
  <c r="BQ120" i="32"/>
  <c r="BP120" i="32"/>
  <c r="BN120" i="32"/>
  <c r="BM120" i="32"/>
  <c r="BK120" i="32"/>
  <c r="BJ120" i="32"/>
  <c r="BH120" i="32"/>
  <c r="BG120" i="32"/>
  <c r="BE120" i="32"/>
  <c r="BD120" i="32"/>
  <c r="BB120" i="32"/>
  <c r="BA120" i="32"/>
  <c r="AY120" i="32"/>
  <c r="AX120" i="32"/>
  <c r="AV120" i="32"/>
  <c r="AU120" i="32"/>
  <c r="AS120" i="32"/>
  <c r="AR120" i="32"/>
  <c r="AP120" i="32"/>
  <c r="AO120" i="32"/>
  <c r="AM120" i="32"/>
  <c r="AL120" i="32"/>
  <c r="AJ120" i="32"/>
  <c r="AI120" i="32"/>
  <c r="AG120" i="32"/>
  <c r="AF120" i="32"/>
  <c r="AD120" i="32"/>
  <c r="AC120" i="32"/>
  <c r="AA120" i="32"/>
  <c r="Z120" i="32"/>
  <c r="X120" i="32"/>
  <c r="W120" i="32"/>
  <c r="U120" i="32"/>
  <c r="T120" i="32"/>
  <c r="R120" i="32"/>
  <c r="Q120" i="32"/>
  <c r="O120" i="32"/>
  <c r="DN119" i="32"/>
  <c r="DE119" i="32"/>
  <c r="DH119" i="32" s="1"/>
  <c r="DD119" i="32"/>
  <c r="DC119" i="32"/>
  <c r="CF119" i="32"/>
  <c r="CE119" i="32"/>
  <c r="CC119" i="32"/>
  <c r="CB119" i="32"/>
  <c r="BZ119" i="32"/>
  <c r="BY119" i="32"/>
  <c r="BW119" i="32"/>
  <c r="BV119" i="32"/>
  <c r="BT119" i="32"/>
  <c r="BS119" i="32"/>
  <c r="BQ119" i="32"/>
  <c r="BP119" i="32"/>
  <c r="BN119" i="32"/>
  <c r="BM119" i="32"/>
  <c r="BK119" i="32"/>
  <c r="BJ119" i="32"/>
  <c r="BH119" i="32"/>
  <c r="BG119" i="32"/>
  <c r="BE119" i="32"/>
  <c r="BD119" i="32"/>
  <c r="BB119" i="32"/>
  <c r="BA119" i="32"/>
  <c r="AY119" i="32"/>
  <c r="AX119" i="32"/>
  <c r="AV119" i="32"/>
  <c r="AU119" i="32"/>
  <c r="AS119" i="32"/>
  <c r="AR119" i="32"/>
  <c r="AP119" i="32"/>
  <c r="AO119" i="32"/>
  <c r="AM119" i="32"/>
  <c r="AL119" i="32"/>
  <c r="AJ119" i="32"/>
  <c r="AI119" i="32"/>
  <c r="AG119" i="32"/>
  <c r="AF119" i="32"/>
  <c r="AD119" i="32"/>
  <c r="AC119" i="32"/>
  <c r="AA119" i="32"/>
  <c r="Z119" i="32"/>
  <c r="X119" i="32"/>
  <c r="W119" i="32"/>
  <c r="U119" i="32"/>
  <c r="T119" i="32"/>
  <c r="R119" i="32"/>
  <c r="Q119" i="32"/>
  <c r="O119" i="32"/>
  <c r="DN118" i="32"/>
  <c r="DE118" i="32"/>
  <c r="DH118" i="32" s="1"/>
  <c r="DD118" i="32"/>
  <c r="DC118" i="32"/>
  <c r="CF118" i="32"/>
  <c r="CE118" i="32"/>
  <c r="CC118" i="32"/>
  <c r="CB118" i="32"/>
  <c r="BZ118" i="32"/>
  <c r="BY118" i="32"/>
  <c r="BW118" i="32"/>
  <c r="BV118" i="32"/>
  <c r="BT118" i="32"/>
  <c r="BS118" i="32"/>
  <c r="BQ118" i="32"/>
  <c r="BP118" i="32"/>
  <c r="BN118" i="32"/>
  <c r="BM118" i="32"/>
  <c r="BK118" i="32"/>
  <c r="BJ118" i="32"/>
  <c r="BH118" i="32"/>
  <c r="BG118" i="32"/>
  <c r="BE118" i="32"/>
  <c r="BD118" i="32"/>
  <c r="BB118" i="32"/>
  <c r="BA118" i="32"/>
  <c r="AY118" i="32"/>
  <c r="AX118" i="32"/>
  <c r="AV118" i="32"/>
  <c r="AU118" i="32"/>
  <c r="AS118" i="32"/>
  <c r="AR118" i="32"/>
  <c r="AP118" i="32"/>
  <c r="AO118" i="32"/>
  <c r="AM118" i="32"/>
  <c r="AL118" i="32"/>
  <c r="AJ118" i="32"/>
  <c r="AI118" i="32"/>
  <c r="AG118" i="32"/>
  <c r="AF118" i="32"/>
  <c r="AD118" i="32"/>
  <c r="AC118" i="32"/>
  <c r="AA118" i="32"/>
  <c r="Z118" i="32"/>
  <c r="X118" i="32"/>
  <c r="W118" i="32"/>
  <c r="U118" i="32"/>
  <c r="T118" i="32"/>
  <c r="R118" i="32"/>
  <c r="Q118" i="32"/>
  <c r="O118" i="32"/>
  <c r="DN117" i="32"/>
  <c r="DE117" i="32"/>
  <c r="DD117" i="32"/>
  <c r="DC117" i="32"/>
  <c r="CF117" i="32"/>
  <c r="CE117" i="32"/>
  <c r="CC117" i="32"/>
  <c r="CB117" i="32"/>
  <c r="BZ117" i="32"/>
  <c r="BY117" i="32"/>
  <c r="BW117" i="32"/>
  <c r="BV117" i="32"/>
  <c r="BT117" i="32"/>
  <c r="BS117" i="32"/>
  <c r="BQ117" i="32"/>
  <c r="BP117" i="32"/>
  <c r="BN117" i="32"/>
  <c r="BM117" i="32"/>
  <c r="BK117" i="32"/>
  <c r="BJ117" i="32"/>
  <c r="BH117" i="32"/>
  <c r="BG117" i="32"/>
  <c r="BE117" i="32"/>
  <c r="BD117" i="32"/>
  <c r="BB117" i="32"/>
  <c r="BA117" i="32"/>
  <c r="AY117" i="32"/>
  <c r="AX117" i="32"/>
  <c r="AV117" i="32"/>
  <c r="AU117" i="32"/>
  <c r="AS117" i="32"/>
  <c r="AR117" i="32"/>
  <c r="AP117" i="32"/>
  <c r="AO117" i="32"/>
  <c r="AM117" i="32"/>
  <c r="AL117" i="32"/>
  <c r="AJ117" i="32"/>
  <c r="AI117" i="32"/>
  <c r="AG117" i="32"/>
  <c r="AF117" i="32"/>
  <c r="AD117" i="32"/>
  <c r="AC117" i="32"/>
  <c r="AA117" i="32"/>
  <c r="Z117" i="32"/>
  <c r="X117" i="32"/>
  <c r="W117" i="32"/>
  <c r="U117" i="32"/>
  <c r="T117" i="32"/>
  <c r="R117" i="32"/>
  <c r="Q117" i="32"/>
  <c r="O117" i="32"/>
  <c r="DN116" i="32"/>
  <c r="DE116" i="32"/>
  <c r="DH116" i="32" s="1"/>
  <c r="DD116" i="32"/>
  <c r="DC116" i="32"/>
  <c r="CF116" i="32"/>
  <c r="CE116" i="32"/>
  <c r="CC116" i="32"/>
  <c r="CB116" i="32"/>
  <c r="BZ116" i="32"/>
  <c r="BY116" i="32"/>
  <c r="BW116" i="32"/>
  <c r="BV116" i="32"/>
  <c r="BT116" i="32"/>
  <c r="BS116" i="32"/>
  <c r="BQ116" i="32"/>
  <c r="BP116" i="32"/>
  <c r="BN116" i="32"/>
  <c r="BM116" i="32"/>
  <c r="BK116" i="32"/>
  <c r="BJ116" i="32"/>
  <c r="BH116" i="32"/>
  <c r="BG116" i="32"/>
  <c r="BE116" i="32"/>
  <c r="BD116" i="32"/>
  <c r="BB116" i="32"/>
  <c r="BA116" i="32"/>
  <c r="AY116" i="32"/>
  <c r="AX116" i="32"/>
  <c r="AV116" i="32"/>
  <c r="AU116" i="32"/>
  <c r="AS116" i="32"/>
  <c r="AR116" i="32"/>
  <c r="AP116" i="32"/>
  <c r="AO116" i="32"/>
  <c r="AM116" i="32"/>
  <c r="AL116" i="32"/>
  <c r="AJ116" i="32"/>
  <c r="AI116" i="32"/>
  <c r="AG116" i="32"/>
  <c r="AF116" i="32"/>
  <c r="AD116" i="32"/>
  <c r="AC116" i="32"/>
  <c r="AA116" i="32"/>
  <c r="Z116" i="32"/>
  <c r="X116" i="32"/>
  <c r="W116" i="32"/>
  <c r="U116" i="32"/>
  <c r="T116" i="32"/>
  <c r="R116" i="32"/>
  <c r="Q116" i="32"/>
  <c r="O116" i="32"/>
  <c r="DN115" i="32"/>
  <c r="DE115" i="32"/>
  <c r="DH115" i="32" s="1"/>
  <c r="DD115" i="32"/>
  <c r="DC115" i="32"/>
  <c r="CF115" i="32"/>
  <c r="CE115" i="32"/>
  <c r="CC115" i="32"/>
  <c r="CB115" i="32"/>
  <c r="BZ115" i="32"/>
  <c r="BY115" i="32"/>
  <c r="BW115" i="32"/>
  <c r="BV115" i="32"/>
  <c r="BT115" i="32"/>
  <c r="BS115" i="32"/>
  <c r="BQ115" i="32"/>
  <c r="BP115" i="32"/>
  <c r="BN115" i="32"/>
  <c r="BM115" i="32"/>
  <c r="BK115" i="32"/>
  <c r="BJ115" i="32"/>
  <c r="BH115" i="32"/>
  <c r="BG115" i="32"/>
  <c r="BE115" i="32"/>
  <c r="BD115" i="32"/>
  <c r="BB115" i="32"/>
  <c r="BA115" i="32"/>
  <c r="AY115" i="32"/>
  <c r="AX115" i="32"/>
  <c r="AV115" i="32"/>
  <c r="AU115" i="32"/>
  <c r="AS115" i="32"/>
  <c r="AR115" i="32"/>
  <c r="AP115" i="32"/>
  <c r="AO115" i="32"/>
  <c r="AM115" i="32"/>
  <c r="AL115" i="32"/>
  <c r="AJ115" i="32"/>
  <c r="AI115" i="32"/>
  <c r="AG115" i="32"/>
  <c r="AF115" i="32"/>
  <c r="AD115" i="32"/>
  <c r="AC115" i="32"/>
  <c r="AA115" i="32"/>
  <c r="Z115" i="32"/>
  <c r="X115" i="32"/>
  <c r="W115" i="32"/>
  <c r="U115" i="32"/>
  <c r="T115" i="32"/>
  <c r="R115" i="32"/>
  <c r="Q115" i="32"/>
  <c r="O115" i="32"/>
  <c r="DN114" i="32"/>
  <c r="DE114" i="32"/>
  <c r="DH114" i="32" s="1"/>
  <c r="DD114" i="32"/>
  <c r="DC114" i="32"/>
  <c r="CF114" i="32"/>
  <c r="CE114" i="32"/>
  <c r="CC114" i="32"/>
  <c r="CB114" i="32"/>
  <c r="BZ114" i="32"/>
  <c r="BY114" i="32"/>
  <c r="BW114" i="32"/>
  <c r="BV114" i="32"/>
  <c r="BT114" i="32"/>
  <c r="BS114" i="32"/>
  <c r="BQ114" i="32"/>
  <c r="BP114" i="32"/>
  <c r="BN114" i="32"/>
  <c r="BM114" i="32"/>
  <c r="BK114" i="32"/>
  <c r="BJ114" i="32"/>
  <c r="BH114" i="32"/>
  <c r="BG114" i="32"/>
  <c r="BE114" i="32"/>
  <c r="BD114" i="32"/>
  <c r="BB114" i="32"/>
  <c r="BA114" i="32"/>
  <c r="AY114" i="32"/>
  <c r="AX114" i="32"/>
  <c r="AV114" i="32"/>
  <c r="AU114" i="32"/>
  <c r="AS114" i="32"/>
  <c r="AR114" i="32"/>
  <c r="AP114" i="32"/>
  <c r="AO114" i="32"/>
  <c r="AM114" i="32"/>
  <c r="AL114" i="32"/>
  <c r="AJ114" i="32"/>
  <c r="AI114" i="32"/>
  <c r="AG114" i="32"/>
  <c r="AF114" i="32"/>
  <c r="AD114" i="32"/>
  <c r="AC114" i="32"/>
  <c r="AA114" i="32"/>
  <c r="Z114" i="32"/>
  <c r="X114" i="32"/>
  <c r="W114" i="32"/>
  <c r="U114" i="32"/>
  <c r="T114" i="32"/>
  <c r="R114" i="32"/>
  <c r="Q114" i="32"/>
  <c r="O114" i="32"/>
  <c r="DN113" i="32"/>
  <c r="DE113" i="32"/>
  <c r="DH113" i="32" s="1"/>
  <c r="DD113" i="32"/>
  <c r="DC113" i="32"/>
  <c r="CF113" i="32"/>
  <c r="CE113" i="32"/>
  <c r="CC113" i="32"/>
  <c r="CB113" i="32"/>
  <c r="BZ113" i="32"/>
  <c r="BY113" i="32"/>
  <c r="BW113" i="32"/>
  <c r="BV113" i="32"/>
  <c r="BT113" i="32"/>
  <c r="BS113" i="32"/>
  <c r="BQ113" i="32"/>
  <c r="BP113" i="32"/>
  <c r="BN113" i="32"/>
  <c r="BM113" i="32"/>
  <c r="BK113" i="32"/>
  <c r="BJ113" i="32"/>
  <c r="BH113" i="32"/>
  <c r="BG113" i="32"/>
  <c r="BE113" i="32"/>
  <c r="BD113" i="32"/>
  <c r="BB113" i="32"/>
  <c r="BA113" i="32"/>
  <c r="AY113" i="32"/>
  <c r="AX113" i="32"/>
  <c r="AV113" i="32"/>
  <c r="AU113" i="32"/>
  <c r="AS113" i="32"/>
  <c r="AR113" i="32"/>
  <c r="AP113" i="32"/>
  <c r="AO113" i="32"/>
  <c r="AM113" i="32"/>
  <c r="AL113" i="32"/>
  <c r="AJ113" i="32"/>
  <c r="AI113" i="32"/>
  <c r="AG113" i="32"/>
  <c r="AF113" i="32"/>
  <c r="AD113" i="32"/>
  <c r="AC113" i="32"/>
  <c r="AA113" i="32"/>
  <c r="Z113" i="32"/>
  <c r="X113" i="32"/>
  <c r="W113" i="32"/>
  <c r="U113" i="32"/>
  <c r="T113" i="32"/>
  <c r="R113" i="32"/>
  <c r="Q113" i="32"/>
  <c r="O113" i="32"/>
  <c r="DN112" i="32"/>
  <c r="DE112" i="32"/>
  <c r="DH112" i="32" s="1"/>
  <c r="DD112" i="32"/>
  <c r="DC112" i="32"/>
  <c r="CF112" i="32"/>
  <c r="CE112" i="32"/>
  <c r="CC112" i="32"/>
  <c r="CB112" i="32"/>
  <c r="BZ112" i="32"/>
  <c r="BY112" i="32"/>
  <c r="BW112" i="32"/>
  <c r="BV112" i="32"/>
  <c r="BT112" i="32"/>
  <c r="BS112" i="32"/>
  <c r="BQ112" i="32"/>
  <c r="BP112" i="32"/>
  <c r="BN112" i="32"/>
  <c r="BM112" i="32"/>
  <c r="BK112" i="32"/>
  <c r="BJ112" i="32"/>
  <c r="BH112" i="32"/>
  <c r="BG112" i="32"/>
  <c r="BE112" i="32"/>
  <c r="BD112" i="32"/>
  <c r="BB112" i="32"/>
  <c r="BA112" i="32"/>
  <c r="AY112" i="32"/>
  <c r="AX112" i="32"/>
  <c r="AV112" i="32"/>
  <c r="AU112" i="32"/>
  <c r="AS112" i="32"/>
  <c r="AR112" i="32"/>
  <c r="AP112" i="32"/>
  <c r="AO112" i="32"/>
  <c r="AM112" i="32"/>
  <c r="AL112" i="32"/>
  <c r="AJ112" i="32"/>
  <c r="AI112" i="32"/>
  <c r="AG112" i="32"/>
  <c r="AF112" i="32"/>
  <c r="AD112" i="32"/>
  <c r="AC112" i="32"/>
  <c r="AA112" i="32"/>
  <c r="Z112" i="32"/>
  <c r="X112" i="32"/>
  <c r="W112" i="32"/>
  <c r="U112" i="32"/>
  <c r="T112" i="32"/>
  <c r="R112" i="32"/>
  <c r="Q112" i="32"/>
  <c r="O112" i="32"/>
  <c r="DN111" i="32"/>
  <c r="DE111" i="32"/>
  <c r="DD111" i="32"/>
  <c r="DC111" i="32"/>
  <c r="CF111" i="32"/>
  <c r="CE111" i="32"/>
  <c r="CC111" i="32"/>
  <c r="CB111" i="32"/>
  <c r="BZ111" i="32"/>
  <c r="BY111" i="32"/>
  <c r="BW111" i="32"/>
  <c r="BV111" i="32"/>
  <c r="BT111" i="32"/>
  <c r="BS111" i="32"/>
  <c r="BQ111" i="32"/>
  <c r="BP111" i="32"/>
  <c r="BN111" i="32"/>
  <c r="BM111" i="32"/>
  <c r="BK111" i="32"/>
  <c r="BJ111" i="32"/>
  <c r="BH111" i="32"/>
  <c r="BG111" i="32"/>
  <c r="BE111" i="32"/>
  <c r="BD111" i="32"/>
  <c r="BB111" i="32"/>
  <c r="BA111" i="32"/>
  <c r="AY111" i="32"/>
  <c r="AX111" i="32"/>
  <c r="AV111" i="32"/>
  <c r="AU111" i="32"/>
  <c r="AS111" i="32"/>
  <c r="AR111" i="32"/>
  <c r="AP111" i="32"/>
  <c r="AO111" i="32"/>
  <c r="AM111" i="32"/>
  <c r="AL111" i="32"/>
  <c r="AJ111" i="32"/>
  <c r="AI111" i="32"/>
  <c r="AG111" i="32"/>
  <c r="AF111" i="32"/>
  <c r="AD111" i="32"/>
  <c r="AC111" i="32"/>
  <c r="AA111" i="32"/>
  <c r="Z111" i="32"/>
  <c r="X111" i="32"/>
  <c r="W111" i="32"/>
  <c r="U111" i="32"/>
  <c r="T111" i="32"/>
  <c r="R111" i="32"/>
  <c r="Q111" i="32"/>
  <c r="O111" i="32"/>
  <c r="DN110" i="32"/>
  <c r="DE110" i="32"/>
  <c r="DD110" i="32"/>
  <c r="DC110" i="32"/>
  <c r="CF110" i="32"/>
  <c r="CE110" i="32"/>
  <c r="CC110" i="32"/>
  <c r="CB110" i="32"/>
  <c r="BZ110" i="32"/>
  <c r="BY110" i="32"/>
  <c r="BW110" i="32"/>
  <c r="BV110" i="32"/>
  <c r="BT110" i="32"/>
  <c r="BS110" i="32"/>
  <c r="BQ110" i="32"/>
  <c r="BP110" i="32"/>
  <c r="BN110" i="32"/>
  <c r="BM110" i="32"/>
  <c r="BK110" i="32"/>
  <c r="BJ110" i="32"/>
  <c r="BH110" i="32"/>
  <c r="BG110" i="32"/>
  <c r="BE110" i="32"/>
  <c r="BD110" i="32"/>
  <c r="BB110" i="32"/>
  <c r="BA110" i="32"/>
  <c r="AY110" i="32"/>
  <c r="AX110" i="32"/>
  <c r="AV110" i="32"/>
  <c r="AU110" i="32"/>
  <c r="AS110" i="32"/>
  <c r="AR110" i="32"/>
  <c r="AP110" i="32"/>
  <c r="AO110" i="32"/>
  <c r="AM110" i="32"/>
  <c r="AL110" i="32"/>
  <c r="AJ110" i="32"/>
  <c r="AI110" i="32"/>
  <c r="AG110" i="32"/>
  <c r="AF110" i="32"/>
  <c r="AD110" i="32"/>
  <c r="AC110" i="32"/>
  <c r="AA110" i="32"/>
  <c r="Z110" i="32"/>
  <c r="X110" i="32"/>
  <c r="W110" i="32"/>
  <c r="U110" i="32"/>
  <c r="T110" i="32"/>
  <c r="R110" i="32"/>
  <c r="Q110" i="32"/>
  <c r="O110" i="32"/>
  <c r="DN109" i="32"/>
  <c r="DE109" i="32"/>
  <c r="DD109" i="32"/>
  <c r="DC109" i="32"/>
  <c r="CF109" i="32"/>
  <c r="CE109" i="32"/>
  <c r="CC109" i="32"/>
  <c r="CB109" i="32"/>
  <c r="BZ109" i="32"/>
  <c r="BY109" i="32"/>
  <c r="BW109" i="32"/>
  <c r="BV109" i="32"/>
  <c r="BT109" i="32"/>
  <c r="BS109" i="32"/>
  <c r="BQ109" i="32"/>
  <c r="BP109" i="32"/>
  <c r="BN109" i="32"/>
  <c r="BM109" i="32"/>
  <c r="BK109" i="32"/>
  <c r="BJ109" i="32"/>
  <c r="BH109" i="32"/>
  <c r="BG109" i="32"/>
  <c r="BE109" i="32"/>
  <c r="BD109" i="32"/>
  <c r="BB109" i="32"/>
  <c r="BA109" i="32"/>
  <c r="AY109" i="32"/>
  <c r="AX109" i="32"/>
  <c r="AV109" i="32"/>
  <c r="AU109" i="32"/>
  <c r="AS109" i="32"/>
  <c r="AR109" i="32"/>
  <c r="AP109" i="32"/>
  <c r="AO109" i="32"/>
  <c r="AM109" i="32"/>
  <c r="AL109" i="32"/>
  <c r="AJ109" i="32"/>
  <c r="AI109" i="32"/>
  <c r="AG109" i="32"/>
  <c r="AF109" i="32"/>
  <c r="AD109" i="32"/>
  <c r="AC109" i="32"/>
  <c r="AA109" i="32"/>
  <c r="Z109" i="32"/>
  <c r="X109" i="32"/>
  <c r="W109" i="32"/>
  <c r="U109" i="32"/>
  <c r="T109" i="32"/>
  <c r="R109" i="32"/>
  <c r="Q109" i="32"/>
  <c r="O109" i="32"/>
  <c r="DN108" i="32"/>
  <c r="DE108" i="32"/>
  <c r="DD108" i="32"/>
  <c r="DC108" i="32"/>
  <c r="CF108" i="32"/>
  <c r="CE108" i="32"/>
  <c r="CC108" i="32"/>
  <c r="CB108" i="32"/>
  <c r="BZ108" i="32"/>
  <c r="BY108" i="32"/>
  <c r="BW108" i="32"/>
  <c r="BV108" i="32"/>
  <c r="BT108" i="32"/>
  <c r="BS108" i="32"/>
  <c r="BQ108" i="32"/>
  <c r="BP108" i="32"/>
  <c r="BN108" i="32"/>
  <c r="BM108" i="32"/>
  <c r="BK108" i="32"/>
  <c r="BJ108" i="32"/>
  <c r="BH108" i="32"/>
  <c r="BG108" i="32"/>
  <c r="BE108" i="32"/>
  <c r="BD108" i="32"/>
  <c r="BB108" i="32"/>
  <c r="BA108" i="32"/>
  <c r="AY108" i="32"/>
  <c r="AX108" i="32"/>
  <c r="AV108" i="32"/>
  <c r="AU108" i="32"/>
  <c r="AS108" i="32"/>
  <c r="AR108" i="32"/>
  <c r="AP108" i="32"/>
  <c r="AO108" i="32"/>
  <c r="AM108" i="32"/>
  <c r="AL108" i="32"/>
  <c r="AJ108" i="32"/>
  <c r="AI108" i="32"/>
  <c r="AG108" i="32"/>
  <c r="AF108" i="32"/>
  <c r="AD108" i="32"/>
  <c r="AC108" i="32"/>
  <c r="AA108" i="32"/>
  <c r="Z108" i="32"/>
  <c r="X108" i="32"/>
  <c r="W108" i="32"/>
  <c r="U108" i="32"/>
  <c r="T108" i="32"/>
  <c r="R108" i="32"/>
  <c r="Q108" i="32"/>
  <c r="O108" i="32"/>
  <c r="DN107" i="32"/>
  <c r="DE107" i="32"/>
  <c r="DD107" i="32"/>
  <c r="DC107" i="32"/>
  <c r="CF107" i="32"/>
  <c r="CE107" i="32"/>
  <c r="CC107" i="32"/>
  <c r="CB107" i="32"/>
  <c r="BZ107" i="32"/>
  <c r="BY107" i="32"/>
  <c r="BW107" i="32"/>
  <c r="BV107" i="32"/>
  <c r="BT107" i="32"/>
  <c r="BS107" i="32"/>
  <c r="BQ107" i="32"/>
  <c r="BP107" i="32"/>
  <c r="BN107" i="32"/>
  <c r="BM107" i="32"/>
  <c r="BK107" i="32"/>
  <c r="BJ107" i="32"/>
  <c r="BH107" i="32"/>
  <c r="BG107" i="32"/>
  <c r="BE107" i="32"/>
  <c r="BD107" i="32"/>
  <c r="BB107" i="32"/>
  <c r="BA107" i="32"/>
  <c r="AY107" i="32"/>
  <c r="AX107" i="32"/>
  <c r="AV107" i="32"/>
  <c r="AU107" i="32"/>
  <c r="AS107" i="32"/>
  <c r="AR107" i="32"/>
  <c r="AP107" i="32"/>
  <c r="AO107" i="32"/>
  <c r="AM107" i="32"/>
  <c r="AL107" i="32"/>
  <c r="AJ107" i="32"/>
  <c r="AI107" i="32"/>
  <c r="AG107" i="32"/>
  <c r="AF107" i="32"/>
  <c r="AD107" i="32"/>
  <c r="AC107" i="32"/>
  <c r="AA107" i="32"/>
  <c r="Z107" i="32"/>
  <c r="X107" i="32"/>
  <c r="W107" i="32"/>
  <c r="U107" i="32"/>
  <c r="T107" i="32"/>
  <c r="R107" i="32"/>
  <c r="Q107" i="32"/>
  <c r="O107" i="32"/>
  <c r="DN106" i="32"/>
  <c r="DE106" i="32"/>
  <c r="DH106" i="32" s="1"/>
  <c r="DD106" i="32"/>
  <c r="DC106" i="32"/>
  <c r="CF106" i="32"/>
  <c r="CE106" i="32"/>
  <c r="CC106" i="32"/>
  <c r="CB106" i="32"/>
  <c r="BZ106" i="32"/>
  <c r="BY106" i="32"/>
  <c r="BW106" i="32"/>
  <c r="BV106" i="32"/>
  <c r="BT106" i="32"/>
  <c r="BS106" i="32"/>
  <c r="BQ106" i="32"/>
  <c r="BP106" i="32"/>
  <c r="BN106" i="32"/>
  <c r="BM106" i="32"/>
  <c r="BK106" i="32"/>
  <c r="BJ106" i="32"/>
  <c r="BH106" i="32"/>
  <c r="BG106" i="32"/>
  <c r="BE106" i="32"/>
  <c r="BD106" i="32"/>
  <c r="BB106" i="32"/>
  <c r="BA106" i="32"/>
  <c r="AY106" i="32"/>
  <c r="AX106" i="32"/>
  <c r="AV106" i="32"/>
  <c r="AU106" i="32"/>
  <c r="AS106" i="32"/>
  <c r="AR106" i="32"/>
  <c r="AP106" i="32"/>
  <c r="AO106" i="32"/>
  <c r="AM106" i="32"/>
  <c r="AL106" i="32"/>
  <c r="AJ106" i="32"/>
  <c r="AI106" i="32"/>
  <c r="AG106" i="32"/>
  <c r="AF106" i="32"/>
  <c r="AD106" i="32"/>
  <c r="AC106" i="32"/>
  <c r="AA106" i="32"/>
  <c r="Z106" i="32"/>
  <c r="X106" i="32"/>
  <c r="W106" i="32"/>
  <c r="U106" i="32"/>
  <c r="T106" i="32"/>
  <c r="R106" i="32"/>
  <c r="Q106" i="32"/>
  <c r="O106" i="32"/>
  <c r="DN105" i="32"/>
  <c r="DE105" i="32"/>
  <c r="DD105" i="32"/>
  <c r="DC105" i="32"/>
  <c r="CF105" i="32"/>
  <c r="CE105" i="32"/>
  <c r="CC105" i="32"/>
  <c r="CB105" i="32"/>
  <c r="BZ105" i="32"/>
  <c r="BY105" i="32"/>
  <c r="BW105" i="32"/>
  <c r="BV105" i="32"/>
  <c r="BT105" i="32"/>
  <c r="BS105" i="32"/>
  <c r="BQ105" i="32"/>
  <c r="BP105" i="32"/>
  <c r="BN105" i="32"/>
  <c r="BM105" i="32"/>
  <c r="BK105" i="32"/>
  <c r="BJ105" i="32"/>
  <c r="BH105" i="32"/>
  <c r="BG105" i="32"/>
  <c r="BE105" i="32"/>
  <c r="BD105" i="32"/>
  <c r="BB105" i="32"/>
  <c r="BA105" i="32"/>
  <c r="AY105" i="32"/>
  <c r="AX105" i="32"/>
  <c r="AV105" i="32"/>
  <c r="AU105" i="32"/>
  <c r="AS105" i="32"/>
  <c r="AR105" i="32"/>
  <c r="AP105" i="32"/>
  <c r="AO105" i="32"/>
  <c r="AM105" i="32"/>
  <c r="AL105" i="32"/>
  <c r="AJ105" i="32"/>
  <c r="AI105" i="32"/>
  <c r="AG105" i="32"/>
  <c r="AF105" i="32"/>
  <c r="AD105" i="32"/>
  <c r="AC105" i="32"/>
  <c r="AA105" i="32"/>
  <c r="Z105" i="32"/>
  <c r="X105" i="32"/>
  <c r="W105" i="32"/>
  <c r="U105" i="32"/>
  <c r="T105" i="32"/>
  <c r="R105" i="32"/>
  <c r="Q105" i="32"/>
  <c r="O105" i="32"/>
  <c r="DN104" i="32"/>
  <c r="DE104" i="32"/>
  <c r="DD104" i="32"/>
  <c r="DC104" i="32"/>
  <c r="CF104" i="32"/>
  <c r="CE104" i="32"/>
  <c r="CC104" i="32"/>
  <c r="CB104" i="32"/>
  <c r="BZ104" i="32"/>
  <c r="BY104" i="32"/>
  <c r="BW104" i="32"/>
  <c r="BV104" i="32"/>
  <c r="BT104" i="32"/>
  <c r="BS104" i="32"/>
  <c r="BQ104" i="32"/>
  <c r="BP104" i="32"/>
  <c r="BN104" i="32"/>
  <c r="BM104" i="32"/>
  <c r="BK104" i="32"/>
  <c r="BJ104" i="32"/>
  <c r="BH104" i="32"/>
  <c r="BG104" i="32"/>
  <c r="BE104" i="32"/>
  <c r="BD104" i="32"/>
  <c r="BB104" i="32"/>
  <c r="BA104" i="32"/>
  <c r="AY104" i="32"/>
  <c r="AX104" i="32"/>
  <c r="AV104" i="32"/>
  <c r="AU104" i="32"/>
  <c r="AS104" i="32"/>
  <c r="AR104" i="32"/>
  <c r="AP104" i="32"/>
  <c r="AO104" i="32"/>
  <c r="AM104" i="32"/>
  <c r="AL104" i="32"/>
  <c r="AJ104" i="32"/>
  <c r="AI104" i="32"/>
  <c r="AG104" i="32"/>
  <c r="AF104" i="32"/>
  <c r="AD104" i="32"/>
  <c r="AC104" i="32"/>
  <c r="AA104" i="32"/>
  <c r="Z104" i="32"/>
  <c r="X104" i="32"/>
  <c r="W104" i="32"/>
  <c r="U104" i="32"/>
  <c r="T104" i="32"/>
  <c r="R104" i="32"/>
  <c r="Q104" i="32"/>
  <c r="O104" i="32"/>
  <c r="DN103" i="32"/>
  <c r="DE103" i="32"/>
  <c r="DH103" i="32" s="1"/>
  <c r="DD103" i="32"/>
  <c r="DC103" i="32"/>
  <c r="CF103" i="32"/>
  <c r="CE103" i="32"/>
  <c r="CC103" i="32"/>
  <c r="CB103" i="32"/>
  <c r="BZ103" i="32"/>
  <c r="BY103" i="32"/>
  <c r="BW103" i="32"/>
  <c r="BV103" i="32"/>
  <c r="BT103" i="32"/>
  <c r="BS103" i="32"/>
  <c r="BQ103" i="32"/>
  <c r="BP103" i="32"/>
  <c r="BN103" i="32"/>
  <c r="BM103" i="32"/>
  <c r="BK103" i="32"/>
  <c r="BJ103" i="32"/>
  <c r="BH103" i="32"/>
  <c r="BG103" i="32"/>
  <c r="BE103" i="32"/>
  <c r="BD103" i="32"/>
  <c r="BB103" i="32"/>
  <c r="BA103" i="32"/>
  <c r="AY103" i="32"/>
  <c r="AX103" i="32"/>
  <c r="AV103" i="32"/>
  <c r="AU103" i="32"/>
  <c r="AS103" i="32"/>
  <c r="AR103" i="32"/>
  <c r="AP103" i="32"/>
  <c r="AO103" i="32"/>
  <c r="AM103" i="32"/>
  <c r="AL103" i="32"/>
  <c r="AJ103" i="32"/>
  <c r="AI103" i="32"/>
  <c r="AG103" i="32"/>
  <c r="AF103" i="32"/>
  <c r="AD103" i="32"/>
  <c r="AC103" i="32"/>
  <c r="AA103" i="32"/>
  <c r="Z103" i="32"/>
  <c r="X103" i="32"/>
  <c r="W103" i="32"/>
  <c r="U103" i="32"/>
  <c r="T103" i="32"/>
  <c r="R103" i="32"/>
  <c r="Q103" i="32"/>
  <c r="O103" i="32"/>
  <c r="DN102" i="32"/>
  <c r="DE102" i="32"/>
  <c r="DD102" i="32"/>
  <c r="DC102" i="32"/>
  <c r="CF102" i="32"/>
  <c r="CE102" i="32"/>
  <c r="CC102" i="32"/>
  <c r="CB102" i="32"/>
  <c r="BZ102" i="32"/>
  <c r="BY102" i="32"/>
  <c r="BW102" i="32"/>
  <c r="BV102" i="32"/>
  <c r="BT102" i="32"/>
  <c r="BS102" i="32"/>
  <c r="BQ102" i="32"/>
  <c r="BP102" i="32"/>
  <c r="BN102" i="32"/>
  <c r="BM102" i="32"/>
  <c r="BK102" i="32"/>
  <c r="BJ102" i="32"/>
  <c r="BH102" i="32"/>
  <c r="BG102" i="32"/>
  <c r="BE102" i="32"/>
  <c r="BD102" i="32"/>
  <c r="BB102" i="32"/>
  <c r="BA102" i="32"/>
  <c r="AY102" i="32"/>
  <c r="AX102" i="32"/>
  <c r="AV102" i="32"/>
  <c r="AU102" i="32"/>
  <c r="AS102" i="32"/>
  <c r="AR102" i="32"/>
  <c r="AP102" i="32"/>
  <c r="AO102" i="32"/>
  <c r="AM102" i="32"/>
  <c r="AL102" i="32"/>
  <c r="AJ102" i="32"/>
  <c r="AI102" i="32"/>
  <c r="AG102" i="32"/>
  <c r="AF102" i="32"/>
  <c r="AD102" i="32"/>
  <c r="AC102" i="32"/>
  <c r="AA102" i="32"/>
  <c r="Z102" i="32"/>
  <c r="X102" i="32"/>
  <c r="W102" i="32"/>
  <c r="U102" i="32"/>
  <c r="T102" i="32"/>
  <c r="R102" i="32"/>
  <c r="Q102" i="32"/>
  <c r="O102" i="32"/>
  <c r="DN101" i="32"/>
  <c r="DE101" i="32"/>
  <c r="DD101" i="32"/>
  <c r="DC101" i="32"/>
  <c r="CF101" i="32"/>
  <c r="CE101" i="32"/>
  <c r="CC101" i="32"/>
  <c r="CB101" i="32"/>
  <c r="BZ101" i="32"/>
  <c r="BY101" i="32"/>
  <c r="BW101" i="32"/>
  <c r="BV101" i="32"/>
  <c r="BT101" i="32"/>
  <c r="BS101" i="32"/>
  <c r="BQ101" i="32"/>
  <c r="BP101" i="32"/>
  <c r="BN101" i="32"/>
  <c r="BM101" i="32"/>
  <c r="BK101" i="32"/>
  <c r="BJ101" i="32"/>
  <c r="BH101" i="32"/>
  <c r="BG101" i="32"/>
  <c r="BE101" i="32"/>
  <c r="BD101" i="32"/>
  <c r="BB101" i="32"/>
  <c r="BA101" i="32"/>
  <c r="AY101" i="32"/>
  <c r="AX101" i="32"/>
  <c r="AV101" i="32"/>
  <c r="AU101" i="32"/>
  <c r="AS101" i="32"/>
  <c r="AR101" i="32"/>
  <c r="AP101" i="32"/>
  <c r="AO101" i="32"/>
  <c r="AM101" i="32"/>
  <c r="AL101" i="32"/>
  <c r="AJ101" i="32"/>
  <c r="AI101" i="32"/>
  <c r="AG101" i="32"/>
  <c r="AF101" i="32"/>
  <c r="AD101" i="32"/>
  <c r="AC101" i="32"/>
  <c r="AA101" i="32"/>
  <c r="Z101" i="32"/>
  <c r="X101" i="32"/>
  <c r="W101" i="32"/>
  <c r="U101" i="32"/>
  <c r="T101" i="32"/>
  <c r="R101" i="32"/>
  <c r="Q101" i="32"/>
  <c r="O101" i="32"/>
  <c r="DN100" i="32"/>
  <c r="DE100" i="32"/>
  <c r="DD100" i="32"/>
  <c r="DC100" i="32"/>
  <c r="CF100" i="32"/>
  <c r="CE100" i="32"/>
  <c r="CC100" i="32"/>
  <c r="CB100" i="32"/>
  <c r="BZ100" i="32"/>
  <c r="BY100" i="32"/>
  <c r="BW100" i="32"/>
  <c r="BV100" i="32"/>
  <c r="BT100" i="32"/>
  <c r="BS100" i="32"/>
  <c r="BQ100" i="32"/>
  <c r="BP100" i="32"/>
  <c r="BN100" i="32"/>
  <c r="BM100" i="32"/>
  <c r="BK100" i="32"/>
  <c r="BJ100" i="32"/>
  <c r="BH100" i="32"/>
  <c r="BG100" i="32"/>
  <c r="BE100" i="32"/>
  <c r="BD100" i="32"/>
  <c r="BB100" i="32"/>
  <c r="BA100" i="32"/>
  <c r="AY100" i="32"/>
  <c r="AX100" i="32"/>
  <c r="AV100" i="32"/>
  <c r="AU100" i="32"/>
  <c r="AS100" i="32"/>
  <c r="AR100" i="32"/>
  <c r="AP100" i="32"/>
  <c r="AO100" i="32"/>
  <c r="AM100" i="32"/>
  <c r="AL100" i="32"/>
  <c r="AJ100" i="32"/>
  <c r="AI100" i="32"/>
  <c r="AG100" i="32"/>
  <c r="AF100" i="32"/>
  <c r="AD100" i="32"/>
  <c r="AC100" i="32"/>
  <c r="AA100" i="32"/>
  <c r="Z100" i="32"/>
  <c r="X100" i="32"/>
  <c r="W100" i="32"/>
  <c r="U100" i="32"/>
  <c r="T100" i="32"/>
  <c r="R100" i="32"/>
  <c r="Q100" i="32"/>
  <c r="O100" i="32"/>
  <c r="DN99" i="32"/>
  <c r="DE99" i="32"/>
  <c r="DD99" i="32"/>
  <c r="DC99" i="32"/>
  <c r="CF99" i="32"/>
  <c r="CE99" i="32"/>
  <c r="CC99" i="32"/>
  <c r="CB99" i="32"/>
  <c r="BZ99" i="32"/>
  <c r="BY99" i="32"/>
  <c r="BW99" i="32"/>
  <c r="BV99" i="32"/>
  <c r="BT99" i="32"/>
  <c r="BS99" i="32"/>
  <c r="BQ99" i="32"/>
  <c r="BP99" i="32"/>
  <c r="BN99" i="32"/>
  <c r="BM99" i="32"/>
  <c r="BK99" i="32"/>
  <c r="BJ99" i="32"/>
  <c r="BH99" i="32"/>
  <c r="BG99" i="32"/>
  <c r="BE99" i="32"/>
  <c r="BD99" i="32"/>
  <c r="BB99" i="32"/>
  <c r="BA99" i="32"/>
  <c r="AY99" i="32"/>
  <c r="AX99" i="32"/>
  <c r="AV99" i="32"/>
  <c r="AU99" i="32"/>
  <c r="AS99" i="32"/>
  <c r="AR99" i="32"/>
  <c r="AP99" i="32"/>
  <c r="AO99" i="32"/>
  <c r="AM99" i="32"/>
  <c r="AL99" i="32"/>
  <c r="AJ99" i="32"/>
  <c r="AI99" i="32"/>
  <c r="AG99" i="32"/>
  <c r="AF99" i="32"/>
  <c r="AD99" i="32"/>
  <c r="AC99" i="32"/>
  <c r="AA99" i="32"/>
  <c r="Z99" i="32"/>
  <c r="X99" i="32"/>
  <c r="W99" i="32"/>
  <c r="U99" i="32"/>
  <c r="T99" i="32"/>
  <c r="R99" i="32"/>
  <c r="Q99" i="32"/>
  <c r="O99" i="32"/>
  <c r="DE98" i="32"/>
  <c r="DH98" i="32" s="1"/>
  <c r="DD98" i="32"/>
  <c r="DC98" i="32"/>
  <c r="CF98" i="32"/>
  <c r="CE98" i="32"/>
  <c r="CC98" i="32"/>
  <c r="CB98" i="32"/>
  <c r="BZ98" i="32"/>
  <c r="BY98" i="32"/>
  <c r="BW98" i="32"/>
  <c r="BV98" i="32"/>
  <c r="BT98" i="32"/>
  <c r="BS98" i="32"/>
  <c r="BQ98" i="32"/>
  <c r="BP98" i="32"/>
  <c r="BN98" i="32"/>
  <c r="BM98" i="32"/>
  <c r="BK98" i="32"/>
  <c r="BJ98" i="32"/>
  <c r="BH98" i="32"/>
  <c r="BG98" i="32"/>
  <c r="BE98" i="32"/>
  <c r="BD98" i="32"/>
  <c r="BB98" i="32"/>
  <c r="BA98" i="32"/>
  <c r="AY98" i="32"/>
  <c r="AX98" i="32"/>
  <c r="AV98" i="32"/>
  <c r="AU98" i="32"/>
  <c r="AS98" i="32"/>
  <c r="AR98" i="32"/>
  <c r="AP98" i="32"/>
  <c r="AO98" i="32"/>
  <c r="AM98" i="32"/>
  <c r="AL98" i="32"/>
  <c r="AJ98" i="32"/>
  <c r="AI98" i="32"/>
  <c r="AG98" i="32"/>
  <c r="AF98" i="32"/>
  <c r="AD98" i="32"/>
  <c r="AC98" i="32"/>
  <c r="AA98" i="32"/>
  <c r="Z98" i="32"/>
  <c r="X98" i="32"/>
  <c r="W98" i="32"/>
  <c r="U98" i="32"/>
  <c r="T98" i="32"/>
  <c r="R98" i="32"/>
  <c r="Q98" i="32"/>
  <c r="O98" i="32"/>
  <c r="DN97" i="32"/>
  <c r="DE97" i="32"/>
  <c r="DD97" i="32"/>
  <c r="DC97" i="32"/>
  <c r="CF97" i="32"/>
  <c r="CE97" i="32"/>
  <c r="CC97" i="32"/>
  <c r="CB97" i="32"/>
  <c r="BZ97" i="32"/>
  <c r="BY97" i="32"/>
  <c r="BW97" i="32"/>
  <c r="BV97" i="32"/>
  <c r="BT97" i="32"/>
  <c r="BS97" i="32"/>
  <c r="BQ97" i="32"/>
  <c r="BP97" i="32"/>
  <c r="BN97" i="32"/>
  <c r="BM97" i="32"/>
  <c r="BK97" i="32"/>
  <c r="BJ97" i="32"/>
  <c r="BH97" i="32"/>
  <c r="BG97" i="32"/>
  <c r="BE97" i="32"/>
  <c r="BD97" i="32"/>
  <c r="BB97" i="32"/>
  <c r="BA97" i="32"/>
  <c r="AY97" i="32"/>
  <c r="AX97" i="32"/>
  <c r="AV97" i="32"/>
  <c r="AU97" i="32"/>
  <c r="AS97" i="32"/>
  <c r="AR97" i="32"/>
  <c r="AP97" i="32"/>
  <c r="AO97" i="32"/>
  <c r="AM97" i="32"/>
  <c r="AL97" i="32"/>
  <c r="AJ97" i="32"/>
  <c r="AI97" i="32"/>
  <c r="AG97" i="32"/>
  <c r="AF97" i="32"/>
  <c r="AD97" i="32"/>
  <c r="AC97" i="32"/>
  <c r="AA97" i="32"/>
  <c r="Z97" i="32"/>
  <c r="X97" i="32"/>
  <c r="W97" i="32"/>
  <c r="U97" i="32"/>
  <c r="T97" i="32"/>
  <c r="R97" i="32"/>
  <c r="Q97" i="32"/>
  <c r="O97" i="32"/>
  <c r="DN96" i="32"/>
  <c r="DE96" i="32"/>
  <c r="DD96" i="32"/>
  <c r="DC96" i="32"/>
  <c r="CF96" i="32"/>
  <c r="CE96" i="32"/>
  <c r="CC96" i="32"/>
  <c r="CB96" i="32"/>
  <c r="BZ96" i="32"/>
  <c r="BY96" i="32"/>
  <c r="BW96" i="32"/>
  <c r="BV96" i="32"/>
  <c r="BT96" i="32"/>
  <c r="BS96" i="32"/>
  <c r="BQ96" i="32"/>
  <c r="BP96" i="32"/>
  <c r="BN96" i="32"/>
  <c r="BM96" i="32"/>
  <c r="BK96" i="32"/>
  <c r="BJ96" i="32"/>
  <c r="BH96" i="32"/>
  <c r="BG96" i="32"/>
  <c r="BE96" i="32"/>
  <c r="BD96" i="32"/>
  <c r="BB96" i="32"/>
  <c r="BA96" i="32"/>
  <c r="AY96" i="32"/>
  <c r="AX96" i="32"/>
  <c r="AV96" i="32"/>
  <c r="AU96" i="32"/>
  <c r="AS96" i="32"/>
  <c r="AR96" i="32"/>
  <c r="AP96" i="32"/>
  <c r="AO96" i="32"/>
  <c r="AM96" i="32"/>
  <c r="AL96" i="32"/>
  <c r="AJ96" i="32"/>
  <c r="AI96" i="32"/>
  <c r="AG96" i="32"/>
  <c r="AF96" i="32"/>
  <c r="AD96" i="32"/>
  <c r="AC96" i="32"/>
  <c r="AA96" i="32"/>
  <c r="Z96" i="32"/>
  <c r="X96" i="32"/>
  <c r="W96" i="32"/>
  <c r="U96" i="32"/>
  <c r="T96" i="32"/>
  <c r="R96" i="32"/>
  <c r="Q96" i="32"/>
  <c r="O96" i="32"/>
  <c r="DN95" i="32"/>
  <c r="DE95" i="32"/>
  <c r="DH95" i="32" s="1"/>
  <c r="DD95" i="32"/>
  <c r="DC95" i="32"/>
  <c r="CF95" i="32"/>
  <c r="CE95" i="32"/>
  <c r="CC95" i="32"/>
  <c r="CB95" i="32"/>
  <c r="BZ95" i="32"/>
  <c r="BY95" i="32"/>
  <c r="BW95" i="32"/>
  <c r="BV95" i="32"/>
  <c r="BT95" i="32"/>
  <c r="BS95" i="32"/>
  <c r="BQ95" i="32"/>
  <c r="BP95" i="32"/>
  <c r="BN95" i="32"/>
  <c r="BM95" i="32"/>
  <c r="BK95" i="32"/>
  <c r="BJ95" i="32"/>
  <c r="BH95" i="32"/>
  <c r="BG95" i="32"/>
  <c r="BE95" i="32"/>
  <c r="BD95" i="32"/>
  <c r="BB95" i="32"/>
  <c r="BA95" i="32"/>
  <c r="AY95" i="32"/>
  <c r="AX95" i="32"/>
  <c r="AV95" i="32"/>
  <c r="AU95" i="32"/>
  <c r="AS95" i="32"/>
  <c r="AR95" i="32"/>
  <c r="AP95" i="32"/>
  <c r="AO95" i="32"/>
  <c r="AM95" i="32"/>
  <c r="AL95" i="32"/>
  <c r="AJ95" i="32"/>
  <c r="AI95" i="32"/>
  <c r="AG95" i="32"/>
  <c r="AF95" i="32"/>
  <c r="AD95" i="32"/>
  <c r="AC95" i="32"/>
  <c r="AA95" i="32"/>
  <c r="Z95" i="32"/>
  <c r="X95" i="32"/>
  <c r="W95" i="32"/>
  <c r="U95" i="32"/>
  <c r="T95" i="32"/>
  <c r="R95" i="32"/>
  <c r="Q95" i="32"/>
  <c r="O95" i="32"/>
  <c r="DN94" i="32"/>
  <c r="DE94" i="32"/>
  <c r="DD94" i="32"/>
  <c r="DC94" i="32"/>
  <c r="CF94" i="32"/>
  <c r="CE94" i="32"/>
  <c r="CC94" i="32"/>
  <c r="CB94" i="32"/>
  <c r="BZ94" i="32"/>
  <c r="BY94" i="32"/>
  <c r="BW94" i="32"/>
  <c r="BV94" i="32"/>
  <c r="BT94" i="32"/>
  <c r="BS94" i="32"/>
  <c r="BQ94" i="32"/>
  <c r="BP94" i="32"/>
  <c r="BN94" i="32"/>
  <c r="BM94" i="32"/>
  <c r="BK94" i="32"/>
  <c r="BJ94" i="32"/>
  <c r="BH94" i="32"/>
  <c r="BG94" i="32"/>
  <c r="BE94" i="32"/>
  <c r="BD94" i="32"/>
  <c r="BB94" i="32"/>
  <c r="BA94" i="32"/>
  <c r="AY94" i="32"/>
  <c r="AX94" i="32"/>
  <c r="AV94" i="32"/>
  <c r="AU94" i="32"/>
  <c r="AS94" i="32"/>
  <c r="AR94" i="32"/>
  <c r="AP94" i="32"/>
  <c r="AO94" i="32"/>
  <c r="AM94" i="32"/>
  <c r="AL94" i="32"/>
  <c r="AJ94" i="32"/>
  <c r="AI94" i="32"/>
  <c r="AG94" i="32"/>
  <c r="AF94" i="32"/>
  <c r="AD94" i="32"/>
  <c r="AC94" i="32"/>
  <c r="AA94" i="32"/>
  <c r="Z94" i="32"/>
  <c r="X94" i="32"/>
  <c r="W94" i="32"/>
  <c r="U94" i="32"/>
  <c r="T94" i="32"/>
  <c r="R94" i="32"/>
  <c r="Q94" i="32"/>
  <c r="O94" i="32"/>
  <c r="DN93" i="32"/>
  <c r="DE93" i="32"/>
  <c r="DD93" i="32"/>
  <c r="DC93" i="32"/>
  <c r="CF93" i="32"/>
  <c r="CE93" i="32"/>
  <c r="CC93" i="32"/>
  <c r="CB93" i="32"/>
  <c r="BZ93" i="32"/>
  <c r="BY93" i="32"/>
  <c r="BW93" i="32"/>
  <c r="BV93" i="32"/>
  <c r="BT93" i="32"/>
  <c r="BS93" i="32"/>
  <c r="BQ93" i="32"/>
  <c r="BP93" i="32"/>
  <c r="BN93" i="32"/>
  <c r="BM93" i="32"/>
  <c r="BK93" i="32"/>
  <c r="BJ93" i="32"/>
  <c r="BH93" i="32"/>
  <c r="BG93" i="32"/>
  <c r="BE93" i="32"/>
  <c r="BD93" i="32"/>
  <c r="BB93" i="32"/>
  <c r="BA93" i="32"/>
  <c r="AY93" i="32"/>
  <c r="AX93" i="32"/>
  <c r="AV93" i="32"/>
  <c r="AU93" i="32"/>
  <c r="AS93" i="32"/>
  <c r="AR93" i="32"/>
  <c r="AP93" i="32"/>
  <c r="AO93" i="32"/>
  <c r="AM93" i="32"/>
  <c r="AL93" i="32"/>
  <c r="AJ93" i="32"/>
  <c r="AI93" i="32"/>
  <c r="AG93" i="32"/>
  <c r="AF93" i="32"/>
  <c r="AD93" i="32"/>
  <c r="AC93" i="32"/>
  <c r="AA93" i="32"/>
  <c r="Z93" i="32"/>
  <c r="X93" i="32"/>
  <c r="W93" i="32"/>
  <c r="U93" i="32"/>
  <c r="T93" i="32"/>
  <c r="R93" i="32"/>
  <c r="Q93" i="32"/>
  <c r="O93" i="32"/>
  <c r="DN92" i="32"/>
  <c r="DE92" i="32"/>
  <c r="DH92" i="32" s="1"/>
  <c r="DD92" i="32"/>
  <c r="DC92" i="32"/>
  <c r="CF92" i="32"/>
  <c r="CE92" i="32"/>
  <c r="CC92" i="32"/>
  <c r="CB92" i="32"/>
  <c r="BZ92" i="32"/>
  <c r="BY92" i="32"/>
  <c r="BW92" i="32"/>
  <c r="BV92" i="32"/>
  <c r="BT92" i="32"/>
  <c r="BS92" i="32"/>
  <c r="BQ92" i="32"/>
  <c r="BP92" i="32"/>
  <c r="BN92" i="32"/>
  <c r="BM92" i="32"/>
  <c r="BK92" i="32"/>
  <c r="BJ92" i="32"/>
  <c r="BH92" i="32"/>
  <c r="BG92" i="32"/>
  <c r="BE92" i="32"/>
  <c r="BD92" i="32"/>
  <c r="BB92" i="32"/>
  <c r="BA92" i="32"/>
  <c r="AY92" i="32"/>
  <c r="AX92" i="32"/>
  <c r="AV92" i="32"/>
  <c r="AU92" i="32"/>
  <c r="AS92" i="32"/>
  <c r="AR92" i="32"/>
  <c r="AP92" i="32"/>
  <c r="AO92" i="32"/>
  <c r="AM92" i="32"/>
  <c r="AL92" i="32"/>
  <c r="AJ92" i="32"/>
  <c r="AI92" i="32"/>
  <c r="AG92" i="32"/>
  <c r="AF92" i="32"/>
  <c r="AD92" i="32"/>
  <c r="AC92" i="32"/>
  <c r="AA92" i="32"/>
  <c r="Z92" i="32"/>
  <c r="X92" i="32"/>
  <c r="W92" i="32"/>
  <c r="U92" i="32"/>
  <c r="T92" i="32"/>
  <c r="R92" i="32"/>
  <c r="Q92" i="32"/>
  <c r="O92" i="32"/>
  <c r="DN91" i="32"/>
  <c r="DE91" i="32"/>
  <c r="DH91" i="32" s="1"/>
  <c r="DD91" i="32"/>
  <c r="DC91" i="32"/>
  <c r="CF91" i="32"/>
  <c r="CE91" i="32"/>
  <c r="CC91" i="32"/>
  <c r="CB91" i="32"/>
  <c r="BZ91" i="32"/>
  <c r="BY91" i="32"/>
  <c r="BW91" i="32"/>
  <c r="BV91" i="32"/>
  <c r="BT91" i="32"/>
  <c r="BS91" i="32"/>
  <c r="BQ91" i="32"/>
  <c r="BP91" i="32"/>
  <c r="BN91" i="32"/>
  <c r="BM91" i="32"/>
  <c r="BK91" i="32"/>
  <c r="BJ91" i="32"/>
  <c r="BH91" i="32"/>
  <c r="BG91" i="32"/>
  <c r="BE91" i="32"/>
  <c r="BD91" i="32"/>
  <c r="BB91" i="32"/>
  <c r="BA91" i="32"/>
  <c r="AY91" i="32"/>
  <c r="AX91" i="32"/>
  <c r="AV91" i="32"/>
  <c r="AU91" i="32"/>
  <c r="AS91" i="32"/>
  <c r="AR91" i="32"/>
  <c r="AP91" i="32"/>
  <c r="AO91" i="32"/>
  <c r="AM91" i="32"/>
  <c r="AL91" i="32"/>
  <c r="AJ91" i="32"/>
  <c r="AI91" i="32"/>
  <c r="AG91" i="32"/>
  <c r="AF91" i="32"/>
  <c r="AD91" i="32"/>
  <c r="AC91" i="32"/>
  <c r="AA91" i="32"/>
  <c r="Z91" i="32"/>
  <c r="X91" i="32"/>
  <c r="W91" i="32"/>
  <c r="U91" i="32"/>
  <c r="T91" i="32"/>
  <c r="R91" i="32"/>
  <c r="Q91" i="32"/>
  <c r="O91" i="32"/>
  <c r="DN90" i="32"/>
  <c r="DE90" i="32"/>
  <c r="DH90" i="32" s="1"/>
  <c r="DD90" i="32"/>
  <c r="DC90" i="32"/>
  <c r="CF90" i="32"/>
  <c r="CE90" i="32"/>
  <c r="CC90" i="32"/>
  <c r="CB90" i="32"/>
  <c r="BZ90" i="32"/>
  <c r="BY90" i="32"/>
  <c r="BW90" i="32"/>
  <c r="BV90" i="32"/>
  <c r="BT90" i="32"/>
  <c r="BS90" i="32"/>
  <c r="BQ90" i="32"/>
  <c r="BP90" i="32"/>
  <c r="BN90" i="32"/>
  <c r="BM90" i="32"/>
  <c r="BK90" i="32"/>
  <c r="BJ90" i="32"/>
  <c r="BH90" i="32"/>
  <c r="BG90" i="32"/>
  <c r="BE90" i="32"/>
  <c r="BD90" i="32"/>
  <c r="BB90" i="32"/>
  <c r="BA90" i="32"/>
  <c r="AY90" i="32"/>
  <c r="AX90" i="32"/>
  <c r="AV90" i="32"/>
  <c r="AU90" i="32"/>
  <c r="AS90" i="32"/>
  <c r="AR90" i="32"/>
  <c r="AP90" i="32"/>
  <c r="AO90" i="32"/>
  <c r="AM90" i="32"/>
  <c r="AL90" i="32"/>
  <c r="AJ90" i="32"/>
  <c r="AI90" i="32"/>
  <c r="AG90" i="32"/>
  <c r="AF90" i="32"/>
  <c r="AD90" i="32"/>
  <c r="AC90" i="32"/>
  <c r="AA90" i="32"/>
  <c r="Z90" i="32"/>
  <c r="X90" i="32"/>
  <c r="W90" i="32"/>
  <c r="U90" i="32"/>
  <c r="T90" i="32"/>
  <c r="R90" i="32"/>
  <c r="Q90" i="32"/>
  <c r="O90" i="32"/>
  <c r="DN89" i="32"/>
  <c r="DE89" i="32"/>
  <c r="DD89" i="32"/>
  <c r="DC89" i="32"/>
  <c r="CF89" i="32"/>
  <c r="CE89" i="32"/>
  <c r="CC89" i="32"/>
  <c r="CB89" i="32"/>
  <c r="BZ89" i="32"/>
  <c r="BY89" i="32"/>
  <c r="BW89" i="32"/>
  <c r="BV89" i="32"/>
  <c r="BT89" i="32"/>
  <c r="BS89" i="32"/>
  <c r="BQ89" i="32"/>
  <c r="BP89" i="32"/>
  <c r="BN89" i="32"/>
  <c r="BM89" i="32"/>
  <c r="BK89" i="32"/>
  <c r="BJ89" i="32"/>
  <c r="BH89" i="32"/>
  <c r="BG89" i="32"/>
  <c r="BE89" i="32"/>
  <c r="BD89" i="32"/>
  <c r="BB89" i="32"/>
  <c r="BA89" i="32"/>
  <c r="AY89" i="32"/>
  <c r="AX89" i="32"/>
  <c r="AV89" i="32"/>
  <c r="AU89" i="32"/>
  <c r="AS89" i="32"/>
  <c r="AR89" i="32"/>
  <c r="AP89" i="32"/>
  <c r="AO89" i="32"/>
  <c r="AM89" i="32"/>
  <c r="AL89" i="32"/>
  <c r="AJ89" i="32"/>
  <c r="AI89" i="32"/>
  <c r="AG89" i="32"/>
  <c r="AF89" i="32"/>
  <c r="AD89" i="32"/>
  <c r="AC89" i="32"/>
  <c r="AA89" i="32"/>
  <c r="Z89" i="32"/>
  <c r="X89" i="32"/>
  <c r="W89" i="32"/>
  <c r="U89" i="32"/>
  <c r="T89" i="32"/>
  <c r="R89" i="32"/>
  <c r="Q89" i="32"/>
  <c r="O89" i="32"/>
  <c r="DN88" i="32"/>
  <c r="DE88" i="32"/>
  <c r="DH88" i="32" s="1"/>
  <c r="DD88" i="32"/>
  <c r="DC88" i="32"/>
  <c r="CF88" i="32"/>
  <c r="CE88" i="32"/>
  <c r="CC88" i="32"/>
  <c r="CB88" i="32"/>
  <c r="BZ88" i="32"/>
  <c r="BY88" i="32"/>
  <c r="BW88" i="32"/>
  <c r="BV88" i="32"/>
  <c r="BT88" i="32"/>
  <c r="BS88" i="32"/>
  <c r="BQ88" i="32"/>
  <c r="BP88" i="32"/>
  <c r="BN88" i="32"/>
  <c r="BM88" i="32"/>
  <c r="BK88" i="32"/>
  <c r="BJ88" i="32"/>
  <c r="BH88" i="32"/>
  <c r="BG88" i="32"/>
  <c r="BE88" i="32"/>
  <c r="BD88" i="32"/>
  <c r="BB88" i="32"/>
  <c r="BA88" i="32"/>
  <c r="AY88" i="32"/>
  <c r="AX88" i="32"/>
  <c r="AV88" i="32"/>
  <c r="AU88" i="32"/>
  <c r="AS88" i="32"/>
  <c r="AR88" i="32"/>
  <c r="AP88" i="32"/>
  <c r="AO88" i="32"/>
  <c r="AM88" i="32"/>
  <c r="AL88" i="32"/>
  <c r="AJ88" i="32"/>
  <c r="AI88" i="32"/>
  <c r="AG88" i="32"/>
  <c r="AF88" i="32"/>
  <c r="AD88" i="32"/>
  <c r="AC88" i="32"/>
  <c r="AA88" i="32"/>
  <c r="Z88" i="32"/>
  <c r="X88" i="32"/>
  <c r="W88" i="32"/>
  <c r="U88" i="32"/>
  <c r="T88" i="32"/>
  <c r="R88" i="32"/>
  <c r="Q88" i="32"/>
  <c r="O88" i="32"/>
  <c r="DN87" i="32"/>
  <c r="DE87" i="32"/>
  <c r="DH87" i="32" s="1"/>
  <c r="DD87" i="32"/>
  <c r="DC87" i="32"/>
  <c r="CF87" i="32"/>
  <c r="CE87" i="32"/>
  <c r="CC87" i="32"/>
  <c r="CB87" i="32"/>
  <c r="BZ87" i="32"/>
  <c r="BY87" i="32"/>
  <c r="BW87" i="32"/>
  <c r="BV87" i="32"/>
  <c r="BT87" i="32"/>
  <c r="BS87" i="32"/>
  <c r="BQ87" i="32"/>
  <c r="BP87" i="32"/>
  <c r="BN87" i="32"/>
  <c r="BM87" i="32"/>
  <c r="BK87" i="32"/>
  <c r="BJ87" i="32"/>
  <c r="BH87" i="32"/>
  <c r="BG87" i="32"/>
  <c r="BE87" i="32"/>
  <c r="BD87" i="32"/>
  <c r="BB87" i="32"/>
  <c r="BA87" i="32"/>
  <c r="AY87" i="32"/>
  <c r="AX87" i="32"/>
  <c r="AV87" i="32"/>
  <c r="AU87" i="32"/>
  <c r="AS87" i="32"/>
  <c r="AR87" i="32"/>
  <c r="AP87" i="32"/>
  <c r="AO87" i="32"/>
  <c r="AM87" i="32"/>
  <c r="AL87" i="32"/>
  <c r="AJ87" i="32"/>
  <c r="AI87" i="32"/>
  <c r="AG87" i="32"/>
  <c r="AF87" i="32"/>
  <c r="AD87" i="32"/>
  <c r="AC87" i="32"/>
  <c r="AA87" i="32"/>
  <c r="Z87" i="32"/>
  <c r="X87" i="32"/>
  <c r="W87" i="32"/>
  <c r="U87" i="32"/>
  <c r="T87" i="32"/>
  <c r="R87" i="32"/>
  <c r="Q87" i="32"/>
  <c r="O87" i="32"/>
  <c r="DN86" i="32"/>
  <c r="DE86" i="32"/>
  <c r="DD86" i="32"/>
  <c r="DC86" i="32"/>
  <c r="CF86" i="32"/>
  <c r="CE86" i="32"/>
  <c r="CC86" i="32"/>
  <c r="CB86" i="32"/>
  <c r="BZ86" i="32"/>
  <c r="BY86" i="32"/>
  <c r="BW86" i="32"/>
  <c r="BV86" i="32"/>
  <c r="BT86" i="32"/>
  <c r="BS86" i="32"/>
  <c r="BQ86" i="32"/>
  <c r="BP86" i="32"/>
  <c r="BN86" i="32"/>
  <c r="BM86" i="32"/>
  <c r="BK86" i="32"/>
  <c r="BJ86" i="32"/>
  <c r="BH86" i="32"/>
  <c r="BG86" i="32"/>
  <c r="BE86" i="32"/>
  <c r="BD86" i="32"/>
  <c r="BB86" i="32"/>
  <c r="BA86" i="32"/>
  <c r="AY86" i="32"/>
  <c r="AX86" i="32"/>
  <c r="AV86" i="32"/>
  <c r="AU86" i="32"/>
  <c r="AS86" i="32"/>
  <c r="AR86" i="32"/>
  <c r="AP86" i="32"/>
  <c r="AO86" i="32"/>
  <c r="AM86" i="32"/>
  <c r="AL86" i="32"/>
  <c r="AJ86" i="32"/>
  <c r="AI86" i="32"/>
  <c r="AG86" i="32"/>
  <c r="AF86" i="32"/>
  <c r="AD86" i="32"/>
  <c r="AC86" i="32"/>
  <c r="AA86" i="32"/>
  <c r="Z86" i="32"/>
  <c r="X86" i="32"/>
  <c r="W86" i="32"/>
  <c r="U86" i="32"/>
  <c r="T86" i="32"/>
  <c r="R86" i="32"/>
  <c r="Q86" i="32"/>
  <c r="O86" i="32"/>
  <c r="DN85" i="32"/>
  <c r="DE85" i="32"/>
  <c r="DD85" i="32"/>
  <c r="DC85" i="32"/>
  <c r="CF85" i="32"/>
  <c r="CE85" i="32"/>
  <c r="CC85" i="32"/>
  <c r="CB85" i="32"/>
  <c r="BZ85" i="32"/>
  <c r="BY85" i="32"/>
  <c r="BW85" i="32"/>
  <c r="BV85" i="32"/>
  <c r="BT85" i="32"/>
  <c r="BS85" i="32"/>
  <c r="BQ85" i="32"/>
  <c r="BP85" i="32"/>
  <c r="BN85" i="32"/>
  <c r="BM85" i="32"/>
  <c r="BK85" i="32"/>
  <c r="BJ85" i="32"/>
  <c r="BH85" i="32"/>
  <c r="BG85" i="32"/>
  <c r="BE85" i="32"/>
  <c r="BD85" i="32"/>
  <c r="BB85" i="32"/>
  <c r="BA85" i="32"/>
  <c r="AY85" i="32"/>
  <c r="AX85" i="32"/>
  <c r="AV85" i="32"/>
  <c r="AU85" i="32"/>
  <c r="AS85" i="32"/>
  <c r="AR85" i="32"/>
  <c r="AP85" i="32"/>
  <c r="AO85" i="32"/>
  <c r="AM85" i="32"/>
  <c r="AL85" i="32"/>
  <c r="AJ85" i="32"/>
  <c r="AI85" i="32"/>
  <c r="AG85" i="32"/>
  <c r="AF85" i="32"/>
  <c r="AD85" i="32"/>
  <c r="AC85" i="32"/>
  <c r="AA85" i="32"/>
  <c r="Z85" i="32"/>
  <c r="X85" i="32"/>
  <c r="W85" i="32"/>
  <c r="U85" i="32"/>
  <c r="T85" i="32"/>
  <c r="R85" i="32"/>
  <c r="Q85" i="32"/>
  <c r="O85" i="32"/>
  <c r="DN84" i="32"/>
  <c r="DE84" i="32"/>
  <c r="DD84" i="32"/>
  <c r="DC84" i="32"/>
  <c r="CF84" i="32"/>
  <c r="CE84" i="32"/>
  <c r="CC84" i="32"/>
  <c r="CB84" i="32"/>
  <c r="BZ84" i="32"/>
  <c r="BY84" i="32"/>
  <c r="BW84" i="32"/>
  <c r="BV84" i="32"/>
  <c r="BT84" i="32"/>
  <c r="BS84" i="32"/>
  <c r="BQ84" i="32"/>
  <c r="BP84" i="32"/>
  <c r="BN84" i="32"/>
  <c r="BM84" i="32"/>
  <c r="BK84" i="32"/>
  <c r="BJ84" i="32"/>
  <c r="BH84" i="32"/>
  <c r="BG84" i="32"/>
  <c r="BE84" i="32"/>
  <c r="BD84" i="32"/>
  <c r="BB84" i="32"/>
  <c r="BA84" i="32"/>
  <c r="AY84" i="32"/>
  <c r="AX84" i="32"/>
  <c r="AV84" i="32"/>
  <c r="AU84" i="32"/>
  <c r="AS84" i="32"/>
  <c r="AR84" i="32"/>
  <c r="AP84" i="32"/>
  <c r="AO84" i="32"/>
  <c r="AM84" i="32"/>
  <c r="AL84" i="32"/>
  <c r="AJ84" i="32"/>
  <c r="AI84" i="32"/>
  <c r="AG84" i="32"/>
  <c r="AF84" i="32"/>
  <c r="AD84" i="32"/>
  <c r="AC84" i="32"/>
  <c r="AA84" i="32"/>
  <c r="Z84" i="32"/>
  <c r="X84" i="32"/>
  <c r="W84" i="32"/>
  <c r="U84" i="32"/>
  <c r="T84" i="32"/>
  <c r="R84" i="32"/>
  <c r="Q84" i="32"/>
  <c r="O84" i="32"/>
  <c r="DE83" i="32"/>
  <c r="DD83" i="32"/>
  <c r="DC83" i="32"/>
  <c r="CF83" i="32"/>
  <c r="CE83" i="32"/>
  <c r="CC83" i="32"/>
  <c r="CB83" i="32"/>
  <c r="BZ83" i="32"/>
  <c r="BY83" i="32"/>
  <c r="BW83" i="32"/>
  <c r="BV83" i="32"/>
  <c r="BT83" i="32"/>
  <c r="BS83" i="32"/>
  <c r="BQ83" i="32"/>
  <c r="BP83" i="32"/>
  <c r="BN83" i="32"/>
  <c r="BM83" i="32"/>
  <c r="BK83" i="32"/>
  <c r="BJ83" i="32"/>
  <c r="BH83" i="32"/>
  <c r="BG83" i="32"/>
  <c r="BE83" i="32"/>
  <c r="BD83" i="32"/>
  <c r="BB83" i="32"/>
  <c r="BA83" i="32"/>
  <c r="AY83" i="32"/>
  <c r="AX83" i="32"/>
  <c r="AV83" i="32"/>
  <c r="AU83" i="32"/>
  <c r="AS83" i="32"/>
  <c r="AR83" i="32"/>
  <c r="AP83" i="32"/>
  <c r="AO83" i="32"/>
  <c r="AM83" i="32"/>
  <c r="AL83" i="32"/>
  <c r="AJ83" i="32"/>
  <c r="AI83" i="32"/>
  <c r="AG83" i="32"/>
  <c r="AF83" i="32"/>
  <c r="AD83" i="32"/>
  <c r="AC83" i="32"/>
  <c r="AA83" i="32"/>
  <c r="Z83" i="32"/>
  <c r="X83" i="32"/>
  <c r="W83" i="32"/>
  <c r="U83" i="32"/>
  <c r="T83" i="32"/>
  <c r="R83" i="32"/>
  <c r="Q83" i="32"/>
  <c r="O83" i="32"/>
  <c r="DN82" i="32"/>
  <c r="DE82" i="32"/>
  <c r="DD82" i="32"/>
  <c r="DC82" i="32"/>
  <c r="CF82" i="32"/>
  <c r="CE82" i="32"/>
  <c r="CC82" i="32"/>
  <c r="CB82" i="32"/>
  <c r="BZ82" i="32"/>
  <c r="BY82" i="32"/>
  <c r="BW82" i="32"/>
  <c r="BV82" i="32"/>
  <c r="BT82" i="32"/>
  <c r="BS82" i="32"/>
  <c r="BQ82" i="32"/>
  <c r="BP82" i="32"/>
  <c r="BN82" i="32"/>
  <c r="BM82" i="32"/>
  <c r="BK82" i="32"/>
  <c r="BJ82" i="32"/>
  <c r="BH82" i="32"/>
  <c r="BG82" i="32"/>
  <c r="BE82" i="32"/>
  <c r="BD82" i="32"/>
  <c r="BB82" i="32"/>
  <c r="BA82" i="32"/>
  <c r="AY82" i="32"/>
  <c r="AX82" i="32"/>
  <c r="AV82" i="32"/>
  <c r="AU82" i="32"/>
  <c r="AS82" i="32"/>
  <c r="AR82" i="32"/>
  <c r="AP82" i="32"/>
  <c r="AO82" i="32"/>
  <c r="AM82" i="32"/>
  <c r="AL82" i="32"/>
  <c r="AJ82" i="32"/>
  <c r="AI82" i="32"/>
  <c r="AG82" i="32"/>
  <c r="AF82" i="32"/>
  <c r="AD82" i="32"/>
  <c r="AC82" i="32"/>
  <c r="AA82" i="32"/>
  <c r="Z82" i="32"/>
  <c r="X82" i="32"/>
  <c r="W82" i="32"/>
  <c r="U82" i="32"/>
  <c r="T82" i="32"/>
  <c r="R82" i="32"/>
  <c r="Q82" i="32"/>
  <c r="O82" i="32"/>
  <c r="DN81" i="32"/>
  <c r="DE81" i="32"/>
  <c r="DD81" i="32"/>
  <c r="DC81" i="32"/>
  <c r="CF81" i="32"/>
  <c r="CE81" i="32"/>
  <c r="CC81" i="32"/>
  <c r="CB81" i="32"/>
  <c r="BZ81" i="32"/>
  <c r="BY81" i="32"/>
  <c r="BW81" i="32"/>
  <c r="BV81" i="32"/>
  <c r="BT81" i="32"/>
  <c r="BS81" i="32"/>
  <c r="BQ81" i="32"/>
  <c r="BP81" i="32"/>
  <c r="BN81" i="32"/>
  <c r="BM81" i="32"/>
  <c r="BK81" i="32"/>
  <c r="BJ81" i="32"/>
  <c r="BH81" i="32"/>
  <c r="BG81" i="32"/>
  <c r="BE81" i="32"/>
  <c r="BD81" i="32"/>
  <c r="BB81" i="32"/>
  <c r="BA81" i="32"/>
  <c r="AY81" i="32"/>
  <c r="AX81" i="32"/>
  <c r="AV81" i="32"/>
  <c r="AU81" i="32"/>
  <c r="AS81" i="32"/>
  <c r="AR81" i="32"/>
  <c r="AP81" i="32"/>
  <c r="AO81" i="32"/>
  <c r="AM81" i="32"/>
  <c r="AL81" i="32"/>
  <c r="AJ81" i="32"/>
  <c r="AI81" i="32"/>
  <c r="AG81" i="32"/>
  <c r="AF81" i="32"/>
  <c r="AD81" i="32"/>
  <c r="AC81" i="32"/>
  <c r="AA81" i="32"/>
  <c r="Z81" i="32"/>
  <c r="X81" i="32"/>
  <c r="W81" i="32"/>
  <c r="U81" i="32"/>
  <c r="T81" i="32"/>
  <c r="R81" i="32"/>
  <c r="Q81" i="32"/>
  <c r="O81" i="32"/>
  <c r="DN80" i="32"/>
  <c r="DE80" i="32"/>
  <c r="DD80" i="32"/>
  <c r="DC80" i="32"/>
  <c r="CF80" i="32"/>
  <c r="CE80" i="32"/>
  <c r="CC80" i="32"/>
  <c r="CB80" i="32"/>
  <c r="BZ80" i="32"/>
  <c r="BY80" i="32"/>
  <c r="BW80" i="32"/>
  <c r="BV80" i="32"/>
  <c r="BT80" i="32"/>
  <c r="BS80" i="32"/>
  <c r="BQ80" i="32"/>
  <c r="BP80" i="32"/>
  <c r="BN80" i="32"/>
  <c r="BM80" i="32"/>
  <c r="BK80" i="32"/>
  <c r="BJ80" i="32"/>
  <c r="BH80" i="32"/>
  <c r="BG80" i="32"/>
  <c r="BE80" i="32"/>
  <c r="BD80" i="32"/>
  <c r="BB80" i="32"/>
  <c r="BA80" i="32"/>
  <c r="AY80" i="32"/>
  <c r="AX80" i="32"/>
  <c r="AV80" i="32"/>
  <c r="AU80" i="32"/>
  <c r="AS80" i="32"/>
  <c r="AR80" i="32"/>
  <c r="AP80" i="32"/>
  <c r="AO80" i="32"/>
  <c r="AM80" i="32"/>
  <c r="AL80" i="32"/>
  <c r="AJ80" i="32"/>
  <c r="AI80" i="32"/>
  <c r="AG80" i="32"/>
  <c r="AF80" i="32"/>
  <c r="AD80" i="32"/>
  <c r="AC80" i="32"/>
  <c r="AA80" i="32"/>
  <c r="Z80" i="32"/>
  <c r="X80" i="32"/>
  <c r="W80" i="32"/>
  <c r="U80" i="32"/>
  <c r="T80" i="32"/>
  <c r="R80" i="32"/>
  <c r="Q80" i="32"/>
  <c r="O80" i="32"/>
  <c r="DN79" i="32"/>
  <c r="DE79" i="32"/>
  <c r="DD79" i="32"/>
  <c r="DC79" i="32"/>
  <c r="CF79" i="32"/>
  <c r="CE79" i="32"/>
  <c r="CC79" i="32"/>
  <c r="CB79" i="32"/>
  <c r="BZ79" i="32"/>
  <c r="BY79" i="32"/>
  <c r="BW79" i="32"/>
  <c r="BV79" i="32"/>
  <c r="BT79" i="32"/>
  <c r="BS79" i="32"/>
  <c r="BQ79" i="32"/>
  <c r="BP79" i="32"/>
  <c r="BN79" i="32"/>
  <c r="BM79" i="32"/>
  <c r="BK79" i="32"/>
  <c r="BJ79" i="32"/>
  <c r="BH79" i="32"/>
  <c r="BG79" i="32"/>
  <c r="BE79" i="32"/>
  <c r="BD79" i="32"/>
  <c r="BB79" i="32"/>
  <c r="BA79" i="32"/>
  <c r="AY79" i="32"/>
  <c r="AX79" i="32"/>
  <c r="AV79" i="32"/>
  <c r="AU79" i="32"/>
  <c r="AS79" i="32"/>
  <c r="AR79" i="32"/>
  <c r="AP79" i="32"/>
  <c r="AO79" i="32"/>
  <c r="AM79" i="32"/>
  <c r="AL79" i="32"/>
  <c r="AJ79" i="32"/>
  <c r="AI79" i="32"/>
  <c r="AG79" i="32"/>
  <c r="AF79" i="32"/>
  <c r="AD79" i="32"/>
  <c r="AC79" i="32"/>
  <c r="AA79" i="32"/>
  <c r="Z79" i="32"/>
  <c r="X79" i="32"/>
  <c r="W79" i="32"/>
  <c r="U79" i="32"/>
  <c r="T79" i="32"/>
  <c r="R79" i="32"/>
  <c r="Q79" i="32"/>
  <c r="O79" i="32"/>
  <c r="DN78" i="32"/>
  <c r="DE78" i="32"/>
  <c r="DH78" i="32" s="1"/>
  <c r="DD78" i="32"/>
  <c r="DC78" i="32"/>
  <c r="CF78" i="32"/>
  <c r="CE78" i="32"/>
  <c r="CC78" i="32"/>
  <c r="CB78" i="32"/>
  <c r="BZ78" i="32"/>
  <c r="BY78" i="32"/>
  <c r="BW78" i="32"/>
  <c r="BV78" i="32"/>
  <c r="BT78" i="32"/>
  <c r="BS78" i="32"/>
  <c r="BQ78" i="32"/>
  <c r="BP78" i="32"/>
  <c r="BN78" i="32"/>
  <c r="BM78" i="32"/>
  <c r="BK78" i="32"/>
  <c r="BJ78" i="32"/>
  <c r="BH78" i="32"/>
  <c r="BG78" i="32"/>
  <c r="BE78" i="32"/>
  <c r="BD78" i="32"/>
  <c r="BB78" i="32"/>
  <c r="BA78" i="32"/>
  <c r="AY78" i="32"/>
  <c r="AX78" i="32"/>
  <c r="AV78" i="32"/>
  <c r="AU78" i="32"/>
  <c r="AS78" i="32"/>
  <c r="AR78" i="32"/>
  <c r="AP78" i="32"/>
  <c r="AO78" i="32"/>
  <c r="AM78" i="32"/>
  <c r="AL78" i="32"/>
  <c r="AJ78" i="32"/>
  <c r="AI78" i="32"/>
  <c r="AG78" i="32"/>
  <c r="AF78" i="32"/>
  <c r="AD78" i="32"/>
  <c r="AC78" i="32"/>
  <c r="AA78" i="32"/>
  <c r="Z78" i="32"/>
  <c r="X78" i="32"/>
  <c r="W78" i="32"/>
  <c r="U78" i="32"/>
  <c r="T78" i="32"/>
  <c r="R78" i="32"/>
  <c r="Q78" i="32"/>
  <c r="O78" i="32"/>
  <c r="DN77" i="32"/>
  <c r="DE77" i="32"/>
  <c r="DH77" i="32" s="1"/>
  <c r="DD77" i="32"/>
  <c r="DC77" i="32"/>
  <c r="CF77" i="32"/>
  <c r="CE77" i="32"/>
  <c r="CC77" i="32"/>
  <c r="CB77" i="32"/>
  <c r="BZ77" i="32"/>
  <c r="BY77" i="32"/>
  <c r="BW77" i="32"/>
  <c r="BV77" i="32"/>
  <c r="BT77" i="32"/>
  <c r="BS77" i="32"/>
  <c r="BQ77" i="32"/>
  <c r="BP77" i="32"/>
  <c r="BN77" i="32"/>
  <c r="BM77" i="32"/>
  <c r="BK77" i="32"/>
  <c r="BJ77" i="32"/>
  <c r="BH77" i="32"/>
  <c r="BG77" i="32"/>
  <c r="BE77" i="32"/>
  <c r="BD77" i="32"/>
  <c r="BB77" i="32"/>
  <c r="BA77" i="32"/>
  <c r="AY77" i="32"/>
  <c r="AX77" i="32"/>
  <c r="AV77" i="32"/>
  <c r="AU77" i="32"/>
  <c r="AS77" i="32"/>
  <c r="AR77" i="32"/>
  <c r="AP77" i="32"/>
  <c r="AO77" i="32"/>
  <c r="AM77" i="32"/>
  <c r="AL77" i="32"/>
  <c r="AJ77" i="32"/>
  <c r="AI77" i="32"/>
  <c r="AG77" i="32"/>
  <c r="AF77" i="32"/>
  <c r="AD77" i="32"/>
  <c r="AC77" i="32"/>
  <c r="AA77" i="32"/>
  <c r="Z77" i="32"/>
  <c r="X77" i="32"/>
  <c r="W77" i="32"/>
  <c r="U77" i="32"/>
  <c r="T77" i="32"/>
  <c r="R77" i="32"/>
  <c r="Q77" i="32"/>
  <c r="O77" i="32"/>
  <c r="DN76" i="32"/>
  <c r="DE76" i="32"/>
  <c r="DH76" i="32" s="1"/>
  <c r="DD76" i="32"/>
  <c r="DC76" i="32"/>
  <c r="CF76" i="32"/>
  <c r="CE76" i="32"/>
  <c r="CC76" i="32"/>
  <c r="CB76" i="32"/>
  <c r="BZ76" i="32"/>
  <c r="BY76" i="32"/>
  <c r="BW76" i="32"/>
  <c r="BV76" i="32"/>
  <c r="BT76" i="32"/>
  <c r="BS76" i="32"/>
  <c r="BQ76" i="32"/>
  <c r="BP76" i="32"/>
  <c r="BN76" i="32"/>
  <c r="BM76" i="32"/>
  <c r="BK76" i="32"/>
  <c r="BJ76" i="32"/>
  <c r="BH76" i="32"/>
  <c r="BG76" i="32"/>
  <c r="BE76" i="32"/>
  <c r="BD76" i="32"/>
  <c r="BB76" i="32"/>
  <c r="BA76" i="32"/>
  <c r="AY76" i="32"/>
  <c r="AX76" i="32"/>
  <c r="AV76" i="32"/>
  <c r="AU76" i="32"/>
  <c r="AS76" i="32"/>
  <c r="AR76" i="32"/>
  <c r="AP76" i="32"/>
  <c r="AO76" i="32"/>
  <c r="AM76" i="32"/>
  <c r="AL76" i="32"/>
  <c r="AJ76" i="32"/>
  <c r="AI76" i="32"/>
  <c r="AG76" i="32"/>
  <c r="AF76" i="32"/>
  <c r="AD76" i="32"/>
  <c r="AC76" i="32"/>
  <c r="AA76" i="32"/>
  <c r="Z76" i="32"/>
  <c r="X76" i="32"/>
  <c r="W76" i="32"/>
  <c r="U76" i="32"/>
  <c r="T76" i="32"/>
  <c r="R76" i="32"/>
  <c r="Q76" i="32"/>
  <c r="O76" i="32"/>
  <c r="DN75" i="32"/>
  <c r="DE75" i="32"/>
  <c r="DH75" i="32" s="1"/>
  <c r="DD75" i="32"/>
  <c r="DC75" i="32"/>
  <c r="CF75" i="32"/>
  <c r="CE75" i="32"/>
  <c r="CC75" i="32"/>
  <c r="CB75" i="32"/>
  <c r="BZ75" i="32"/>
  <c r="BY75" i="32"/>
  <c r="BW75" i="32"/>
  <c r="BV75" i="32"/>
  <c r="BT75" i="32"/>
  <c r="BS75" i="32"/>
  <c r="BQ75" i="32"/>
  <c r="BP75" i="32"/>
  <c r="BN75" i="32"/>
  <c r="BM75" i="32"/>
  <c r="BK75" i="32"/>
  <c r="BJ75" i="32"/>
  <c r="BH75" i="32"/>
  <c r="BG75" i="32"/>
  <c r="BE75" i="32"/>
  <c r="BD75" i="32"/>
  <c r="BB75" i="32"/>
  <c r="BA75" i="32"/>
  <c r="AY75" i="32"/>
  <c r="AX75" i="32"/>
  <c r="AV75" i="32"/>
  <c r="AU75" i="32"/>
  <c r="AS75" i="32"/>
  <c r="AR75" i="32"/>
  <c r="AP75" i="32"/>
  <c r="AO75" i="32"/>
  <c r="AM75" i="32"/>
  <c r="AL75" i="32"/>
  <c r="AJ75" i="32"/>
  <c r="AI75" i="32"/>
  <c r="AG75" i="32"/>
  <c r="AF75" i="32"/>
  <c r="AD75" i="32"/>
  <c r="AC75" i="32"/>
  <c r="AA75" i="32"/>
  <c r="Z75" i="32"/>
  <c r="X75" i="32"/>
  <c r="W75" i="32"/>
  <c r="U75" i="32"/>
  <c r="T75" i="32"/>
  <c r="R75" i="32"/>
  <c r="Q75" i="32"/>
  <c r="O75" i="32"/>
  <c r="DN74" i="32"/>
  <c r="DE74" i="32"/>
  <c r="DH74" i="32" s="1"/>
  <c r="DD74" i="32"/>
  <c r="DC74" i="32"/>
  <c r="CF74" i="32"/>
  <c r="CE74" i="32"/>
  <c r="CC74" i="32"/>
  <c r="CB74" i="32"/>
  <c r="BZ74" i="32"/>
  <c r="BY74" i="32"/>
  <c r="BW74" i="32"/>
  <c r="BV74" i="32"/>
  <c r="BT74" i="32"/>
  <c r="BS74" i="32"/>
  <c r="BQ74" i="32"/>
  <c r="BP74" i="32"/>
  <c r="BN74" i="32"/>
  <c r="BM74" i="32"/>
  <c r="BK74" i="32"/>
  <c r="BJ74" i="32"/>
  <c r="BH74" i="32"/>
  <c r="BG74" i="32"/>
  <c r="BE74" i="32"/>
  <c r="BD74" i="32"/>
  <c r="BB74" i="32"/>
  <c r="BA74" i="32"/>
  <c r="AY74" i="32"/>
  <c r="AX74" i="32"/>
  <c r="AV74" i="32"/>
  <c r="AU74" i="32"/>
  <c r="AS74" i="32"/>
  <c r="AR74" i="32"/>
  <c r="AP74" i="32"/>
  <c r="AO74" i="32"/>
  <c r="AM74" i="32"/>
  <c r="AL74" i="32"/>
  <c r="AJ74" i="32"/>
  <c r="AI74" i="32"/>
  <c r="AG74" i="32"/>
  <c r="AF74" i="32"/>
  <c r="AD74" i="32"/>
  <c r="AC74" i="32"/>
  <c r="AA74" i="32"/>
  <c r="Z74" i="32"/>
  <c r="X74" i="32"/>
  <c r="W74" i="32"/>
  <c r="U74" i="32"/>
  <c r="T74" i="32"/>
  <c r="R74" i="32"/>
  <c r="Q74" i="32"/>
  <c r="O74" i="32"/>
  <c r="DN73" i="32"/>
  <c r="DE73" i="32"/>
  <c r="DH73" i="32" s="1"/>
  <c r="DD73" i="32"/>
  <c r="DC73" i="32"/>
  <c r="CF73" i="32"/>
  <c r="CE73" i="32"/>
  <c r="CC73" i="32"/>
  <c r="CB73" i="32"/>
  <c r="BZ73" i="32"/>
  <c r="BY73" i="32"/>
  <c r="BW73" i="32"/>
  <c r="BV73" i="32"/>
  <c r="BT73" i="32"/>
  <c r="BS73" i="32"/>
  <c r="BQ73" i="32"/>
  <c r="BP73" i="32"/>
  <c r="BN73" i="32"/>
  <c r="BM73" i="32"/>
  <c r="BK73" i="32"/>
  <c r="BJ73" i="32"/>
  <c r="BH73" i="32"/>
  <c r="BG73" i="32"/>
  <c r="BE73" i="32"/>
  <c r="BD73" i="32"/>
  <c r="BB73" i="32"/>
  <c r="BA73" i="32"/>
  <c r="AY73" i="32"/>
  <c r="AX73" i="32"/>
  <c r="AV73" i="32"/>
  <c r="AU73" i="32"/>
  <c r="AS73" i="32"/>
  <c r="AR73" i="32"/>
  <c r="AP73" i="32"/>
  <c r="AO73" i="32"/>
  <c r="AM73" i="32"/>
  <c r="AL73" i="32"/>
  <c r="AJ73" i="32"/>
  <c r="AI73" i="32"/>
  <c r="AG73" i="32"/>
  <c r="AF73" i="32"/>
  <c r="AD73" i="32"/>
  <c r="AC73" i="32"/>
  <c r="AA73" i="32"/>
  <c r="Z73" i="32"/>
  <c r="X73" i="32"/>
  <c r="W73" i="32"/>
  <c r="U73" i="32"/>
  <c r="T73" i="32"/>
  <c r="R73" i="32"/>
  <c r="Q73" i="32"/>
  <c r="O73" i="32"/>
  <c r="DN72" i="32"/>
  <c r="DE72" i="32"/>
  <c r="DH72" i="32" s="1"/>
  <c r="DD72" i="32"/>
  <c r="DC72" i="32"/>
  <c r="CF72" i="32"/>
  <c r="CE72" i="32"/>
  <c r="CC72" i="32"/>
  <c r="CB72" i="32"/>
  <c r="BZ72" i="32"/>
  <c r="BY72" i="32"/>
  <c r="BW72" i="32"/>
  <c r="BV72" i="32"/>
  <c r="BT72" i="32"/>
  <c r="BS72" i="32"/>
  <c r="BQ72" i="32"/>
  <c r="BP72" i="32"/>
  <c r="BN72" i="32"/>
  <c r="BM72" i="32"/>
  <c r="BK72" i="32"/>
  <c r="BJ72" i="32"/>
  <c r="BH72" i="32"/>
  <c r="BG72" i="32"/>
  <c r="BE72" i="32"/>
  <c r="BD72" i="32"/>
  <c r="BB72" i="32"/>
  <c r="BA72" i="32"/>
  <c r="AY72" i="32"/>
  <c r="AX72" i="32"/>
  <c r="AV72" i="32"/>
  <c r="AU72" i="32"/>
  <c r="AS72" i="32"/>
  <c r="AR72" i="32"/>
  <c r="AP72" i="32"/>
  <c r="AO72" i="32"/>
  <c r="AM72" i="32"/>
  <c r="AL72" i="32"/>
  <c r="AJ72" i="32"/>
  <c r="AI72" i="32"/>
  <c r="AG72" i="32"/>
  <c r="AF72" i="32"/>
  <c r="AD72" i="32"/>
  <c r="AC72" i="32"/>
  <c r="AA72" i="32"/>
  <c r="Z72" i="32"/>
  <c r="X72" i="32"/>
  <c r="W72" i="32"/>
  <c r="U72" i="32"/>
  <c r="T72" i="32"/>
  <c r="R72" i="32"/>
  <c r="Q72" i="32"/>
  <c r="O72" i="32"/>
  <c r="DN71" i="32"/>
  <c r="DE71" i="32"/>
  <c r="DH71" i="32" s="1"/>
  <c r="DD71" i="32"/>
  <c r="DC71" i="32"/>
  <c r="CF71" i="32"/>
  <c r="CE71" i="32"/>
  <c r="CC71" i="32"/>
  <c r="CB71" i="32"/>
  <c r="BZ71" i="32"/>
  <c r="BY71" i="32"/>
  <c r="BW71" i="32"/>
  <c r="BV71" i="32"/>
  <c r="BT71" i="32"/>
  <c r="BS71" i="32"/>
  <c r="BQ71" i="32"/>
  <c r="BP71" i="32"/>
  <c r="BN71" i="32"/>
  <c r="BM71" i="32"/>
  <c r="BK71" i="32"/>
  <c r="BJ71" i="32"/>
  <c r="BH71" i="32"/>
  <c r="BG71" i="32"/>
  <c r="BE71" i="32"/>
  <c r="BD71" i="32"/>
  <c r="BB71" i="32"/>
  <c r="BA71" i="32"/>
  <c r="AY71" i="32"/>
  <c r="AX71" i="32"/>
  <c r="AV71" i="32"/>
  <c r="AU71" i="32"/>
  <c r="AS71" i="32"/>
  <c r="AR71" i="32"/>
  <c r="AP71" i="32"/>
  <c r="AO71" i="32"/>
  <c r="AM71" i="32"/>
  <c r="AL71" i="32"/>
  <c r="AJ71" i="32"/>
  <c r="AI71" i="32"/>
  <c r="AG71" i="32"/>
  <c r="AF71" i="32"/>
  <c r="AD71" i="32"/>
  <c r="AC71" i="32"/>
  <c r="AA71" i="32"/>
  <c r="Z71" i="32"/>
  <c r="X71" i="32"/>
  <c r="W71" i="32"/>
  <c r="U71" i="32"/>
  <c r="T71" i="32"/>
  <c r="R71" i="32"/>
  <c r="Q71" i="32"/>
  <c r="O71" i="32"/>
  <c r="DN70" i="32"/>
  <c r="DE70" i="32"/>
  <c r="DD70" i="32"/>
  <c r="DC70" i="32"/>
  <c r="CF70" i="32"/>
  <c r="CE70" i="32"/>
  <c r="CC70" i="32"/>
  <c r="CB70" i="32"/>
  <c r="BZ70" i="32"/>
  <c r="BY70" i="32"/>
  <c r="BW70" i="32"/>
  <c r="BV70" i="32"/>
  <c r="BT70" i="32"/>
  <c r="BS70" i="32"/>
  <c r="BQ70" i="32"/>
  <c r="BP70" i="32"/>
  <c r="BN70" i="32"/>
  <c r="BM70" i="32"/>
  <c r="BK70" i="32"/>
  <c r="BJ70" i="32"/>
  <c r="BH70" i="32"/>
  <c r="BG70" i="32"/>
  <c r="BE70" i="32"/>
  <c r="BD70" i="32"/>
  <c r="BB70" i="32"/>
  <c r="BA70" i="32"/>
  <c r="AY70" i="32"/>
  <c r="AX70" i="32"/>
  <c r="AV70" i="32"/>
  <c r="AU70" i="32"/>
  <c r="AS70" i="32"/>
  <c r="AR70" i="32"/>
  <c r="AP70" i="32"/>
  <c r="AO70" i="32"/>
  <c r="AM70" i="32"/>
  <c r="AL70" i="32"/>
  <c r="AJ70" i="32"/>
  <c r="AI70" i="32"/>
  <c r="AG70" i="32"/>
  <c r="AF70" i="32"/>
  <c r="AD70" i="32"/>
  <c r="AC70" i="32"/>
  <c r="AA70" i="32"/>
  <c r="Z70" i="32"/>
  <c r="X70" i="32"/>
  <c r="W70" i="32"/>
  <c r="U70" i="32"/>
  <c r="T70" i="32"/>
  <c r="R70" i="32"/>
  <c r="Q70" i="32"/>
  <c r="O70" i="32"/>
  <c r="DN69" i="32"/>
  <c r="DE69" i="32"/>
  <c r="DD69" i="32"/>
  <c r="DC69" i="32"/>
  <c r="CF69" i="32"/>
  <c r="CE69" i="32"/>
  <c r="CC69" i="32"/>
  <c r="CB69" i="32"/>
  <c r="BZ69" i="32"/>
  <c r="BY69" i="32"/>
  <c r="BW69" i="32"/>
  <c r="BV69" i="32"/>
  <c r="BT69" i="32"/>
  <c r="BS69" i="32"/>
  <c r="BQ69" i="32"/>
  <c r="BP69" i="32"/>
  <c r="BN69" i="32"/>
  <c r="BM69" i="32"/>
  <c r="BK69" i="32"/>
  <c r="BJ69" i="32"/>
  <c r="BH69" i="32"/>
  <c r="BG69" i="32"/>
  <c r="BE69" i="32"/>
  <c r="BD69" i="32"/>
  <c r="BB69" i="32"/>
  <c r="BA69" i="32"/>
  <c r="AY69" i="32"/>
  <c r="AX69" i="32"/>
  <c r="AV69" i="32"/>
  <c r="AU69" i="32"/>
  <c r="AS69" i="32"/>
  <c r="AR69" i="32"/>
  <c r="AP69" i="32"/>
  <c r="AO69" i="32"/>
  <c r="AM69" i="32"/>
  <c r="AL69" i="32"/>
  <c r="AJ69" i="32"/>
  <c r="AI69" i="32"/>
  <c r="AG69" i="32"/>
  <c r="AF69" i="32"/>
  <c r="AD69" i="32"/>
  <c r="AC69" i="32"/>
  <c r="AA69" i="32"/>
  <c r="Z69" i="32"/>
  <c r="X69" i="32"/>
  <c r="W69" i="32"/>
  <c r="U69" i="32"/>
  <c r="T69" i="32"/>
  <c r="R69" i="32"/>
  <c r="Q69" i="32"/>
  <c r="O69" i="32"/>
  <c r="DN68" i="32"/>
  <c r="DE68" i="32"/>
  <c r="DD68" i="32"/>
  <c r="DC68" i="32"/>
  <c r="CF68" i="32"/>
  <c r="CE68" i="32"/>
  <c r="CC68" i="32"/>
  <c r="CB68" i="32"/>
  <c r="BZ68" i="32"/>
  <c r="BY68" i="32"/>
  <c r="BW68" i="32"/>
  <c r="BV68" i="32"/>
  <c r="BT68" i="32"/>
  <c r="BS68" i="32"/>
  <c r="BQ68" i="32"/>
  <c r="BP68" i="32"/>
  <c r="BN68" i="32"/>
  <c r="BM68" i="32"/>
  <c r="BK68" i="32"/>
  <c r="BJ68" i="32"/>
  <c r="BH68" i="32"/>
  <c r="BG68" i="32"/>
  <c r="BE68" i="32"/>
  <c r="BD68" i="32"/>
  <c r="BB68" i="32"/>
  <c r="BA68" i="32"/>
  <c r="AY68" i="32"/>
  <c r="AX68" i="32"/>
  <c r="AV68" i="32"/>
  <c r="AU68" i="32"/>
  <c r="AS68" i="32"/>
  <c r="AR68" i="32"/>
  <c r="AP68" i="32"/>
  <c r="AO68" i="32"/>
  <c r="AM68" i="32"/>
  <c r="AL68" i="32"/>
  <c r="AJ68" i="32"/>
  <c r="AI68" i="32"/>
  <c r="AG68" i="32"/>
  <c r="AF68" i="32"/>
  <c r="AD68" i="32"/>
  <c r="AC68" i="32"/>
  <c r="AA68" i="32"/>
  <c r="Z68" i="32"/>
  <c r="X68" i="32"/>
  <c r="W68" i="32"/>
  <c r="U68" i="32"/>
  <c r="T68" i="32"/>
  <c r="R68" i="32"/>
  <c r="Q68" i="32"/>
  <c r="O68" i="32"/>
  <c r="DN67" i="32"/>
  <c r="DE67" i="32"/>
  <c r="DH67" i="32" s="1"/>
  <c r="DD67" i="32"/>
  <c r="DC67" i="32"/>
  <c r="CF67" i="32"/>
  <c r="CE67" i="32"/>
  <c r="CC67" i="32"/>
  <c r="CB67" i="32"/>
  <c r="BZ67" i="32"/>
  <c r="BY67" i="32"/>
  <c r="BW67" i="32"/>
  <c r="BV67" i="32"/>
  <c r="BT67" i="32"/>
  <c r="BS67" i="32"/>
  <c r="BQ67" i="32"/>
  <c r="BP67" i="32"/>
  <c r="BN67" i="32"/>
  <c r="BM67" i="32"/>
  <c r="BK67" i="32"/>
  <c r="BJ67" i="32"/>
  <c r="BH67" i="32"/>
  <c r="BG67" i="32"/>
  <c r="BE67" i="32"/>
  <c r="BD67" i="32"/>
  <c r="BB67" i="32"/>
  <c r="BA67" i="32"/>
  <c r="AY67" i="32"/>
  <c r="AX67" i="32"/>
  <c r="AV67" i="32"/>
  <c r="AU67" i="32"/>
  <c r="AS67" i="32"/>
  <c r="AR67" i="32"/>
  <c r="AP67" i="32"/>
  <c r="AO67" i="32"/>
  <c r="AM67" i="32"/>
  <c r="AL67" i="32"/>
  <c r="AJ67" i="32"/>
  <c r="AI67" i="32"/>
  <c r="AG67" i="32"/>
  <c r="AF67" i="32"/>
  <c r="AD67" i="32"/>
  <c r="AC67" i="32"/>
  <c r="AA67" i="32"/>
  <c r="Z67" i="32"/>
  <c r="X67" i="32"/>
  <c r="W67" i="32"/>
  <c r="U67" i="32"/>
  <c r="T67" i="32"/>
  <c r="R67" i="32"/>
  <c r="Q67" i="32"/>
  <c r="O67" i="32"/>
  <c r="DN66" i="32"/>
  <c r="DE66" i="32"/>
  <c r="DH66" i="32" s="1"/>
  <c r="DD66" i="32"/>
  <c r="DC66" i="32"/>
  <c r="CF66" i="32"/>
  <c r="CE66" i="32"/>
  <c r="CC66" i="32"/>
  <c r="CB66" i="32"/>
  <c r="BZ66" i="32"/>
  <c r="BY66" i="32"/>
  <c r="BW66" i="32"/>
  <c r="BV66" i="32"/>
  <c r="BT66" i="32"/>
  <c r="BS66" i="32"/>
  <c r="BQ66" i="32"/>
  <c r="BP66" i="32"/>
  <c r="BN66" i="32"/>
  <c r="BM66" i="32"/>
  <c r="BK66" i="32"/>
  <c r="BJ66" i="32"/>
  <c r="BH66" i="32"/>
  <c r="BG66" i="32"/>
  <c r="BE66" i="32"/>
  <c r="BD66" i="32"/>
  <c r="BB66" i="32"/>
  <c r="BA66" i="32"/>
  <c r="AY66" i="32"/>
  <c r="AX66" i="32"/>
  <c r="AV66" i="32"/>
  <c r="AU66" i="32"/>
  <c r="AS66" i="32"/>
  <c r="AR66" i="32"/>
  <c r="AP66" i="32"/>
  <c r="AO66" i="32"/>
  <c r="AM66" i="32"/>
  <c r="AL66" i="32"/>
  <c r="AJ66" i="32"/>
  <c r="AI66" i="32"/>
  <c r="AG66" i="32"/>
  <c r="AF66" i="32"/>
  <c r="AD66" i="32"/>
  <c r="AC66" i="32"/>
  <c r="AA66" i="32"/>
  <c r="Z66" i="32"/>
  <c r="X66" i="32"/>
  <c r="W66" i="32"/>
  <c r="U66" i="32"/>
  <c r="T66" i="32"/>
  <c r="R66" i="32"/>
  <c r="Q66" i="32"/>
  <c r="O66" i="32"/>
  <c r="DN65" i="32"/>
  <c r="DE65" i="32"/>
  <c r="DD65" i="32"/>
  <c r="DC65" i="32"/>
  <c r="CF65" i="32"/>
  <c r="CE65" i="32"/>
  <c r="CC65" i="32"/>
  <c r="CB65" i="32"/>
  <c r="BZ65" i="32"/>
  <c r="BY65" i="32"/>
  <c r="BW65" i="32"/>
  <c r="BV65" i="32"/>
  <c r="BT65" i="32"/>
  <c r="BS65" i="32"/>
  <c r="BQ65" i="32"/>
  <c r="BP65" i="32"/>
  <c r="BN65" i="32"/>
  <c r="BM65" i="32"/>
  <c r="BK65" i="32"/>
  <c r="BJ65" i="32"/>
  <c r="BH65" i="32"/>
  <c r="BG65" i="32"/>
  <c r="BE65" i="32"/>
  <c r="BD65" i="32"/>
  <c r="BB65" i="32"/>
  <c r="BA65" i="32"/>
  <c r="AY65" i="32"/>
  <c r="AX65" i="32"/>
  <c r="AV65" i="32"/>
  <c r="AU65" i="32"/>
  <c r="AS65" i="32"/>
  <c r="AR65" i="32"/>
  <c r="AP65" i="32"/>
  <c r="AO65" i="32"/>
  <c r="AM65" i="32"/>
  <c r="AL65" i="32"/>
  <c r="AJ65" i="32"/>
  <c r="AI65" i="32"/>
  <c r="AG65" i="32"/>
  <c r="AF65" i="32"/>
  <c r="AD65" i="32"/>
  <c r="AC65" i="32"/>
  <c r="AA65" i="32"/>
  <c r="Z65" i="32"/>
  <c r="X65" i="32"/>
  <c r="W65" i="32"/>
  <c r="U65" i="32"/>
  <c r="T65" i="32"/>
  <c r="R65" i="32"/>
  <c r="Q65" i="32"/>
  <c r="O65" i="32"/>
  <c r="DN64" i="32"/>
  <c r="DE64" i="32"/>
  <c r="DH64" i="32" s="1"/>
  <c r="DD64" i="32"/>
  <c r="DC64" i="32"/>
  <c r="CF64" i="32"/>
  <c r="CE64" i="32"/>
  <c r="CC64" i="32"/>
  <c r="CB64" i="32"/>
  <c r="BZ64" i="32"/>
  <c r="BY64" i="32"/>
  <c r="BW64" i="32"/>
  <c r="BV64" i="32"/>
  <c r="BT64" i="32"/>
  <c r="BS64" i="32"/>
  <c r="BQ64" i="32"/>
  <c r="BP64" i="32"/>
  <c r="BN64" i="32"/>
  <c r="BM64" i="32"/>
  <c r="BK64" i="32"/>
  <c r="BJ64" i="32"/>
  <c r="BH64" i="32"/>
  <c r="BG64" i="32"/>
  <c r="BE64" i="32"/>
  <c r="BD64" i="32"/>
  <c r="BB64" i="32"/>
  <c r="BA64" i="32"/>
  <c r="AY64" i="32"/>
  <c r="AX64" i="32"/>
  <c r="AV64" i="32"/>
  <c r="AU64" i="32"/>
  <c r="AS64" i="32"/>
  <c r="AR64" i="32"/>
  <c r="AP64" i="32"/>
  <c r="AO64" i="32"/>
  <c r="AM64" i="32"/>
  <c r="AL64" i="32"/>
  <c r="AJ64" i="32"/>
  <c r="AI64" i="32"/>
  <c r="AG64" i="32"/>
  <c r="AF64" i="32"/>
  <c r="AD64" i="32"/>
  <c r="AC64" i="32"/>
  <c r="AA64" i="32"/>
  <c r="Z64" i="32"/>
  <c r="X64" i="32"/>
  <c r="W64" i="32"/>
  <c r="U64" i="32"/>
  <c r="T64" i="32"/>
  <c r="R64" i="32"/>
  <c r="Q64" i="32"/>
  <c r="O64" i="32"/>
  <c r="DN63" i="32"/>
  <c r="DE63" i="32"/>
  <c r="DH63" i="32" s="1"/>
  <c r="DD63" i="32"/>
  <c r="DC63" i="32"/>
  <c r="CF63" i="32"/>
  <c r="CE63" i="32"/>
  <c r="CC63" i="32"/>
  <c r="CB63" i="32"/>
  <c r="BZ63" i="32"/>
  <c r="BY63" i="32"/>
  <c r="BW63" i="32"/>
  <c r="BV63" i="32"/>
  <c r="BT63" i="32"/>
  <c r="BS63" i="32"/>
  <c r="BQ63" i="32"/>
  <c r="BP63" i="32"/>
  <c r="BN63" i="32"/>
  <c r="BM63" i="32"/>
  <c r="BK63" i="32"/>
  <c r="BJ63" i="32"/>
  <c r="BH63" i="32"/>
  <c r="BG63" i="32"/>
  <c r="BE63" i="32"/>
  <c r="BD63" i="32"/>
  <c r="BB63" i="32"/>
  <c r="BA63" i="32"/>
  <c r="AY63" i="32"/>
  <c r="AX63" i="32"/>
  <c r="AV63" i="32"/>
  <c r="AU63" i="32"/>
  <c r="AS63" i="32"/>
  <c r="AR63" i="32"/>
  <c r="AP63" i="32"/>
  <c r="AO63" i="32"/>
  <c r="AM63" i="32"/>
  <c r="AL63" i="32"/>
  <c r="AJ63" i="32"/>
  <c r="AI63" i="32"/>
  <c r="AG63" i="32"/>
  <c r="AF63" i="32"/>
  <c r="AD63" i="32"/>
  <c r="AC63" i="32"/>
  <c r="AA63" i="32"/>
  <c r="Z63" i="32"/>
  <c r="X63" i="32"/>
  <c r="W63" i="32"/>
  <c r="U63" i="32"/>
  <c r="T63" i="32"/>
  <c r="R63" i="32"/>
  <c r="Q63" i="32"/>
  <c r="O63" i="32"/>
  <c r="DE62" i="32"/>
  <c r="DD62" i="32"/>
  <c r="DC62" i="32"/>
  <c r="CF62" i="32"/>
  <c r="CE62" i="32"/>
  <c r="CC62" i="32"/>
  <c r="CB62" i="32"/>
  <c r="BZ62" i="32"/>
  <c r="BY62" i="32"/>
  <c r="BW62" i="32"/>
  <c r="BV62" i="32"/>
  <c r="BT62" i="32"/>
  <c r="BS62" i="32"/>
  <c r="BQ62" i="32"/>
  <c r="BP62" i="32"/>
  <c r="BN62" i="32"/>
  <c r="BM62" i="32"/>
  <c r="BK62" i="32"/>
  <c r="BJ62" i="32"/>
  <c r="BH62" i="32"/>
  <c r="BG62" i="32"/>
  <c r="BE62" i="32"/>
  <c r="BD62" i="32"/>
  <c r="BB62" i="32"/>
  <c r="BA62" i="32"/>
  <c r="AY62" i="32"/>
  <c r="AX62" i="32"/>
  <c r="AV62" i="32"/>
  <c r="AU62" i="32"/>
  <c r="AS62" i="32"/>
  <c r="AR62" i="32"/>
  <c r="AP62" i="32"/>
  <c r="AO62" i="32"/>
  <c r="AM62" i="32"/>
  <c r="AL62" i="32"/>
  <c r="AJ62" i="32"/>
  <c r="AI62" i="32"/>
  <c r="AG62" i="32"/>
  <c r="AF62" i="32"/>
  <c r="AD62" i="32"/>
  <c r="AC62" i="32"/>
  <c r="AA62" i="32"/>
  <c r="Z62" i="32"/>
  <c r="X62" i="32"/>
  <c r="W62" i="32"/>
  <c r="U62" i="32"/>
  <c r="T62" i="32"/>
  <c r="R62" i="32"/>
  <c r="Q62" i="32"/>
  <c r="O62" i="32"/>
  <c r="DN61" i="32"/>
  <c r="DE61" i="32"/>
  <c r="DD61" i="32"/>
  <c r="DC61" i="32"/>
  <c r="CF61" i="32"/>
  <c r="CE61" i="32"/>
  <c r="CC61" i="32"/>
  <c r="CB61" i="32"/>
  <c r="BZ61" i="32"/>
  <c r="BY61" i="32"/>
  <c r="BW61" i="32"/>
  <c r="BV61" i="32"/>
  <c r="BT61" i="32"/>
  <c r="BS61" i="32"/>
  <c r="BQ61" i="32"/>
  <c r="BP61" i="32"/>
  <c r="BN61" i="32"/>
  <c r="BM61" i="32"/>
  <c r="BK61" i="32"/>
  <c r="BJ61" i="32"/>
  <c r="BH61" i="32"/>
  <c r="BG61" i="32"/>
  <c r="BE61" i="32"/>
  <c r="BD61" i="32"/>
  <c r="BB61" i="32"/>
  <c r="BA61" i="32"/>
  <c r="AY61" i="32"/>
  <c r="AX61" i="32"/>
  <c r="AV61" i="32"/>
  <c r="AU61" i="32"/>
  <c r="AS61" i="32"/>
  <c r="AR61" i="32"/>
  <c r="AP61" i="32"/>
  <c r="AO61" i="32"/>
  <c r="AM61" i="32"/>
  <c r="AL61" i="32"/>
  <c r="AJ61" i="32"/>
  <c r="AI61" i="32"/>
  <c r="AG61" i="32"/>
  <c r="AF61" i="32"/>
  <c r="AD61" i="32"/>
  <c r="AC61" i="32"/>
  <c r="AA61" i="32"/>
  <c r="Z61" i="32"/>
  <c r="X61" i="32"/>
  <c r="W61" i="32"/>
  <c r="U61" i="32"/>
  <c r="T61" i="32"/>
  <c r="R61" i="32"/>
  <c r="Q61" i="32"/>
  <c r="O61" i="32"/>
  <c r="DN60" i="32"/>
  <c r="DE60" i="32"/>
  <c r="DH60" i="32" s="1"/>
  <c r="DD60" i="32"/>
  <c r="DC60" i="32"/>
  <c r="CF60" i="32"/>
  <c r="CE60" i="32"/>
  <c r="CC60" i="32"/>
  <c r="CB60" i="32"/>
  <c r="BZ60" i="32"/>
  <c r="BY60" i="32"/>
  <c r="BW60" i="32"/>
  <c r="BV60" i="32"/>
  <c r="BT60" i="32"/>
  <c r="BS60" i="32"/>
  <c r="BQ60" i="32"/>
  <c r="BP60" i="32"/>
  <c r="BN60" i="32"/>
  <c r="BM60" i="32"/>
  <c r="BK60" i="32"/>
  <c r="BJ60" i="32"/>
  <c r="BH60" i="32"/>
  <c r="BG60" i="32"/>
  <c r="BE60" i="32"/>
  <c r="BD60" i="32"/>
  <c r="BB60" i="32"/>
  <c r="BA60" i="32"/>
  <c r="AY60" i="32"/>
  <c r="AX60" i="32"/>
  <c r="AV60" i="32"/>
  <c r="AU60" i="32"/>
  <c r="AS60" i="32"/>
  <c r="AR60" i="32"/>
  <c r="AP60" i="32"/>
  <c r="AO60" i="32"/>
  <c r="AM60" i="32"/>
  <c r="AL60" i="32"/>
  <c r="AJ60" i="32"/>
  <c r="AI60" i="32"/>
  <c r="AG60" i="32"/>
  <c r="AF60" i="32"/>
  <c r="AD60" i="32"/>
  <c r="AC60" i="32"/>
  <c r="AA60" i="32"/>
  <c r="Z60" i="32"/>
  <c r="X60" i="32"/>
  <c r="W60" i="32"/>
  <c r="U60" i="32"/>
  <c r="T60" i="32"/>
  <c r="R60" i="32"/>
  <c r="Q60" i="32"/>
  <c r="O60" i="32"/>
  <c r="DN59" i="32"/>
  <c r="DE59" i="32"/>
  <c r="DD59" i="32"/>
  <c r="DC59" i="32"/>
  <c r="CF59" i="32"/>
  <c r="CE59" i="32"/>
  <c r="CC59" i="32"/>
  <c r="CB59" i="32"/>
  <c r="BZ59" i="32"/>
  <c r="BY59" i="32"/>
  <c r="BW59" i="32"/>
  <c r="BV59" i="32"/>
  <c r="BT59" i="32"/>
  <c r="BS59" i="32"/>
  <c r="BQ59" i="32"/>
  <c r="BP59" i="32"/>
  <c r="BN59" i="32"/>
  <c r="BM59" i="32"/>
  <c r="BK59" i="32"/>
  <c r="BJ59" i="32"/>
  <c r="BH59" i="32"/>
  <c r="BG59" i="32"/>
  <c r="BE59" i="32"/>
  <c r="BD59" i="32"/>
  <c r="BB59" i="32"/>
  <c r="BA59" i="32"/>
  <c r="AY59" i="32"/>
  <c r="AX59" i="32"/>
  <c r="AV59" i="32"/>
  <c r="AU59" i="32"/>
  <c r="AS59" i="32"/>
  <c r="AR59" i="32"/>
  <c r="AP59" i="32"/>
  <c r="AO59" i="32"/>
  <c r="AM59" i="32"/>
  <c r="AL59" i="32"/>
  <c r="AJ59" i="32"/>
  <c r="AI59" i="32"/>
  <c r="AG59" i="32"/>
  <c r="AF59" i="32"/>
  <c r="AD59" i="32"/>
  <c r="AC59" i="32"/>
  <c r="AA59" i="32"/>
  <c r="Z59" i="32"/>
  <c r="X59" i="32"/>
  <c r="W59" i="32"/>
  <c r="U59" i="32"/>
  <c r="T59" i="32"/>
  <c r="R59" i="32"/>
  <c r="Q59" i="32"/>
  <c r="O59" i="32"/>
  <c r="DN58" i="32"/>
  <c r="DE58" i="32"/>
  <c r="DD58" i="32"/>
  <c r="DC58" i="32"/>
  <c r="CF58" i="32"/>
  <c r="CE58" i="32"/>
  <c r="CC58" i="32"/>
  <c r="CB58" i="32"/>
  <c r="BZ58" i="32"/>
  <c r="BY58" i="32"/>
  <c r="BW58" i="32"/>
  <c r="BV58" i="32"/>
  <c r="BT58" i="32"/>
  <c r="BS58" i="32"/>
  <c r="BQ58" i="32"/>
  <c r="BP58" i="32"/>
  <c r="BN58" i="32"/>
  <c r="BM58" i="32"/>
  <c r="BK58" i="32"/>
  <c r="BJ58" i="32"/>
  <c r="BH58" i="32"/>
  <c r="BG58" i="32"/>
  <c r="BE58" i="32"/>
  <c r="BD58" i="32"/>
  <c r="BB58" i="32"/>
  <c r="BA58" i="32"/>
  <c r="AY58" i="32"/>
  <c r="AX58" i="32"/>
  <c r="AV58" i="32"/>
  <c r="AU58" i="32"/>
  <c r="AS58" i="32"/>
  <c r="AR58" i="32"/>
  <c r="AP58" i="32"/>
  <c r="AO58" i="32"/>
  <c r="AM58" i="32"/>
  <c r="AL58" i="32"/>
  <c r="AJ58" i="32"/>
  <c r="AI58" i="32"/>
  <c r="AG58" i="32"/>
  <c r="AF58" i="32"/>
  <c r="AD58" i="32"/>
  <c r="AC58" i="32"/>
  <c r="AA58" i="32"/>
  <c r="Z58" i="32"/>
  <c r="X58" i="32"/>
  <c r="W58" i="32"/>
  <c r="U58" i="32"/>
  <c r="T58" i="32"/>
  <c r="R58" i="32"/>
  <c r="Q58" i="32"/>
  <c r="O58" i="32"/>
  <c r="DN57" i="32"/>
  <c r="DE57" i="32"/>
  <c r="DD57" i="32"/>
  <c r="DC57" i="32"/>
  <c r="CF57" i="32"/>
  <c r="CE57" i="32"/>
  <c r="CC57" i="32"/>
  <c r="CB57" i="32"/>
  <c r="BZ57" i="32"/>
  <c r="BY57" i="32"/>
  <c r="BW57" i="32"/>
  <c r="BV57" i="32"/>
  <c r="BT57" i="32"/>
  <c r="BS57" i="32"/>
  <c r="BQ57" i="32"/>
  <c r="BP57" i="32"/>
  <c r="BN57" i="32"/>
  <c r="BM57" i="32"/>
  <c r="BK57" i="32"/>
  <c r="BJ57" i="32"/>
  <c r="BH57" i="32"/>
  <c r="BG57" i="32"/>
  <c r="BE57" i="32"/>
  <c r="BD57" i="32"/>
  <c r="BB57" i="32"/>
  <c r="BA57" i="32"/>
  <c r="AY57" i="32"/>
  <c r="AX57" i="32"/>
  <c r="AV57" i="32"/>
  <c r="AU57" i="32"/>
  <c r="AS57" i="32"/>
  <c r="AR57" i="32"/>
  <c r="AP57" i="32"/>
  <c r="AO57" i="32"/>
  <c r="AM57" i="32"/>
  <c r="AL57" i="32"/>
  <c r="AJ57" i="32"/>
  <c r="AI57" i="32"/>
  <c r="AG57" i="32"/>
  <c r="AF57" i="32"/>
  <c r="AD57" i="32"/>
  <c r="AC57" i="32"/>
  <c r="AA57" i="32"/>
  <c r="Z57" i="32"/>
  <c r="X57" i="32"/>
  <c r="W57" i="32"/>
  <c r="U57" i="32"/>
  <c r="T57" i="32"/>
  <c r="R57" i="32"/>
  <c r="Q57" i="32"/>
  <c r="O57" i="32"/>
  <c r="DN56" i="32"/>
  <c r="DE56" i="32"/>
  <c r="DD56" i="32"/>
  <c r="DC56" i="32"/>
  <c r="CF56" i="32"/>
  <c r="CE56" i="32"/>
  <c r="CC56" i="32"/>
  <c r="CB56" i="32"/>
  <c r="BZ56" i="32"/>
  <c r="BY56" i="32"/>
  <c r="BW56" i="32"/>
  <c r="BV56" i="32"/>
  <c r="BT56" i="32"/>
  <c r="BS56" i="32"/>
  <c r="BQ56" i="32"/>
  <c r="BP56" i="32"/>
  <c r="BN56" i="32"/>
  <c r="BM56" i="32"/>
  <c r="BK56" i="32"/>
  <c r="BJ56" i="32"/>
  <c r="BH56" i="32"/>
  <c r="BG56" i="32"/>
  <c r="BE56" i="32"/>
  <c r="BD56" i="32"/>
  <c r="BB56" i="32"/>
  <c r="BA56" i="32"/>
  <c r="AY56" i="32"/>
  <c r="AX56" i="32"/>
  <c r="AV56" i="32"/>
  <c r="AU56" i="32"/>
  <c r="AS56" i="32"/>
  <c r="AR56" i="32"/>
  <c r="AP56" i="32"/>
  <c r="AO56" i="32"/>
  <c r="AM56" i="32"/>
  <c r="AL56" i="32"/>
  <c r="AJ56" i="32"/>
  <c r="AI56" i="32"/>
  <c r="AG56" i="32"/>
  <c r="AF56" i="32"/>
  <c r="AD56" i="32"/>
  <c r="AC56" i="32"/>
  <c r="AA56" i="32"/>
  <c r="Z56" i="32"/>
  <c r="X56" i="32"/>
  <c r="W56" i="32"/>
  <c r="U56" i="32"/>
  <c r="T56" i="32"/>
  <c r="R56" i="32"/>
  <c r="Q56" i="32"/>
  <c r="O56" i="32"/>
  <c r="DN55" i="32"/>
  <c r="DE55" i="32"/>
  <c r="DH55" i="32" s="1"/>
  <c r="DD55" i="32"/>
  <c r="DC55" i="32"/>
  <c r="CF55" i="32"/>
  <c r="CE55" i="32"/>
  <c r="CC55" i="32"/>
  <c r="CB55" i="32"/>
  <c r="BZ55" i="32"/>
  <c r="BY55" i="32"/>
  <c r="BW55" i="32"/>
  <c r="BV55" i="32"/>
  <c r="BT55" i="32"/>
  <c r="BS55" i="32"/>
  <c r="BQ55" i="32"/>
  <c r="BP55" i="32"/>
  <c r="BN55" i="32"/>
  <c r="BM55" i="32"/>
  <c r="BK55" i="32"/>
  <c r="BJ55" i="32"/>
  <c r="BH55" i="32"/>
  <c r="BG55" i="32"/>
  <c r="BE55" i="32"/>
  <c r="BD55" i="32"/>
  <c r="BB55" i="32"/>
  <c r="BA55" i="32"/>
  <c r="AY55" i="32"/>
  <c r="AX55" i="32"/>
  <c r="AV55" i="32"/>
  <c r="AU55" i="32"/>
  <c r="AS55" i="32"/>
  <c r="AR55" i="32"/>
  <c r="AP55" i="32"/>
  <c r="AO55" i="32"/>
  <c r="AM55" i="32"/>
  <c r="AL55" i="32"/>
  <c r="AJ55" i="32"/>
  <c r="AI55" i="32"/>
  <c r="AG55" i="32"/>
  <c r="AF55" i="32"/>
  <c r="AD55" i="32"/>
  <c r="AC55" i="32"/>
  <c r="AA55" i="32"/>
  <c r="Z55" i="32"/>
  <c r="X55" i="32"/>
  <c r="W55" i="32"/>
  <c r="U55" i="32"/>
  <c r="T55" i="32"/>
  <c r="R55" i="32"/>
  <c r="Q55" i="32"/>
  <c r="O55" i="32"/>
  <c r="DN54" i="32"/>
  <c r="DE54" i="32"/>
  <c r="DD54" i="32"/>
  <c r="DC54" i="32"/>
  <c r="CF54" i="32"/>
  <c r="CE54" i="32"/>
  <c r="CC54" i="32"/>
  <c r="CB54" i="32"/>
  <c r="BZ54" i="32"/>
  <c r="BY54" i="32"/>
  <c r="BW54" i="32"/>
  <c r="BV54" i="32"/>
  <c r="BT54" i="32"/>
  <c r="BS54" i="32"/>
  <c r="BQ54" i="32"/>
  <c r="BP54" i="32"/>
  <c r="BN54" i="32"/>
  <c r="BM54" i="32"/>
  <c r="BK54" i="32"/>
  <c r="BJ54" i="32"/>
  <c r="BH54" i="32"/>
  <c r="BG54" i="32"/>
  <c r="BE54" i="32"/>
  <c r="BD54" i="32"/>
  <c r="BB54" i="32"/>
  <c r="BA54" i="32"/>
  <c r="AY54" i="32"/>
  <c r="AX54" i="32"/>
  <c r="AV54" i="32"/>
  <c r="AU54" i="32"/>
  <c r="AS54" i="32"/>
  <c r="AR54" i="32"/>
  <c r="AP54" i="32"/>
  <c r="AO54" i="32"/>
  <c r="AM54" i="32"/>
  <c r="AL54" i="32"/>
  <c r="AJ54" i="32"/>
  <c r="AI54" i="32"/>
  <c r="AG54" i="32"/>
  <c r="AF54" i="32"/>
  <c r="AD54" i="32"/>
  <c r="AC54" i="32"/>
  <c r="AA54" i="32"/>
  <c r="Z54" i="32"/>
  <c r="X54" i="32"/>
  <c r="W54" i="32"/>
  <c r="U54" i="32"/>
  <c r="T54" i="32"/>
  <c r="R54" i="32"/>
  <c r="Q54" i="32"/>
  <c r="O54" i="32"/>
  <c r="DN53" i="32"/>
  <c r="DE53" i="32"/>
  <c r="DD53" i="32"/>
  <c r="DC53" i="32"/>
  <c r="CF53" i="32"/>
  <c r="CE53" i="32"/>
  <c r="CC53" i="32"/>
  <c r="CB53" i="32"/>
  <c r="BZ53" i="32"/>
  <c r="BY53" i="32"/>
  <c r="BW53" i="32"/>
  <c r="BV53" i="32"/>
  <c r="BT53" i="32"/>
  <c r="BS53" i="32"/>
  <c r="BQ53" i="32"/>
  <c r="BP53" i="32"/>
  <c r="BN53" i="32"/>
  <c r="BM53" i="32"/>
  <c r="BK53" i="32"/>
  <c r="BJ53" i="32"/>
  <c r="BH53" i="32"/>
  <c r="BG53" i="32"/>
  <c r="BE53" i="32"/>
  <c r="BD53" i="32"/>
  <c r="BB53" i="32"/>
  <c r="BA53" i="32"/>
  <c r="AY53" i="32"/>
  <c r="AX53" i="32"/>
  <c r="AV53" i="32"/>
  <c r="AU53" i="32"/>
  <c r="AS53" i="32"/>
  <c r="AR53" i="32"/>
  <c r="AP53" i="32"/>
  <c r="AO53" i="32"/>
  <c r="AM53" i="32"/>
  <c r="AL53" i="32"/>
  <c r="AJ53" i="32"/>
  <c r="AI53" i="32"/>
  <c r="AG53" i="32"/>
  <c r="AF53" i="32"/>
  <c r="AD53" i="32"/>
  <c r="AC53" i="32"/>
  <c r="AA53" i="32"/>
  <c r="Z53" i="32"/>
  <c r="X53" i="32"/>
  <c r="W53" i="32"/>
  <c r="U53" i="32"/>
  <c r="T53" i="32"/>
  <c r="R53" i="32"/>
  <c r="Q53" i="32"/>
  <c r="O53" i="32"/>
  <c r="DN52" i="32"/>
  <c r="DE52" i="32"/>
  <c r="DH52" i="32" s="1"/>
  <c r="DD52" i="32"/>
  <c r="DC52" i="32"/>
  <c r="CF52" i="32"/>
  <c r="CE52" i="32"/>
  <c r="CC52" i="32"/>
  <c r="CB52" i="32"/>
  <c r="BZ52" i="32"/>
  <c r="BY52" i="32"/>
  <c r="BW52" i="32"/>
  <c r="BV52" i="32"/>
  <c r="BT52" i="32"/>
  <c r="BS52" i="32"/>
  <c r="BQ52" i="32"/>
  <c r="BP52" i="32"/>
  <c r="BN52" i="32"/>
  <c r="BM52" i="32"/>
  <c r="BK52" i="32"/>
  <c r="BJ52" i="32"/>
  <c r="BH52" i="32"/>
  <c r="BG52" i="32"/>
  <c r="BE52" i="32"/>
  <c r="BD52" i="32"/>
  <c r="BB52" i="32"/>
  <c r="BA52" i="32"/>
  <c r="AY52" i="32"/>
  <c r="AX52" i="32"/>
  <c r="AV52" i="32"/>
  <c r="AU52" i="32"/>
  <c r="AS52" i="32"/>
  <c r="AR52" i="32"/>
  <c r="AP52" i="32"/>
  <c r="AO52" i="32"/>
  <c r="AM52" i="32"/>
  <c r="AL52" i="32"/>
  <c r="AJ52" i="32"/>
  <c r="AI52" i="32"/>
  <c r="AG52" i="32"/>
  <c r="AF52" i="32"/>
  <c r="AD52" i="32"/>
  <c r="AC52" i="32"/>
  <c r="AA52" i="32"/>
  <c r="Z52" i="32"/>
  <c r="X52" i="32"/>
  <c r="W52" i="32"/>
  <c r="U52" i="32"/>
  <c r="T52" i="32"/>
  <c r="R52" i="32"/>
  <c r="Q52" i="32"/>
  <c r="O52" i="32"/>
  <c r="DN51" i="32"/>
  <c r="DE51" i="32"/>
  <c r="DH51" i="32" s="1"/>
  <c r="DD51" i="32"/>
  <c r="DC51" i="32"/>
  <c r="CF51" i="32"/>
  <c r="CE51" i="32"/>
  <c r="CC51" i="32"/>
  <c r="CB51" i="32"/>
  <c r="BZ51" i="32"/>
  <c r="BY51" i="32"/>
  <c r="BW51" i="32"/>
  <c r="BV51" i="32"/>
  <c r="BT51" i="32"/>
  <c r="BS51" i="32"/>
  <c r="BQ51" i="32"/>
  <c r="BP51" i="32"/>
  <c r="BN51" i="32"/>
  <c r="BM51" i="32"/>
  <c r="BK51" i="32"/>
  <c r="BJ51" i="32"/>
  <c r="BH51" i="32"/>
  <c r="BG51" i="32"/>
  <c r="BE51" i="32"/>
  <c r="BD51" i="32"/>
  <c r="BB51" i="32"/>
  <c r="BA51" i="32"/>
  <c r="AY51" i="32"/>
  <c r="AX51" i="32"/>
  <c r="AV51" i="32"/>
  <c r="AU51" i="32"/>
  <c r="AS51" i="32"/>
  <c r="AR51" i="32"/>
  <c r="AP51" i="32"/>
  <c r="AO51" i="32"/>
  <c r="AM51" i="32"/>
  <c r="AL51" i="32"/>
  <c r="AJ51" i="32"/>
  <c r="AI51" i="32"/>
  <c r="AG51" i="32"/>
  <c r="AF51" i="32"/>
  <c r="AD51" i="32"/>
  <c r="AC51" i="32"/>
  <c r="AA51" i="32"/>
  <c r="Z51" i="32"/>
  <c r="X51" i="32"/>
  <c r="W51" i="32"/>
  <c r="U51" i="32"/>
  <c r="T51" i="32"/>
  <c r="R51" i="32"/>
  <c r="Q51" i="32"/>
  <c r="O51" i="32"/>
  <c r="DN50" i="32"/>
  <c r="DE50" i="32"/>
  <c r="DD50" i="32"/>
  <c r="DC50" i="32"/>
  <c r="CF50" i="32"/>
  <c r="CE50" i="32"/>
  <c r="CC50" i="32"/>
  <c r="CB50" i="32"/>
  <c r="BZ50" i="32"/>
  <c r="BY50" i="32"/>
  <c r="BW50" i="32"/>
  <c r="BV50" i="32"/>
  <c r="BT50" i="32"/>
  <c r="BS50" i="32"/>
  <c r="BQ50" i="32"/>
  <c r="BP50" i="32"/>
  <c r="BN50" i="32"/>
  <c r="BM50" i="32"/>
  <c r="BK50" i="32"/>
  <c r="BJ50" i="32"/>
  <c r="BH50" i="32"/>
  <c r="BG50" i="32"/>
  <c r="BE50" i="32"/>
  <c r="BD50" i="32"/>
  <c r="BB50" i="32"/>
  <c r="BA50" i="32"/>
  <c r="AY50" i="32"/>
  <c r="AX50" i="32"/>
  <c r="AV50" i="32"/>
  <c r="AU50" i="32"/>
  <c r="AS50" i="32"/>
  <c r="AR50" i="32"/>
  <c r="AP50" i="32"/>
  <c r="AO50" i="32"/>
  <c r="AM50" i="32"/>
  <c r="AL50" i="32"/>
  <c r="AJ50" i="32"/>
  <c r="AI50" i="32"/>
  <c r="AG50" i="32"/>
  <c r="AF50" i="32"/>
  <c r="AD50" i="32"/>
  <c r="AC50" i="32"/>
  <c r="AA50" i="32"/>
  <c r="Z50" i="32"/>
  <c r="X50" i="32"/>
  <c r="W50" i="32"/>
  <c r="U50" i="32"/>
  <c r="T50" i="32"/>
  <c r="R50" i="32"/>
  <c r="Q50" i="32"/>
  <c r="O50" i="32"/>
  <c r="DN49" i="32"/>
  <c r="DE49" i="32"/>
  <c r="DD49" i="32"/>
  <c r="DC49" i="32"/>
  <c r="CF49" i="32"/>
  <c r="CE49" i="32"/>
  <c r="CC49" i="32"/>
  <c r="CB49" i="32"/>
  <c r="BZ49" i="32"/>
  <c r="BY49" i="32"/>
  <c r="BW49" i="32"/>
  <c r="BV49" i="32"/>
  <c r="BT49" i="32"/>
  <c r="BS49" i="32"/>
  <c r="BQ49" i="32"/>
  <c r="BP49" i="32"/>
  <c r="BN49" i="32"/>
  <c r="BM49" i="32"/>
  <c r="BK49" i="32"/>
  <c r="BJ49" i="32"/>
  <c r="BH49" i="32"/>
  <c r="BG49" i="32"/>
  <c r="BE49" i="32"/>
  <c r="BD49" i="32"/>
  <c r="BB49" i="32"/>
  <c r="BA49" i="32"/>
  <c r="AY49" i="32"/>
  <c r="AX49" i="32"/>
  <c r="AV49" i="32"/>
  <c r="AU49" i="32"/>
  <c r="AS49" i="32"/>
  <c r="AR49" i="32"/>
  <c r="AP49" i="32"/>
  <c r="AO49" i="32"/>
  <c r="AM49" i="32"/>
  <c r="AL49" i="32"/>
  <c r="AJ49" i="32"/>
  <c r="AI49" i="32"/>
  <c r="AG49" i="32"/>
  <c r="AF49" i="32"/>
  <c r="AD49" i="32"/>
  <c r="AC49" i="32"/>
  <c r="AA49" i="32"/>
  <c r="Z49" i="32"/>
  <c r="X49" i="32"/>
  <c r="W49" i="32"/>
  <c r="U49" i="32"/>
  <c r="T49" i="32"/>
  <c r="R49" i="32"/>
  <c r="Q49" i="32"/>
  <c r="O49" i="32"/>
  <c r="DN48" i="32"/>
  <c r="DE48" i="32"/>
  <c r="DH48" i="32" s="1"/>
  <c r="DD48" i="32"/>
  <c r="DC48" i="32"/>
  <c r="CF48" i="32"/>
  <c r="CE48" i="32"/>
  <c r="CC48" i="32"/>
  <c r="CB48" i="32"/>
  <c r="BZ48" i="32"/>
  <c r="BY48" i="32"/>
  <c r="BW48" i="32"/>
  <c r="BV48" i="32"/>
  <c r="BT48" i="32"/>
  <c r="BS48" i="32"/>
  <c r="BQ48" i="32"/>
  <c r="BP48" i="32"/>
  <c r="BN48" i="32"/>
  <c r="BM48" i="32"/>
  <c r="BK48" i="32"/>
  <c r="BJ48" i="32"/>
  <c r="BH48" i="32"/>
  <c r="BG48" i="32"/>
  <c r="BE48" i="32"/>
  <c r="BD48" i="32"/>
  <c r="BB48" i="32"/>
  <c r="BA48" i="32"/>
  <c r="AY48" i="32"/>
  <c r="AX48" i="32"/>
  <c r="AV48" i="32"/>
  <c r="AU48" i="32"/>
  <c r="AS48" i="32"/>
  <c r="AR48" i="32"/>
  <c r="AP48" i="32"/>
  <c r="AO48" i="32"/>
  <c r="AM48" i="32"/>
  <c r="AL48" i="32"/>
  <c r="AJ48" i="32"/>
  <c r="AI48" i="32"/>
  <c r="AG48" i="32"/>
  <c r="AF48" i="32"/>
  <c r="AD48" i="32"/>
  <c r="AC48" i="32"/>
  <c r="AA48" i="32"/>
  <c r="Z48" i="32"/>
  <c r="X48" i="32"/>
  <c r="W48" i="32"/>
  <c r="U48" i="32"/>
  <c r="T48" i="32"/>
  <c r="R48" i="32"/>
  <c r="Q48" i="32"/>
  <c r="O48" i="32"/>
  <c r="DN47" i="32"/>
  <c r="DE47" i="32"/>
  <c r="DH47" i="32" s="1"/>
  <c r="DD47" i="32"/>
  <c r="DC47" i="32"/>
  <c r="CF47" i="32"/>
  <c r="CE47" i="32"/>
  <c r="CC47" i="32"/>
  <c r="CB47" i="32"/>
  <c r="BZ47" i="32"/>
  <c r="BY47" i="32"/>
  <c r="BW47" i="32"/>
  <c r="BV47" i="32"/>
  <c r="BT47" i="32"/>
  <c r="BS47" i="32"/>
  <c r="BQ47" i="32"/>
  <c r="BP47" i="32"/>
  <c r="BN47" i="32"/>
  <c r="BM47" i="32"/>
  <c r="BK47" i="32"/>
  <c r="BJ47" i="32"/>
  <c r="BH47" i="32"/>
  <c r="BG47" i="32"/>
  <c r="BE47" i="32"/>
  <c r="BD47" i="32"/>
  <c r="BB47" i="32"/>
  <c r="BA47" i="32"/>
  <c r="AY47" i="32"/>
  <c r="AX47" i="32"/>
  <c r="AV47" i="32"/>
  <c r="AU47" i="32"/>
  <c r="AS47" i="32"/>
  <c r="AR47" i="32"/>
  <c r="AP47" i="32"/>
  <c r="AO47" i="32"/>
  <c r="AM47" i="32"/>
  <c r="AL47" i="32"/>
  <c r="AJ47" i="32"/>
  <c r="AI47" i="32"/>
  <c r="AG47" i="32"/>
  <c r="AF47" i="32"/>
  <c r="AD47" i="32"/>
  <c r="AC47" i="32"/>
  <c r="AA47" i="32"/>
  <c r="Z47" i="32"/>
  <c r="X47" i="32"/>
  <c r="W47" i="32"/>
  <c r="U47" i="32"/>
  <c r="T47" i="32"/>
  <c r="R47" i="32"/>
  <c r="Q47" i="32"/>
  <c r="O47" i="32"/>
  <c r="DN46" i="32"/>
  <c r="DE46" i="32"/>
  <c r="DD46" i="32"/>
  <c r="DC46" i="32"/>
  <c r="CF46" i="32"/>
  <c r="CE46" i="32"/>
  <c r="CC46" i="32"/>
  <c r="CB46" i="32"/>
  <c r="BZ46" i="32"/>
  <c r="BY46" i="32"/>
  <c r="BW46" i="32"/>
  <c r="BV46" i="32"/>
  <c r="BT46" i="32"/>
  <c r="BS46" i="32"/>
  <c r="BQ46" i="32"/>
  <c r="BP46" i="32"/>
  <c r="BN46" i="32"/>
  <c r="BM46" i="32"/>
  <c r="BK46" i="32"/>
  <c r="BJ46" i="32"/>
  <c r="BH46" i="32"/>
  <c r="BG46" i="32"/>
  <c r="BE46" i="32"/>
  <c r="BD46" i="32"/>
  <c r="BB46" i="32"/>
  <c r="BA46" i="32"/>
  <c r="AY46" i="32"/>
  <c r="AX46" i="32"/>
  <c r="AV46" i="32"/>
  <c r="AU46" i="32"/>
  <c r="AS46" i="32"/>
  <c r="AR46" i="32"/>
  <c r="AP46" i="32"/>
  <c r="AO46" i="32"/>
  <c r="AM46" i="32"/>
  <c r="AL46" i="32"/>
  <c r="AJ46" i="32"/>
  <c r="AI46" i="32"/>
  <c r="AG46" i="32"/>
  <c r="AF46" i="32"/>
  <c r="AD46" i="32"/>
  <c r="AC46" i="32"/>
  <c r="AA46" i="32"/>
  <c r="Z46" i="32"/>
  <c r="X46" i="32"/>
  <c r="W46" i="32"/>
  <c r="U46" i="32"/>
  <c r="T46" i="32"/>
  <c r="R46" i="32"/>
  <c r="Q46" i="32"/>
  <c r="O46" i="32"/>
  <c r="DN45" i="32"/>
  <c r="DE45" i="32"/>
  <c r="DD45" i="32"/>
  <c r="DC45" i="32"/>
  <c r="CF45" i="32"/>
  <c r="CE45" i="32"/>
  <c r="CC45" i="32"/>
  <c r="CB45" i="32"/>
  <c r="BZ45" i="32"/>
  <c r="BY45" i="32"/>
  <c r="BW45" i="32"/>
  <c r="BV45" i="32"/>
  <c r="BT45" i="32"/>
  <c r="BS45" i="32"/>
  <c r="BQ45" i="32"/>
  <c r="BP45" i="32"/>
  <c r="BN45" i="32"/>
  <c r="BM45" i="32"/>
  <c r="BK45" i="32"/>
  <c r="BJ45" i="32"/>
  <c r="BH45" i="32"/>
  <c r="BG45" i="32"/>
  <c r="BE45" i="32"/>
  <c r="BD45" i="32"/>
  <c r="BB45" i="32"/>
  <c r="BA45" i="32"/>
  <c r="AY45" i="32"/>
  <c r="AX45" i="32"/>
  <c r="AV45" i="32"/>
  <c r="AU45" i="32"/>
  <c r="AS45" i="32"/>
  <c r="AR45" i="32"/>
  <c r="AP45" i="32"/>
  <c r="AO45" i="32"/>
  <c r="AM45" i="32"/>
  <c r="AL45" i="32"/>
  <c r="AJ45" i="32"/>
  <c r="AI45" i="32"/>
  <c r="AG45" i="32"/>
  <c r="AF45" i="32"/>
  <c r="AD45" i="32"/>
  <c r="AC45" i="32"/>
  <c r="AA45" i="32"/>
  <c r="Z45" i="32"/>
  <c r="X45" i="32"/>
  <c r="W45" i="32"/>
  <c r="U45" i="32"/>
  <c r="T45" i="32"/>
  <c r="R45" i="32"/>
  <c r="Q45" i="32"/>
  <c r="O45" i="32"/>
  <c r="DN44" i="32"/>
  <c r="DE44" i="32"/>
  <c r="DH44" i="32" s="1"/>
  <c r="DD44" i="32"/>
  <c r="DC44" i="32"/>
  <c r="CF44" i="32"/>
  <c r="CE44" i="32"/>
  <c r="CC44" i="32"/>
  <c r="CB44" i="32"/>
  <c r="BZ44" i="32"/>
  <c r="BY44" i="32"/>
  <c r="BW44" i="32"/>
  <c r="BV44" i="32"/>
  <c r="BT44" i="32"/>
  <c r="BS44" i="32"/>
  <c r="BQ44" i="32"/>
  <c r="BP44" i="32"/>
  <c r="BN44" i="32"/>
  <c r="BM44" i="32"/>
  <c r="BK44" i="32"/>
  <c r="BJ44" i="32"/>
  <c r="BH44" i="32"/>
  <c r="BG44" i="32"/>
  <c r="BE44" i="32"/>
  <c r="BD44" i="32"/>
  <c r="BB44" i="32"/>
  <c r="BA44" i="32"/>
  <c r="AY44" i="32"/>
  <c r="AX44" i="32"/>
  <c r="AV44" i="32"/>
  <c r="AU44" i="32"/>
  <c r="AS44" i="32"/>
  <c r="AR44" i="32"/>
  <c r="AP44" i="32"/>
  <c r="AO44" i="32"/>
  <c r="AM44" i="32"/>
  <c r="AL44" i="32"/>
  <c r="AJ44" i="32"/>
  <c r="AI44" i="32"/>
  <c r="AG44" i="32"/>
  <c r="AF44" i="32"/>
  <c r="AD44" i="32"/>
  <c r="AC44" i="32"/>
  <c r="AA44" i="32"/>
  <c r="Z44" i="32"/>
  <c r="X44" i="32"/>
  <c r="W44" i="32"/>
  <c r="U44" i="32"/>
  <c r="T44" i="32"/>
  <c r="R44" i="32"/>
  <c r="Q44" i="32"/>
  <c r="O44" i="32"/>
  <c r="DE43" i="32"/>
  <c r="DH43" i="32" s="1"/>
  <c r="DD43" i="32"/>
  <c r="DC43" i="32"/>
  <c r="CF43" i="32"/>
  <c r="CE43" i="32"/>
  <c r="CC43" i="32"/>
  <c r="CB43" i="32"/>
  <c r="BZ43" i="32"/>
  <c r="BY43" i="32"/>
  <c r="BW43" i="32"/>
  <c r="BV43" i="32"/>
  <c r="BT43" i="32"/>
  <c r="BS43" i="32"/>
  <c r="BQ43" i="32"/>
  <c r="BP43" i="32"/>
  <c r="BN43" i="32"/>
  <c r="BM43" i="32"/>
  <c r="BK43" i="32"/>
  <c r="BJ43" i="32"/>
  <c r="BH43" i="32"/>
  <c r="BG43" i="32"/>
  <c r="BE43" i="32"/>
  <c r="BD43" i="32"/>
  <c r="BB43" i="32"/>
  <c r="BA43" i="32"/>
  <c r="AY43" i="32"/>
  <c r="AX43" i="32"/>
  <c r="AV43" i="32"/>
  <c r="AU43" i="32"/>
  <c r="AS43" i="32"/>
  <c r="AR43" i="32"/>
  <c r="AP43" i="32"/>
  <c r="AO43" i="32"/>
  <c r="AM43" i="32"/>
  <c r="AL43" i="32"/>
  <c r="AJ43" i="32"/>
  <c r="AI43" i="32"/>
  <c r="AG43" i="32"/>
  <c r="AF43" i="32"/>
  <c r="AD43" i="32"/>
  <c r="AC43" i="32"/>
  <c r="AA43" i="32"/>
  <c r="Z43" i="32"/>
  <c r="X43" i="32"/>
  <c r="W43" i="32"/>
  <c r="U43" i="32"/>
  <c r="T43" i="32"/>
  <c r="R43" i="32"/>
  <c r="Q43" i="32"/>
  <c r="O43" i="32"/>
  <c r="DN42" i="32"/>
  <c r="DE42" i="32"/>
  <c r="DD42" i="32"/>
  <c r="DC42" i="32"/>
  <c r="CF42" i="32"/>
  <c r="CE42" i="32"/>
  <c r="CC42" i="32"/>
  <c r="CB42" i="32"/>
  <c r="BZ42" i="32"/>
  <c r="BY42" i="32"/>
  <c r="BW42" i="32"/>
  <c r="BV42" i="32"/>
  <c r="BT42" i="32"/>
  <c r="BS42" i="32"/>
  <c r="BQ42" i="32"/>
  <c r="BP42" i="32"/>
  <c r="BN42" i="32"/>
  <c r="BM42" i="32"/>
  <c r="BK42" i="32"/>
  <c r="BJ42" i="32"/>
  <c r="BH42" i="32"/>
  <c r="BG42" i="32"/>
  <c r="BE42" i="32"/>
  <c r="BD42" i="32"/>
  <c r="BB42" i="32"/>
  <c r="BA42" i="32"/>
  <c r="AY42" i="32"/>
  <c r="AX42" i="32"/>
  <c r="AV42" i="32"/>
  <c r="AU42" i="32"/>
  <c r="AS42" i="32"/>
  <c r="AR42" i="32"/>
  <c r="AP42" i="32"/>
  <c r="AO42" i="32"/>
  <c r="AM42" i="32"/>
  <c r="AL42" i="32"/>
  <c r="AJ42" i="32"/>
  <c r="AI42" i="32"/>
  <c r="AG42" i="32"/>
  <c r="AF42" i="32"/>
  <c r="AD42" i="32"/>
  <c r="AC42" i="32"/>
  <c r="AA42" i="32"/>
  <c r="Z42" i="32"/>
  <c r="X42" i="32"/>
  <c r="W42" i="32"/>
  <c r="U42" i="32"/>
  <c r="T42" i="32"/>
  <c r="R42" i="32"/>
  <c r="Q42" i="32"/>
  <c r="O42" i="32"/>
  <c r="DN41" i="32"/>
  <c r="DE41" i="32"/>
  <c r="DD41" i="32"/>
  <c r="DC41" i="32"/>
  <c r="CF41" i="32"/>
  <c r="CE41" i="32"/>
  <c r="CC41" i="32"/>
  <c r="CB41" i="32"/>
  <c r="BZ41" i="32"/>
  <c r="BY41" i="32"/>
  <c r="BW41" i="32"/>
  <c r="BV41" i="32"/>
  <c r="BT41" i="32"/>
  <c r="BS41" i="32"/>
  <c r="BQ41" i="32"/>
  <c r="BP41" i="32"/>
  <c r="BN41" i="32"/>
  <c r="BM41" i="32"/>
  <c r="BK41" i="32"/>
  <c r="BJ41" i="32"/>
  <c r="BH41" i="32"/>
  <c r="BG41" i="32"/>
  <c r="BE41" i="32"/>
  <c r="BD41" i="32"/>
  <c r="BB41" i="32"/>
  <c r="BA41" i="32"/>
  <c r="AY41" i="32"/>
  <c r="AX41" i="32"/>
  <c r="AV41" i="32"/>
  <c r="AU41" i="32"/>
  <c r="AS41" i="32"/>
  <c r="AR41" i="32"/>
  <c r="AP41" i="32"/>
  <c r="AO41" i="32"/>
  <c r="AM41" i="32"/>
  <c r="AL41" i="32"/>
  <c r="AJ41" i="32"/>
  <c r="AI41" i="32"/>
  <c r="AG41" i="32"/>
  <c r="AF41" i="32"/>
  <c r="AD41" i="32"/>
  <c r="AC41" i="32"/>
  <c r="AA41" i="32"/>
  <c r="Z41" i="32"/>
  <c r="X41" i="32"/>
  <c r="W41" i="32"/>
  <c r="U41" i="32"/>
  <c r="T41" i="32"/>
  <c r="R41" i="32"/>
  <c r="Q41" i="32"/>
  <c r="O41" i="32"/>
  <c r="DN40" i="32"/>
  <c r="DE40" i="32"/>
  <c r="DD40" i="32"/>
  <c r="DC40" i="32"/>
  <c r="CF40" i="32"/>
  <c r="CE40" i="32"/>
  <c r="CC40" i="32"/>
  <c r="CB40" i="32"/>
  <c r="BZ40" i="32"/>
  <c r="BY40" i="32"/>
  <c r="BW40" i="32"/>
  <c r="BV40" i="32"/>
  <c r="BT40" i="32"/>
  <c r="BS40" i="32"/>
  <c r="BQ40" i="32"/>
  <c r="BP40" i="32"/>
  <c r="BN40" i="32"/>
  <c r="BM40" i="32"/>
  <c r="BK40" i="32"/>
  <c r="BJ40" i="32"/>
  <c r="BH40" i="32"/>
  <c r="BG40" i="32"/>
  <c r="BE40" i="32"/>
  <c r="BD40" i="32"/>
  <c r="BB40" i="32"/>
  <c r="BA40" i="32"/>
  <c r="AY40" i="32"/>
  <c r="AX40" i="32"/>
  <c r="AV40" i="32"/>
  <c r="AU40" i="32"/>
  <c r="AS40" i="32"/>
  <c r="AR40" i="32"/>
  <c r="AP40" i="32"/>
  <c r="AO40" i="32"/>
  <c r="AM40" i="32"/>
  <c r="AL40" i="32"/>
  <c r="AJ40" i="32"/>
  <c r="AI40" i="32"/>
  <c r="AG40" i="32"/>
  <c r="AF40" i="32"/>
  <c r="AD40" i="32"/>
  <c r="AC40" i="32"/>
  <c r="AA40" i="32"/>
  <c r="Z40" i="32"/>
  <c r="X40" i="32"/>
  <c r="W40" i="32"/>
  <c r="U40" i="32"/>
  <c r="T40" i="32"/>
  <c r="R40" i="32"/>
  <c r="Q40" i="32"/>
  <c r="O40" i="32"/>
  <c r="DN39" i="32"/>
  <c r="DE39" i="32"/>
  <c r="DD39" i="32"/>
  <c r="DC39" i="32"/>
  <c r="CF39" i="32"/>
  <c r="CE39" i="32"/>
  <c r="CC39" i="32"/>
  <c r="CB39" i="32"/>
  <c r="BZ39" i="32"/>
  <c r="BY39" i="32"/>
  <c r="BW39" i="32"/>
  <c r="BV39" i="32"/>
  <c r="BT39" i="32"/>
  <c r="BS39" i="32"/>
  <c r="BQ39" i="32"/>
  <c r="BP39" i="32"/>
  <c r="BN39" i="32"/>
  <c r="BM39" i="32"/>
  <c r="BK39" i="32"/>
  <c r="BJ39" i="32"/>
  <c r="BH39" i="32"/>
  <c r="BG39" i="32"/>
  <c r="BE39" i="32"/>
  <c r="BD39" i="32"/>
  <c r="BB39" i="32"/>
  <c r="BA39" i="32"/>
  <c r="AY39" i="32"/>
  <c r="AX39" i="32"/>
  <c r="AV39" i="32"/>
  <c r="AU39" i="32"/>
  <c r="AS39" i="32"/>
  <c r="AR39" i="32"/>
  <c r="AP39" i="32"/>
  <c r="AO39" i="32"/>
  <c r="AM39" i="32"/>
  <c r="AL39" i="32"/>
  <c r="AJ39" i="32"/>
  <c r="AI39" i="32"/>
  <c r="AG39" i="32"/>
  <c r="AF39" i="32"/>
  <c r="AD39" i="32"/>
  <c r="AC39" i="32"/>
  <c r="AA39" i="32"/>
  <c r="Z39" i="32"/>
  <c r="X39" i="32"/>
  <c r="W39" i="32"/>
  <c r="U39" i="32"/>
  <c r="T39" i="32"/>
  <c r="R39" i="32"/>
  <c r="Q39" i="32"/>
  <c r="O39" i="32"/>
  <c r="DN38" i="32"/>
  <c r="DE38" i="32"/>
  <c r="DD38" i="32"/>
  <c r="DC38" i="32"/>
  <c r="CF38" i="32"/>
  <c r="CE38" i="32"/>
  <c r="CC38" i="32"/>
  <c r="CB38" i="32"/>
  <c r="BZ38" i="32"/>
  <c r="BY38" i="32"/>
  <c r="BW38" i="32"/>
  <c r="BV38" i="32"/>
  <c r="BT38" i="32"/>
  <c r="BS38" i="32"/>
  <c r="BQ38" i="32"/>
  <c r="BP38" i="32"/>
  <c r="BN38" i="32"/>
  <c r="BM38" i="32"/>
  <c r="BK38" i="32"/>
  <c r="BJ38" i="32"/>
  <c r="BH38" i="32"/>
  <c r="BG38" i="32"/>
  <c r="BE38" i="32"/>
  <c r="BD38" i="32"/>
  <c r="BB38" i="32"/>
  <c r="BA38" i="32"/>
  <c r="AY38" i="32"/>
  <c r="AX38" i="32"/>
  <c r="AV38" i="32"/>
  <c r="AU38" i="32"/>
  <c r="AS38" i="32"/>
  <c r="AR38" i="32"/>
  <c r="AP38" i="32"/>
  <c r="AO38" i="32"/>
  <c r="AM38" i="32"/>
  <c r="AL38" i="32"/>
  <c r="AJ38" i="32"/>
  <c r="AI38" i="32"/>
  <c r="AG38" i="32"/>
  <c r="AF38" i="32"/>
  <c r="AD38" i="32"/>
  <c r="AC38" i="32"/>
  <c r="AA38" i="32"/>
  <c r="Z38" i="32"/>
  <c r="X38" i="32"/>
  <c r="W38" i="32"/>
  <c r="U38" i="32"/>
  <c r="T38" i="32"/>
  <c r="R38" i="32"/>
  <c r="Q38" i="32"/>
  <c r="O38" i="32"/>
  <c r="DN37" i="32"/>
  <c r="DE37" i="32"/>
  <c r="DH37" i="32" s="1"/>
  <c r="DD37" i="32"/>
  <c r="DC37" i="32"/>
  <c r="CF37" i="32"/>
  <c r="CE37" i="32"/>
  <c r="CC37" i="32"/>
  <c r="CB37" i="32"/>
  <c r="BZ37" i="32"/>
  <c r="BY37" i="32"/>
  <c r="BW37" i="32"/>
  <c r="BV37" i="32"/>
  <c r="BT37" i="32"/>
  <c r="BS37" i="32"/>
  <c r="BQ37" i="32"/>
  <c r="BP37" i="32"/>
  <c r="BN37" i="32"/>
  <c r="BM37" i="32"/>
  <c r="BK37" i="32"/>
  <c r="BJ37" i="32"/>
  <c r="BH37" i="32"/>
  <c r="BG37" i="32"/>
  <c r="BE37" i="32"/>
  <c r="BD37" i="32"/>
  <c r="BB37" i="32"/>
  <c r="BA37" i="32"/>
  <c r="AY37" i="32"/>
  <c r="AX37" i="32"/>
  <c r="AV37" i="32"/>
  <c r="AU37" i="32"/>
  <c r="AS37" i="32"/>
  <c r="AR37" i="32"/>
  <c r="AP37" i="32"/>
  <c r="AO37" i="32"/>
  <c r="AM37" i="32"/>
  <c r="AL37" i="32"/>
  <c r="AJ37" i="32"/>
  <c r="AI37" i="32"/>
  <c r="AG37" i="32"/>
  <c r="AF37" i="32"/>
  <c r="AD37" i="32"/>
  <c r="AC37" i="32"/>
  <c r="AA37" i="32"/>
  <c r="Z37" i="32"/>
  <c r="X37" i="32"/>
  <c r="W37" i="32"/>
  <c r="U37" i="32"/>
  <c r="T37" i="32"/>
  <c r="R37" i="32"/>
  <c r="Q37" i="32"/>
  <c r="O37" i="32"/>
  <c r="DN36" i="32"/>
  <c r="DE36" i="32"/>
  <c r="DH36" i="32" s="1"/>
  <c r="DD36" i="32"/>
  <c r="DC36" i="32"/>
  <c r="CF36" i="32"/>
  <c r="CE36" i="32"/>
  <c r="CC36" i="32"/>
  <c r="CB36" i="32"/>
  <c r="BZ36" i="32"/>
  <c r="BY36" i="32"/>
  <c r="BW36" i="32"/>
  <c r="BV36" i="32"/>
  <c r="BT36" i="32"/>
  <c r="BS36" i="32"/>
  <c r="BQ36" i="32"/>
  <c r="BP36" i="32"/>
  <c r="BN36" i="32"/>
  <c r="BM36" i="32"/>
  <c r="BK36" i="32"/>
  <c r="BJ36" i="32"/>
  <c r="BH36" i="32"/>
  <c r="BG36" i="32"/>
  <c r="BE36" i="32"/>
  <c r="BD36" i="32"/>
  <c r="BB36" i="32"/>
  <c r="BA36" i="32"/>
  <c r="AY36" i="32"/>
  <c r="AX36" i="32"/>
  <c r="AV36" i="32"/>
  <c r="AU36" i="32"/>
  <c r="AS36" i="32"/>
  <c r="AR36" i="32"/>
  <c r="AP36" i="32"/>
  <c r="AO36" i="32"/>
  <c r="AM36" i="32"/>
  <c r="AL36" i="32"/>
  <c r="AJ36" i="32"/>
  <c r="AI36" i="32"/>
  <c r="AG36" i="32"/>
  <c r="AF36" i="32"/>
  <c r="AD36" i="32"/>
  <c r="AC36" i="32"/>
  <c r="AA36" i="32"/>
  <c r="Z36" i="32"/>
  <c r="X36" i="32"/>
  <c r="W36" i="32"/>
  <c r="U36" i="32"/>
  <c r="T36" i="32"/>
  <c r="R36" i="32"/>
  <c r="Q36" i="32"/>
  <c r="O36" i="32"/>
  <c r="DN35" i="32"/>
  <c r="DE35" i="32"/>
  <c r="DD35" i="32"/>
  <c r="DC35" i="32"/>
  <c r="CF35" i="32"/>
  <c r="CE35" i="32"/>
  <c r="CC35" i="32"/>
  <c r="CB35" i="32"/>
  <c r="BZ35" i="32"/>
  <c r="BY35" i="32"/>
  <c r="BW35" i="32"/>
  <c r="BV35" i="32"/>
  <c r="BT35" i="32"/>
  <c r="BS35" i="32"/>
  <c r="BQ35" i="32"/>
  <c r="BP35" i="32"/>
  <c r="BN35" i="32"/>
  <c r="BM35" i="32"/>
  <c r="BK35" i="32"/>
  <c r="BJ35" i="32"/>
  <c r="BH35" i="32"/>
  <c r="BG35" i="32"/>
  <c r="BE35" i="32"/>
  <c r="BD35" i="32"/>
  <c r="BB35" i="32"/>
  <c r="BA35" i="32"/>
  <c r="AY35" i="32"/>
  <c r="AX35" i="32"/>
  <c r="AV35" i="32"/>
  <c r="AU35" i="32"/>
  <c r="AS35" i="32"/>
  <c r="AR35" i="32"/>
  <c r="AP35" i="32"/>
  <c r="AO35" i="32"/>
  <c r="AM35" i="32"/>
  <c r="AL35" i="32"/>
  <c r="AJ35" i="32"/>
  <c r="AI35" i="32"/>
  <c r="AG35" i="32"/>
  <c r="AF35" i="32"/>
  <c r="AD35" i="32"/>
  <c r="AC35" i="32"/>
  <c r="AA35" i="32"/>
  <c r="Z35" i="32"/>
  <c r="X35" i="32"/>
  <c r="W35" i="32"/>
  <c r="U35" i="32"/>
  <c r="T35" i="32"/>
  <c r="R35" i="32"/>
  <c r="Q35" i="32"/>
  <c r="O35" i="32"/>
  <c r="DN34" i="32"/>
  <c r="DE34" i="32"/>
  <c r="DD34" i="32"/>
  <c r="DC34" i="32"/>
  <c r="CF34" i="32"/>
  <c r="CE34" i="32"/>
  <c r="CC34" i="32"/>
  <c r="CB34" i="32"/>
  <c r="BZ34" i="32"/>
  <c r="BY34" i="32"/>
  <c r="BW34" i="32"/>
  <c r="BV34" i="32"/>
  <c r="BT34" i="32"/>
  <c r="BS34" i="32"/>
  <c r="BQ34" i="32"/>
  <c r="BP34" i="32"/>
  <c r="BN34" i="32"/>
  <c r="BM34" i="32"/>
  <c r="BK34" i="32"/>
  <c r="BJ34" i="32"/>
  <c r="BH34" i="32"/>
  <c r="BG34" i="32"/>
  <c r="BE34" i="32"/>
  <c r="BD34" i="32"/>
  <c r="BB34" i="32"/>
  <c r="BA34" i="32"/>
  <c r="AY34" i="32"/>
  <c r="AX34" i="32"/>
  <c r="AV34" i="32"/>
  <c r="AU34" i="32"/>
  <c r="AS34" i="32"/>
  <c r="AR34" i="32"/>
  <c r="AP34" i="32"/>
  <c r="AO34" i="32"/>
  <c r="AM34" i="32"/>
  <c r="AL34" i="32"/>
  <c r="AJ34" i="32"/>
  <c r="AI34" i="32"/>
  <c r="AG34" i="32"/>
  <c r="AF34" i="32"/>
  <c r="AD34" i="32"/>
  <c r="AC34" i="32"/>
  <c r="AA34" i="32"/>
  <c r="Z34" i="32"/>
  <c r="X34" i="32"/>
  <c r="W34" i="32"/>
  <c r="U34" i="32"/>
  <c r="T34" i="32"/>
  <c r="R34" i="32"/>
  <c r="Q34" i="32"/>
  <c r="O34" i="32"/>
  <c r="DN33" i="32"/>
  <c r="DE33" i="32"/>
  <c r="DH33" i="32" s="1"/>
  <c r="DD33" i="32"/>
  <c r="DC33" i="32"/>
  <c r="CF33" i="32"/>
  <c r="CE33" i="32"/>
  <c r="CC33" i="32"/>
  <c r="CB33" i="32"/>
  <c r="BZ33" i="32"/>
  <c r="BY33" i="32"/>
  <c r="BW33" i="32"/>
  <c r="BV33" i="32"/>
  <c r="BT33" i="32"/>
  <c r="BS33" i="32"/>
  <c r="BQ33" i="32"/>
  <c r="BP33" i="32"/>
  <c r="BN33" i="32"/>
  <c r="BM33" i="32"/>
  <c r="BK33" i="32"/>
  <c r="BJ33" i="32"/>
  <c r="BH33" i="32"/>
  <c r="BG33" i="32"/>
  <c r="BE33" i="32"/>
  <c r="BD33" i="32"/>
  <c r="BB33" i="32"/>
  <c r="BA33" i="32"/>
  <c r="AY33" i="32"/>
  <c r="AX33" i="32"/>
  <c r="AV33" i="32"/>
  <c r="AU33" i="32"/>
  <c r="AS33" i="32"/>
  <c r="AR33" i="32"/>
  <c r="AP33" i="32"/>
  <c r="AO33" i="32"/>
  <c r="AM33" i="32"/>
  <c r="AL33" i="32"/>
  <c r="AJ33" i="32"/>
  <c r="AI33" i="32"/>
  <c r="AG33" i="32"/>
  <c r="AF33" i="32"/>
  <c r="AD33" i="32"/>
  <c r="AC33" i="32"/>
  <c r="AA33" i="32"/>
  <c r="Z33" i="32"/>
  <c r="X33" i="32"/>
  <c r="W33" i="32"/>
  <c r="U33" i="32"/>
  <c r="T33" i="32"/>
  <c r="R33" i="32"/>
  <c r="Q33" i="32"/>
  <c r="O33" i="32"/>
  <c r="DE32" i="32"/>
  <c r="DD32" i="32"/>
  <c r="DC32" i="32"/>
  <c r="CF32" i="32"/>
  <c r="CE32" i="32"/>
  <c r="CC32" i="32"/>
  <c r="CB32" i="32"/>
  <c r="BZ32" i="32"/>
  <c r="BY32" i="32"/>
  <c r="BW32" i="32"/>
  <c r="BV32" i="32"/>
  <c r="BT32" i="32"/>
  <c r="BS32" i="32"/>
  <c r="BQ32" i="32"/>
  <c r="BP32" i="32"/>
  <c r="BN32" i="32"/>
  <c r="BM32" i="32"/>
  <c r="BK32" i="32"/>
  <c r="BJ32" i="32"/>
  <c r="BH32" i="32"/>
  <c r="BG32" i="32"/>
  <c r="BE32" i="32"/>
  <c r="BD32" i="32"/>
  <c r="BB32" i="32"/>
  <c r="BA32" i="32"/>
  <c r="AY32" i="32"/>
  <c r="AX32" i="32"/>
  <c r="AV32" i="32"/>
  <c r="AU32" i="32"/>
  <c r="AS32" i="32"/>
  <c r="AR32" i="32"/>
  <c r="AP32" i="32"/>
  <c r="AO32" i="32"/>
  <c r="AM32" i="32"/>
  <c r="AL32" i="32"/>
  <c r="AJ32" i="32"/>
  <c r="AI32" i="32"/>
  <c r="AG32" i="32"/>
  <c r="AF32" i="32"/>
  <c r="AD32" i="32"/>
  <c r="AC32" i="32"/>
  <c r="AA32" i="32"/>
  <c r="Z32" i="32"/>
  <c r="X32" i="32"/>
  <c r="W32" i="32"/>
  <c r="U32" i="32"/>
  <c r="T32" i="32"/>
  <c r="R32" i="32"/>
  <c r="Q32" i="32"/>
  <c r="O32" i="32"/>
  <c r="DE31" i="32"/>
  <c r="DH31" i="32" s="1"/>
  <c r="DD31" i="32"/>
  <c r="DC31" i="32"/>
  <c r="CF31" i="32"/>
  <c r="CE31" i="32"/>
  <c r="CC31" i="32"/>
  <c r="CB31" i="32"/>
  <c r="BZ31" i="32"/>
  <c r="BY31" i="32"/>
  <c r="BW31" i="32"/>
  <c r="BV31" i="32"/>
  <c r="BT31" i="32"/>
  <c r="BS31" i="32"/>
  <c r="BQ31" i="32"/>
  <c r="BP31" i="32"/>
  <c r="BN31" i="32"/>
  <c r="BM31" i="32"/>
  <c r="BK31" i="32"/>
  <c r="BJ31" i="32"/>
  <c r="BH31" i="32"/>
  <c r="BG31" i="32"/>
  <c r="BE31" i="32"/>
  <c r="BD31" i="32"/>
  <c r="BB31" i="32"/>
  <c r="BA31" i="32"/>
  <c r="AY31" i="32"/>
  <c r="AX31" i="32"/>
  <c r="AV31" i="32"/>
  <c r="AU31" i="32"/>
  <c r="AS31" i="32"/>
  <c r="AR31" i="32"/>
  <c r="AP31" i="32"/>
  <c r="AO31" i="32"/>
  <c r="AM31" i="32"/>
  <c r="AL31" i="32"/>
  <c r="AJ31" i="32"/>
  <c r="AI31" i="32"/>
  <c r="AG31" i="32"/>
  <c r="AF31" i="32"/>
  <c r="AD31" i="32"/>
  <c r="AC31" i="32"/>
  <c r="AA31" i="32"/>
  <c r="Z31" i="32"/>
  <c r="X31" i="32"/>
  <c r="W31" i="32"/>
  <c r="U31" i="32"/>
  <c r="T31" i="32"/>
  <c r="R31" i="32"/>
  <c r="Q31" i="32"/>
  <c r="O31" i="32"/>
  <c r="DN30" i="32"/>
  <c r="DN29" i="32" s="1"/>
  <c r="DE30" i="32"/>
  <c r="DH30" i="32" s="1"/>
  <c r="DD30" i="32"/>
  <c r="DC30" i="32"/>
  <c r="CF30" i="32"/>
  <c r="CE30" i="32"/>
  <c r="CC30" i="32"/>
  <c r="CB30" i="32"/>
  <c r="BZ30" i="32"/>
  <c r="BY30" i="32"/>
  <c r="BW30" i="32"/>
  <c r="BV30" i="32"/>
  <c r="BT30" i="32"/>
  <c r="BS30" i="32"/>
  <c r="BQ30" i="32"/>
  <c r="BP30" i="32"/>
  <c r="BN30" i="32"/>
  <c r="BM30" i="32"/>
  <c r="BK30" i="32"/>
  <c r="BJ30" i="32"/>
  <c r="BH30" i="32"/>
  <c r="BG30" i="32"/>
  <c r="BE30" i="32"/>
  <c r="BD30" i="32"/>
  <c r="BB30" i="32"/>
  <c r="BA30" i="32"/>
  <c r="AY30" i="32"/>
  <c r="AX30" i="32"/>
  <c r="AV30" i="32"/>
  <c r="AU30" i="32"/>
  <c r="AS30" i="32"/>
  <c r="AR30" i="32"/>
  <c r="AP30" i="32"/>
  <c r="AO30" i="32"/>
  <c r="AM30" i="32"/>
  <c r="AL30" i="32"/>
  <c r="AJ30" i="32"/>
  <c r="AI30" i="32"/>
  <c r="AG30" i="32"/>
  <c r="AF30" i="32"/>
  <c r="AD30" i="32"/>
  <c r="AC30" i="32"/>
  <c r="AA30" i="32"/>
  <c r="Z30" i="32"/>
  <c r="X30" i="32"/>
  <c r="W30" i="32"/>
  <c r="U30" i="32"/>
  <c r="T30" i="32"/>
  <c r="R30" i="32"/>
  <c r="Q30" i="32"/>
  <c r="O30" i="32"/>
  <c r="DE29" i="32"/>
  <c r="DD29" i="32"/>
  <c r="DC29" i="32"/>
  <c r="CF29" i="32"/>
  <c r="CE29" i="32"/>
  <c r="CC29" i="32"/>
  <c r="CB29" i="32"/>
  <c r="BZ29" i="32"/>
  <c r="BY29" i="32"/>
  <c r="BW29" i="32"/>
  <c r="BV29" i="32"/>
  <c r="BT29" i="32"/>
  <c r="BS29" i="32"/>
  <c r="BQ29" i="32"/>
  <c r="BP29" i="32"/>
  <c r="BN29" i="32"/>
  <c r="BM29" i="32"/>
  <c r="BK29" i="32"/>
  <c r="BJ29" i="32"/>
  <c r="BH29" i="32"/>
  <c r="BG29" i="32"/>
  <c r="BE29" i="32"/>
  <c r="BD29" i="32"/>
  <c r="BB29" i="32"/>
  <c r="BA29" i="32"/>
  <c r="AY29" i="32"/>
  <c r="AX29" i="32"/>
  <c r="AV29" i="32"/>
  <c r="AU29" i="32"/>
  <c r="AS29" i="32"/>
  <c r="AR29" i="32"/>
  <c r="AP29" i="32"/>
  <c r="AO29" i="32"/>
  <c r="AM29" i="32"/>
  <c r="AL29" i="32"/>
  <c r="AJ29" i="32"/>
  <c r="AI29" i="32"/>
  <c r="AG29" i="32"/>
  <c r="AF29" i="32"/>
  <c r="AD29" i="32"/>
  <c r="AC29" i="32"/>
  <c r="AA29" i="32"/>
  <c r="Z29" i="32"/>
  <c r="X29" i="32"/>
  <c r="W29" i="32"/>
  <c r="U29" i="32"/>
  <c r="T29" i="32"/>
  <c r="R29" i="32"/>
  <c r="Q29" i="32"/>
  <c r="O29" i="32"/>
  <c r="DN28" i="32"/>
  <c r="DN27" i="32" s="1"/>
  <c r="DE28" i="32"/>
  <c r="DD28" i="32"/>
  <c r="DC28" i="32"/>
  <c r="CF28" i="32"/>
  <c r="CE28" i="32"/>
  <c r="CC28" i="32"/>
  <c r="CB28" i="32"/>
  <c r="BZ28" i="32"/>
  <c r="BY28" i="32"/>
  <c r="BW28" i="32"/>
  <c r="BV28" i="32"/>
  <c r="BT28" i="32"/>
  <c r="BS28" i="32"/>
  <c r="BQ28" i="32"/>
  <c r="BP28" i="32"/>
  <c r="BN28" i="32"/>
  <c r="BM28" i="32"/>
  <c r="BK28" i="32"/>
  <c r="BJ28" i="32"/>
  <c r="BH28" i="32"/>
  <c r="BG28" i="32"/>
  <c r="BE28" i="32"/>
  <c r="BD28" i="32"/>
  <c r="BB28" i="32"/>
  <c r="BA28" i="32"/>
  <c r="AY28" i="32"/>
  <c r="AX28" i="32"/>
  <c r="AV28" i="32"/>
  <c r="AU28" i="32"/>
  <c r="AS28" i="32"/>
  <c r="AR28" i="32"/>
  <c r="AP28" i="32"/>
  <c r="AO28" i="32"/>
  <c r="AM28" i="32"/>
  <c r="AL28" i="32"/>
  <c r="AJ28" i="32"/>
  <c r="AI28" i="32"/>
  <c r="AG28" i="32"/>
  <c r="AF28" i="32"/>
  <c r="AD28" i="32"/>
  <c r="AC28" i="32"/>
  <c r="AA28" i="32"/>
  <c r="Z28" i="32"/>
  <c r="X28" i="32"/>
  <c r="W28" i="32"/>
  <c r="U28" i="32"/>
  <c r="T28" i="32"/>
  <c r="R28" i="32"/>
  <c r="Q28" i="32"/>
  <c r="O28" i="32"/>
  <c r="DE27" i="32"/>
  <c r="DH27" i="32" s="1"/>
  <c r="DD27" i="32"/>
  <c r="DC27" i="32"/>
  <c r="CF27" i="32"/>
  <c r="CE27" i="32"/>
  <c r="CC27" i="32"/>
  <c r="CB27" i="32"/>
  <c r="BZ27" i="32"/>
  <c r="BY27" i="32"/>
  <c r="BW27" i="32"/>
  <c r="BV27" i="32"/>
  <c r="BT27" i="32"/>
  <c r="BS27" i="32"/>
  <c r="BQ27" i="32"/>
  <c r="BP27" i="32"/>
  <c r="BN27" i="32"/>
  <c r="BM27" i="32"/>
  <c r="BK27" i="32"/>
  <c r="BJ27" i="32"/>
  <c r="BH27" i="32"/>
  <c r="BG27" i="32"/>
  <c r="BE27" i="32"/>
  <c r="BD27" i="32"/>
  <c r="BB27" i="32"/>
  <c r="BA27" i="32"/>
  <c r="AY27" i="32"/>
  <c r="AX27" i="32"/>
  <c r="AV27" i="32"/>
  <c r="AU27" i="32"/>
  <c r="AS27" i="32"/>
  <c r="AR27" i="32"/>
  <c r="AP27" i="32"/>
  <c r="AO27" i="32"/>
  <c r="AM27" i="32"/>
  <c r="AL27" i="32"/>
  <c r="AJ27" i="32"/>
  <c r="AI27" i="32"/>
  <c r="AG27" i="32"/>
  <c r="AF27" i="32"/>
  <c r="AD27" i="32"/>
  <c r="AC27" i="32"/>
  <c r="AA27" i="32"/>
  <c r="Z27" i="32"/>
  <c r="X27" i="32"/>
  <c r="W27" i="32"/>
  <c r="U27" i="32"/>
  <c r="T27" i="32"/>
  <c r="R27" i="32"/>
  <c r="Q27" i="32"/>
  <c r="O27" i="32"/>
  <c r="DE26" i="32"/>
  <c r="DH26" i="32" s="1"/>
  <c r="DD26" i="32"/>
  <c r="DC26" i="32"/>
  <c r="CF26" i="32"/>
  <c r="CE26" i="32"/>
  <c r="CC26" i="32"/>
  <c r="CB26" i="32"/>
  <c r="BZ26" i="32"/>
  <c r="BY26" i="32"/>
  <c r="BW26" i="32"/>
  <c r="BV26" i="32"/>
  <c r="BT26" i="32"/>
  <c r="BS26" i="32"/>
  <c r="BQ26" i="32"/>
  <c r="BP26" i="32"/>
  <c r="BN26" i="32"/>
  <c r="BM26" i="32"/>
  <c r="BK26" i="32"/>
  <c r="BJ26" i="32"/>
  <c r="BH26" i="32"/>
  <c r="BG26" i="32"/>
  <c r="BE26" i="32"/>
  <c r="BD26" i="32"/>
  <c r="BB26" i="32"/>
  <c r="BA26" i="32"/>
  <c r="AY26" i="32"/>
  <c r="AX26" i="32"/>
  <c r="AV26" i="32"/>
  <c r="AU26" i="32"/>
  <c r="AS26" i="32"/>
  <c r="AR26" i="32"/>
  <c r="AP26" i="32"/>
  <c r="AO26" i="32"/>
  <c r="AM26" i="32"/>
  <c r="AL26" i="32"/>
  <c r="AJ26" i="32"/>
  <c r="AI26" i="32"/>
  <c r="AG26" i="32"/>
  <c r="AF26" i="32"/>
  <c r="AD26" i="32"/>
  <c r="AC26" i="32"/>
  <c r="AA26" i="32"/>
  <c r="Z26" i="32"/>
  <c r="X26" i="32"/>
  <c r="W26" i="32"/>
  <c r="U26" i="32"/>
  <c r="T26" i="32"/>
  <c r="R26" i="32"/>
  <c r="Q26" i="32"/>
  <c r="O26" i="32"/>
  <c r="DN25" i="32"/>
  <c r="DE25" i="32"/>
  <c r="DH25" i="32" s="1"/>
  <c r="DD25" i="32"/>
  <c r="DC25" i="32"/>
  <c r="CF25" i="32"/>
  <c r="CE25" i="32"/>
  <c r="CC25" i="32"/>
  <c r="CB25" i="32"/>
  <c r="BZ25" i="32"/>
  <c r="BY25" i="32"/>
  <c r="BW25" i="32"/>
  <c r="BV25" i="32"/>
  <c r="BT25" i="32"/>
  <c r="BS25" i="32"/>
  <c r="BQ25" i="32"/>
  <c r="BP25" i="32"/>
  <c r="BN25" i="32"/>
  <c r="BM25" i="32"/>
  <c r="BK25" i="32"/>
  <c r="BJ25" i="32"/>
  <c r="BH25" i="32"/>
  <c r="BG25" i="32"/>
  <c r="BE25" i="32"/>
  <c r="BD25" i="32"/>
  <c r="BB25" i="32"/>
  <c r="BA25" i="32"/>
  <c r="AY25" i="32"/>
  <c r="AX25" i="32"/>
  <c r="AV25" i="32"/>
  <c r="AU25" i="32"/>
  <c r="AS25" i="32"/>
  <c r="AR25" i="32"/>
  <c r="AP25" i="32"/>
  <c r="AO25" i="32"/>
  <c r="AM25" i="32"/>
  <c r="AL25" i="32"/>
  <c r="AJ25" i="32"/>
  <c r="AI25" i="32"/>
  <c r="AG25" i="32"/>
  <c r="AF25" i="32"/>
  <c r="AD25" i="32"/>
  <c r="AC25" i="32"/>
  <c r="AA25" i="32"/>
  <c r="Z25" i="32"/>
  <c r="X25" i="32"/>
  <c r="W25" i="32"/>
  <c r="U25" i="32"/>
  <c r="T25" i="32"/>
  <c r="R25" i="32"/>
  <c r="Q25" i="32"/>
  <c r="O25" i="32"/>
  <c r="DN24" i="32"/>
  <c r="DE24" i="32"/>
  <c r="DH24" i="32" s="1"/>
  <c r="DD24" i="32"/>
  <c r="DC24" i="32"/>
  <c r="CF24" i="32"/>
  <c r="CE24" i="32"/>
  <c r="CC24" i="32"/>
  <c r="CB24" i="32"/>
  <c r="BZ24" i="32"/>
  <c r="BY24" i="32"/>
  <c r="BW24" i="32"/>
  <c r="BV24" i="32"/>
  <c r="BT24" i="32"/>
  <c r="BS24" i="32"/>
  <c r="BQ24" i="32"/>
  <c r="BP24" i="32"/>
  <c r="BN24" i="32"/>
  <c r="BM24" i="32"/>
  <c r="BK24" i="32"/>
  <c r="BJ24" i="32"/>
  <c r="BH24" i="32"/>
  <c r="BG24" i="32"/>
  <c r="BE24" i="32"/>
  <c r="BD24" i="32"/>
  <c r="BB24" i="32"/>
  <c r="BA24" i="32"/>
  <c r="AY24" i="32"/>
  <c r="AX24" i="32"/>
  <c r="AV24" i="32"/>
  <c r="AU24" i="32"/>
  <c r="AS24" i="32"/>
  <c r="AR24" i="32"/>
  <c r="AP24" i="32"/>
  <c r="AO24" i="32"/>
  <c r="AM24" i="32"/>
  <c r="AL24" i="32"/>
  <c r="AJ24" i="32"/>
  <c r="AI24" i="32"/>
  <c r="AG24" i="32"/>
  <c r="AF24" i="32"/>
  <c r="AD24" i="32"/>
  <c r="AC24" i="32"/>
  <c r="AA24" i="32"/>
  <c r="Z24" i="32"/>
  <c r="X24" i="32"/>
  <c r="W24" i="32"/>
  <c r="U24" i="32"/>
  <c r="T24" i="32"/>
  <c r="R24" i="32"/>
  <c r="Q24" i="32"/>
  <c r="O24" i="32"/>
  <c r="DN23" i="32"/>
  <c r="DE23" i="32"/>
  <c r="DD23" i="32"/>
  <c r="DC23" i="32"/>
  <c r="CF23" i="32"/>
  <c r="CE23" i="32"/>
  <c r="CC23" i="32"/>
  <c r="CB23" i="32"/>
  <c r="BZ23" i="32"/>
  <c r="BY23" i="32"/>
  <c r="BW23" i="32"/>
  <c r="BV23" i="32"/>
  <c r="BT23" i="32"/>
  <c r="BS23" i="32"/>
  <c r="BQ23" i="32"/>
  <c r="BP23" i="32"/>
  <c r="BN23" i="32"/>
  <c r="BM23" i="32"/>
  <c r="BK23" i="32"/>
  <c r="BJ23" i="32"/>
  <c r="BH23" i="32"/>
  <c r="BG23" i="32"/>
  <c r="BE23" i="32"/>
  <c r="BD23" i="32"/>
  <c r="BB23" i="32"/>
  <c r="BA23" i="32"/>
  <c r="AY23" i="32"/>
  <c r="AX23" i="32"/>
  <c r="AV23" i="32"/>
  <c r="AU23" i="32"/>
  <c r="AS23" i="32"/>
  <c r="AR23" i="32"/>
  <c r="AP23" i="32"/>
  <c r="AO23" i="32"/>
  <c r="AM23" i="32"/>
  <c r="AL23" i="32"/>
  <c r="AJ23" i="32"/>
  <c r="AI23" i="32"/>
  <c r="AG23" i="32"/>
  <c r="AF23" i="32"/>
  <c r="AD23" i="32"/>
  <c r="AC23" i="32"/>
  <c r="AA23" i="32"/>
  <c r="Z23" i="32"/>
  <c r="X23" i="32"/>
  <c r="W23" i="32"/>
  <c r="U23" i="32"/>
  <c r="T23" i="32"/>
  <c r="R23" i="32"/>
  <c r="Q23" i="32"/>
  <c r="O23" i="32"/>
  <c r="DN22" i="32"/>
  <c r="DE22" i="32"/>
  <c r="DH22" i="32" s="1"/>
  <c r="DD22" i="32"/>
  <c r="DC22" i="32"/>
  <c r="CF22" i="32"/>
  <c r="CE22" i="32"/>
  <c r="CC22" i="32"/>
  <c r="CB22" i="32"/>
  <c r="BZ22" i="32"/>
  <c r="BY22" i="32"/>
  <c r="BW22" i="32"/>
  <c r="BV22" i="32"/>
  <c r="BT22" i="32"/>
  <c r="BS22" i="32"/>
  <c r="BQ22" i="32"/>
  <c r="BP22" i="32"/>
  <c r="BN22" i="32"/>
  <c r="BM22" i="32"/>
  <c r="BK22" i="32"/>
  <c r="BJ22" i="32"/>
  <c r="BH22" i="32"/>
  <c r="BG22" i="32"/>
  <c r="BE22" i="32"/>
  <c r="BD22" i="32"/>
  <c r="BB22" i="32"/>
  <c r="BA22" i="32"/>
  <c r="AY22" i="32"/>
  <c r="AX22" i="32"/>
  <c r="AV22" i="32"/>
  <c r="AU22" i="32"/>
  <c r="AS22" i="32"/>
  <c r="AR22" i="32"/>
  <c r="AP22" i="32"/>
  <c r="AO22" i="32"/>
  <c r="AM22" i="32"/>
  <c r="AL22" i="32"/>
  <c r="AJ22" i="32"/>
  <c r="AI22" i="32"/>
  <c r="AG22" i="32"/>
  <c r="AF22" i="32"/>
  <c r="AD22" i="32"/>
  <c r="AC22" i="32"/>
  <c r="AA22" i="32"/>
  <c r="Z22" i="32"/>
  <c r="X22" i="32"/>
  <c r="W22" i="32"/>
  <c r="U22" i="32"/>
  <c r="T22" i="32"/>
  <c r="R22" i="32"/>
  <c r="Q22" i="32"/>
  <c r="O22" i="32"/>
  <c r="DF21" i="32"/>
  <c r="DI21" i="32" s="1"/>
  <c r="DD21" i="32"/>
  <c r="DC21" i="32"/>
  <c r="CF21" i="32"/>
  <c r="CE21" i="32"/>
  <c r="CC21" i="32"/>
  <c r="CB21" i="32"/>
  <c r="BZ21" i="32"/>
  <c r="BY21" i="32"/>
  <c r="BW21" i="32"/>
  <c r="BV21" i="32"/>
  <c r="BT21" i="32"/>
  <c r="BS21" i="32"/>
  <c r="BQ21" i="32"/>
  <c r="BP21" i="32"/>
  <c r="BN21" i="32"/>
  <c r="BM21" i="32"/>
  <c r="BK21" i="32"/>
  <c r="BJ21" i="32"/>
  <c r="BH21" i="32"/>
  <c r="BG21" i="32"/>
  <c r="BE21" i="32"/>
  <c r="BD21" i="32"/>
  <c r="BB21" i="32"/>
  <c r="BA21" i="32"/>
  <c r="AY21" i="32"/>
  <c r="AX21" i="32"/>
  <c r="AV21" i="32"/>
  <c r="AU21" i="32"/>
  <c r="AS21" i="32"/>
  <c r="AR21" i="32"/>
  <c r="AP21" i="32"/>
  <c r="AO21" i="32"/>
  <c r="AM21" i="32"/>
  <c r="AL21" i="32"/>
  <c r="AJ21" i="32"/>
  <c r="AI21" i="32"/>
  <c r="AG21" i="32"/>
  <c r="AF21" i="32"/>
  <c r="AD21" i="32"/>
  <c r="AC21" i="32"/>
  <c r="AA21" i="32"/>
  <c r="Z21" i="32"/>
  <c r="X21" i="32"/>
  <c r="W21" i="32"/>
  <c r="U21" i="32"/>
  <c r="T21" i="32"/>
  <c r="R21" i="32"/>
  <c r="Q21" i="32"/>
  <c r="O21" i="32"/>
  <c r="DN20" i="32"/>
  <c r="DE20" i="32"/>
  <c r="DH20" i="32" s="1"/>
  <c r="DD20" i="32"/>
  <c r="DC20" i="32"/>
  <c r="CF20" i="32"/>
  <c r="CE20" i="32"/>
  <c r="CC20" i="32"/>
  <c r="CB20" i="32"/>
  <c r="BZ20" i="32"/>
  <c r="BY20" i="32"/>
  <c r="BW20" i="32"/>
  <c r="BV20" i="32"/>
  <c r="BT20" i="32"/>
  <c r="BS20" i="32"/>
  <c r="BQ20" i="32"/>
  <c r="BP20" i="32"/>
  <c r="BN20" i="32"/>
  <c r="BM20" i="32"/>
  <c r="BK20" i="32"/>
  <c r="BJ20" i="32"/>
  <c r="BH20" i="32"/>
  <c r="BG20" i="32"/>
  <c r="BE20" i="32"/>
  <c r="BD20" i="32"/>
  <c r="O20" i="32"/>
  <c r="DN19" i="32"/>
  <c r="DE19" i="32"/>
  <c r="DH19" i="32" s="1"/>
  <c r="DD19" i="32"/>
  <c r="DC19" i="32"/>
  <c r="CF19" i="32"/>
  <c r="CE19" i="32"/>
  <c r="CC19" i="32"/>
  <c r="CB19" i="32"/>
  <c r="BZ19" i="32"/>
  <c r="BY19" i="32"/>
  <c r="BW19" i="32"/>
  <c r="BV19" i="32"/>
  <c r="BT19" i="32"/>
  <c r="BS19" i="32"/>
  <c r="BQ19" i="32"/>
  <c r="BP19" i="32"/>
  <c r="BN19" i="32"/>
  <c r="BM19" i="32"/>
  <c r="BK19" i="32"/>
  <c r="BJ19" i="32"/>
  <c r="BH19" i="32"/>
  <c r="BG19" i="32"/>
  <c r="BE19" i="32"/>
  <c r="BD19" i="32"/>
  <c r="BB19" i="32"/>
  <c r="BA19" i="32"/>
  <c r="AY19" i="32"/>
  <c r="AX19" i="32"/>
  <c r="AV19" i="32"/>
  <c r="AU19" i="32"/>
  <c r="AS19" i="32"/>
  <c r="AR19" i="32"/>
  <c r="AP19" i="32"/>
  <c r="AO19" i="32"/>
  <c r="AM19" i="32"/>
  <c r="AL19" i="32"/>
  <c r="AJ19" i="32"/>
  <c r="AI19" i="32"/>
  <c r="AG19" i="32"/>
  <c r="AF19" i="32"/>
  <c r="AD19" i="32"/>
  <c r="AC19" i="32"/>
  <c r="AA19" i="32"/>
  <c r="Z19" i="32"/>
  <c r="X19" i="32"/>
  <c r="W19" i="32"/>
  <c r="U19" i="32"/>
  <c r="T19" i="32"/>
  <c r="R19" i="32"/>
  <c r="Q19" i="32"/>
  <c r="O19" i="32"/>
  <c r="DN18" i="32"/>
  <c r="DE18" i="32"/>
  <c r="DH18" i="32" s="1"/>
  <c r="DD18" i="32"/>
  <c r="DC18" i="32"/>
  <c r="CF18" i="32"/>
  <c r="CE18" i="32"/>
  <c r="CC18" i="32"/>
  <c r="CB18" i="32"/>
  <c r="BZ18" i="32"/>
  <c r="BY18" i="32"/>
  <c r="BW18" i="32"/>
  <c r="BV18" i="32"/>
  <c r="BT18" i="32"/>
  <c r="BS18" i="32"/>
  <c r="BQ18" i="32"/>
  <c r="BP18" i="32"/>
  <c r="BN18" i="32"/>
  <c r="BM18" i="32"/>
  <c r="BK18" i="32"/>
  <c r="BJ18" i="32"/>
  <c r="BH18" i="32"/>
  <c r="BG18" i="32"/>
  <c r="BE18" i="32"/>
  <c r="BD18" i="32"/>
  <c r="BB18" i="32"/>
  <c r="BA18" i="32"/>
  <c r="AY18" i="32"/>
  <c r="AX18" i="32"/>
  <c r="AV18" i="32"/>
  <c r="AU18" i="32"/>
  <c r="AS18" i="32"/>
  <c r="AR18" i="32"/>
  <c r="AP18" i="32"/>
  <c r="AO18" i="32"/>
  <c r="AM18" i="32"/>
  <c r="AL18" i="32"/>
  <c r="AJ18" i="32"/>
  <c r="AI18" i="32"/>
  <c r="AG18" i="32"/>
  <c r="AF18" i="32"/>
  <c r="AD18" i="32"/>
  <c r="AC18" i="32"/>
  <c r="AA18" i="32"/>
  <c r="Z18" i="32"/>
  <c r="X18" i="32"/>
  <c r="W18" i="32"/>
  <c r="U18" i="32"/>
  <c r="T18" i="32"/>
  <c r="R18" i="32"/>
  <c r="Q18" i="32"/>
  <c r="O18" i="32"/>
  <c r="DN17" i="32"/>
  <c r="DE17" i="32"/>
  <c r="DH17" i="32" s="1"/>
  <c r="DD17" i="32"/>
  <c r="DC17" i="32"/>
  <c r="CF17" i="32"/>
  <c r="CE17" i="32"/>
  <c r="CC17" i="32"/>
  <c r="CB17" i="32"/>
  <c r="BZ17" i="32"/>
  <c r="BY17" i="32"/>
  <c r="BW17" i="32"/>
  <c r="BV17" i="32"/>
  <c r="BT17" i="32"/>
  <c r="BS17" i="32"/>
  <c r="BQ17" i="32"/>
  <c r="BP17" i="32"/>
  <c r="BN17" i="32"/>
  <c r="BM17" i="32"/>
  <c r="BK17" i="32"/>
  <c r="BJ17" i="32"/>
  <c r="BH17" i="32"/>
  <c r="BG17" i="32"/>
  <c r="BE17" i="32"/>
  <c r="BD17" i="32"/>
  <c r="BB17" i="32"/>
  <c r="BA17" i="32"/>
  <c r="AY17" i="32"/>
  <c r="AX17" i="32"/>
  <c r="AV17" i="32"/>
  <c r="AU17" i="32"/>
  <c r="AS17" i="32"/>
  <c r="AR17" i="32"/>
  <c r="AP17" i="32"/>
  <c r="AO17" i="32"/>
  <c r="AM17" i="32"/>
  <c r="AL17" i="32"/>
  <c r="AJ17" i="32"/>
  <c r="AI17" i="32"/>
  <c r="AG17" i="32"/>
  <c r="AF17" i="32"/>
  <c r="AD17" i="32"/>
  <c r="AC17" i="32"/>
  <c r="AA17" i="32"/>
  <c r="Z17" i="32"/>
  <c r="X17" i="32"/>
  <c r="W17" i="32"/>
  <c r="U17" i="32"/>
  <c r="T17" i="32"/>
  <c r="R17" i="32"/>
  <c r="Q17" i="32"/>
  <c r="O17" i="32"/>
  <c r="DM16" i="32"/>
  <c r="DN16" i="32" s="1"/>
  <c r="DE16" i="32"/>
  <c r="DH16" i="32" s="1"/>
  <c r="DD16" i="32"/>
  <c r="DC16" i="32"/>
  <c r="CF16" i="32"/>
  <c r="CE16" i="32"/>
  <c r="CC16" i="32"/>
  <c r="CB16" i="32"/>
  <c r="BZ16" i="32"/>
  <c r="BY16" i="32"/>
  <c r="BW16" i="32"/>
  <c r="BV16" i="32"/>
  <c r="BT16" i="32"/>
  <c r="BS16" i="32"/>
  <c r="BQ16" i="32"/>
  <c r="BP16" i="32"/>
  <c r="BN16" i="32"/>
  <c r="BM16" i="32"/>
  <c r="BK16" i="32"/>
  <c r="BJ16" i="32"/>
  <c r="BH16" i="32"/>
  <c r="BG16" i="32"/>
  <c r="BE16" i="32"/>
  <c r="BD16" i="32"/>
  <c r="BB16" i="32"/>
  <c r="BA16" i="32"/>
  <c r="AY16" i="32"/>
  <c r="AX16" i="32"/>
  <c r="AV16" i="32"/>
  <c r="AU16" i="32"/>
  <c r="AS16" i="32"/>
  <c r="AR16" i="32"/>
  <c r="AP16" i="32"/>
  <c r="AO16" i="32"/>
  <c r="AM16" i="32"/>
  <c r="AL16" i="32"/>
  <c r="AJ16" i="32"/>
  <c r="AI16" i="32"/>
  <c r="AG16" i="32"/>
  <c r="AF16" i="32"/>
  <c r="AD16" i="32"/>
  <c r="AC16" i="32"/>
  <c r="AA16" i="32"/>
  <c r="Z16" i="32"/>
  <c r="X16" i="32"/>
  <c r="W16" i="32"/>
  <c r="U16" i="32"/>
  <c r="T16" i="32"/>
  <c r="R16" i="32"/>
  <c r="Q16" i="32"/>
  <c r="O16" i="32"/>
  <c r="DM15" i="32"/>
  <c r="DG15" i="32"/>
  <c r="DF15" i="32"/>
  <c r="DE15" i="32"/>
  <c r="DH15" i="32" s="1"/>
  <c r="BQ15" i="32"/>
  <c r="BP15" i="32"/>
  <c r="BN15" i="32"/>
  <c r="BM15" i="32"/>
  <c r="BK15" i="32"/>
  <c r="BJ15" i="32"/>
  <c r="BH15" i="32"/>
  <c r="BG15" i="32"/>
  <c r="BE15" i="32"/>
  <c r="BD15" i="32"/>
  <c r="BB15" i="32"/>
  <c r="BA15" i="32"/>
  <c r="AY15" i="32"/>
  <c r="AX15" i="32"/>
  <c r="AV15" i="32"/>
  <c r="AU15" i="32"/>
  <c r="AS15" i="32"/>
  <c r="AR15" i="32"/>
  <c r="AP15" i="32"/>
  <c r="AO15" i="32"/>
  <c r="AM15" i="32"/>
  <c r="AL15" i="32"/>
  <c r="AJ15" i="32"/>
  <c r="AI15" i="32"/>
  <c r="AG15" i="32"/>
  <c r="AF15" i="32"/>
  <c r="AD15" i="32"/>
  <c r="AC15" i="32"/>
  <c r="AA15" i="32"/>
  <c r="Z15" i="32"/>
  <c r="X15" i="32"/>
  <c r="W15" i="32"/>
  <c r="U15" i="32"/>
  <c r="T15" i="32"/>
  <c r="R15" i="32"/>
  <c r="Q15" i="32"/>
  <c r="DE9" i="32"/>
  <c r="DH737" i="32" l="1"/>
  <c r="DH738" i="32"/>
  <c r="DH736" i="32"/>
  <c r="K738" i="32"/>
  <c r="DG69" i="32"/>
  <c r="DJ69" i="32" s="1"/>
  <c r="DG133" i="32"/>
  <c r="DJ133" i="32" s="1"/>
  <c r="DG306" i="32"/>
  <c r="DJ306" i="32" s="1"/>
  <c r="DG277" i="32"/>
  <c r="DJ277" i="32" s="1"/>
  <c r="DG184" i="32"/>
  <c r="DJ184" i="32" s="1"/>
  <c r="DG262" i="32"/>
  <c r="DJ262" i="32" s="1"/>
  <c r="DG33" i="32"/>
  <c r="DJ33" i="32" s="1"/>
  <c r="DG123" i="32"/>
  <c r="DJ123" i="32" s="1"/>
  <c r="DG272" i="32"/>
  <c r="DJ272" i="32" s="1"/>
  <c r="DG222" i="32"/>
  <c r="DJ222" i="32" s="1"/>
  <c r="DG397" i="32"/>
  <c r="DJ397" i="32" s="1"/>
  <c r="DG212" i="32"/>
  <c r="DJ212" i="32" s="1"/>
  <c r="DG369" i="32"/>
  <c r="DJ369" i="32" s="1"/>
  <c r="DG53" i="32"/>
  <c r="DJ53" i="32" s="1"/>
  <c r="DG319" i="32"/>
  <c r="DJ319" i="32" s="1"/>
  <c r="DG312" i="32"/>
  <c r="DJ312" i="32" s="1"/>
  <c r="DG318" i="32"/>
  <c r="DJ318" i="32" s="1"/>
  <c r="DG40" i="32"/>
  <c r="DJ40" i="32" s="1"/>
  <c r="DG536" i="32"/>
  <c r="DJ536" i="32" s="1"/>
  <c r="DG353" i="32"/>
  <c r="DJ353" i="32" s="1"/>
  <c r="DG56" i="32"/>
  <c r="DJ56" i="32" s="1"/>
  <c r="DG288" i="32"/>
  <c r="DJ288" i="32" s="1"/>
  <c r="DF310" i="32"/>
  <c r="DI310" i="32" s="1"/>
  <c r="DF138" i="32"/>
  <c r="DI138" i="32" s="1"/>
  <c r="DF244" i="32"/>
  <c r="DI244" i="32" s="1"/>
  <c r="DF359" i="32"/>
  <c r="DI359" i="32" s="1"/>
  <c r="DF292" i="32"/>
  <c r="DI292" i="32" s="1"/>
  <c r="DF319" i="32"/>
  <c r="DI319" i="32" s="1"/>
  <c r="DF353" i="32"/>
  <c r="DI353" i="32" s="1"/>
  <c r="DH86" i="32"/>
  <c r="DF200" i="32"/>
  <c r="DI200" i="32" s="1"/>
  <c r="DH513" i="32"/>
  <c r="DH62" i="32"/>
  <c r="DH83" i="32"/>
  <c r="DH171" i="32"/>
  <c r="DH174" i="32"/>
  <c r="DH180" i="32"/>
  <c r="DH390" i="32"/>
  <c r="DH507" i="32"/>
  <c r="DH133" i="32"/>
  <c r="DF330" i="32"/>
  <c r="DI330" i="32" s="1"/>
  <c r="DH419" i="32"/>
  <c r="DH697" i="32"/>
  <c r="DH202" i="32"/>
  <c r="DH393" i="32"/>
  <c r="DH480" i="32"/>
  <c r="DH625" i="32"/>
  <c r="DH557" i="32"/>
  <c r="DH79" i="32"/>
  <c r="DH189" i="32"/>
  <c r="DH126" i="32"/>
  <c r="DH386" i="32"/>
  <c r="DH500" i="32"/>
  <c r="DF20" i="32"/>
  <c r="DI20" i="32" s="1"/>
  <c r="DH38" i="32"/>
  <c r="DH82" i="32"/>
  <c r="DH107" i="32"/>
  <c r="DF132" i="32"/>
  <c r="DI132" i="32" s="1"/>
  <c r="DH151" i="32"/>
  <c r="DH170" i="32"/>
  <c r="DH310" i="32"/>
  <c r="DH506" i="32"/>
  <c r="DF274" i="32"/>
  <c r="DI274" i="32" s="1"/>
  <c r="DF87" i="32"/>
  <c r="DI87" i="32" s="1"/>
  <c r="DF69" i="32"/>
  <c r="DI69" i="32" s="1"/>
  <c r="DH510" i="32"/>
  <c r="DH528" i="32"/>
  <c r="DH29" i="32"/>
  <c r="DH139" i="32"/>
  <c r="DH158" i="32"/>
  <c r="DH161" i="32"/>
  <c r="DH300" i="32"/>
  <c r="DF44" i="32"/>
  <c r="DI44" i="32" s="1"/>
  <c r="DH142" i="32"/>
  <c r="DH314" i="32"/>
  <c r="DH455" i="32"/>
  <c r="DH458" i="32"/>
  <c r="DH616" i="32"/>
  <c r="DH700" i="32"/>
  <c r="DH111" i="32"/>
  <c r="DH691" i="32"/>
  <c r="DF168" i="32"/>
  <c r="DI168" i="32" s="1"/>
  <c r="DH269" i="32"/>
  <c r="DH347" i="32"/>
  <c r="DH688" i="32"/>
  <c r="DF78" i="32"/>
  <c r="DI78" i="32" s="1"/>
  <c r="DH287" i="32"/>
  <c r="DH380" i="32"/>
  <c r="DH28" i="32"/>
  <c r="DH275" i="32"/>
  <c r="DH512" i="32"/>
  <c r="DH104" i="32"/>
  <c r="DH389" i="32"/>
  <c r="DH97" i="32"/>
  <c r="DH132" i="32"/>
  <c r="DH392" i="32"/>
  <c r="DH402" i="32"/>
  <c r="DH615" i="32"/>
  <c r="DH627" i="32"/>
  <c r="DF85" i="32"/>
  <c r="DI85" i="32" s="1"/>
  <c r="DF96" i="32"/>
  <c r="DI96" i="32" s="1"/>
  <c r="DF212" i="32"/>
  <c r="DI212" i="32" s="1"/>
  <c r="DH297" i="32"/>
  <c r="DH400" i="32"/>
  <c r="DH354" i="32"/>
  <c r="DH622" i="32"/>
  <c r="DF185" i="32"/>
  <c r="DI185" i="32" s="1"/>
  <c r="DH205" i="32"/>
  <c r="DF289" i="32"/>
  <c r="DI289" i="32" s="1"/>
  <c r="DH311" i="32"/>
  <c r="DH323" i="32"/>
  <c r="DH326" i="32"/>
  <c r="DF172" i="32"/>
  <c r="DI172" i="32" s="1"/>
  <c r="DH183" i="32"/>
  <c r="DH167" i="32"/>
  <c r="DH196" i="32"/>
  <c r="DH396" i="32"/>
  <c r="DH577" i="32"/>
  <c r="DH568" i="32"/>
  <c r="DH509" i="32"/>
  <c r="DH166" i="32"/>
  <c r="DH192" i="32"/>
  <c r="DH241" i="32"/>
  <c r="DH268" i="32"/>
  <c r="DH343" i="32"/>
  <c r="DH346" i="32"/>
  <c r="DH408" i="32"/>
  <c r="DF36" i="32"/>
  <c r="DI36" i="32" s="1"/>
  <c r="DG165" i="32"/>
  <c r="DJ165" i="32" s="1"/>
  <c r="DG168" i="32"/>
  <c r="DJ168" i="32" s="1"/>
  <c r="DF367" i="32"/>
  <c r="DI367" i="32" s="1"/>
  <c r="DF23" i="32"/>
  <c r="DI23" i="32" s="1"/>
  <c r="DG167" i="32"/>
  <c r="DJ167" i="32" s="1"/>
  <c r="DG352" i="32"/>
  <c r="DJ352" i="32" s="1"/>
  <c r="DG365" i="32"/>
  <c r="DJ365" i="32" s="1"/>
  <c r="DG513" i="32"/>
  <c r="DJ513" i="32" s="1"/>
  <c r="DF155" i="32"/>
  <c r="DI155" i="32" s="1"/>
  <c r="DF190" i="32"/>
  <c r="DI190" i="32" s="1"/>
  <c r="DG49" i="32"/>
  <c r="DJ49" i="32" s="1"/>
  <c r="DF84" i="32"/>
  <c r="DI84" i="32" s="1"/>
  <c r="DG155" i="32"/>
  <c r="DJ155" i="32" s="1"/>
  <c r="DF373" i="32"/>
  <c r="DI373" i="32" s="1"/>
  <c r="DG192" i="32"/>
  <c r="DJ192" i="32" s="1"/>
  <c r="DH566" i="32"/>
  <c r="DG48" i="32"/>
  <c r="DJ48" i="32" s="1"/>
  <c r="DF51" i="32"/>
  <c r="DI51" i="32" s="1"/>
  <c r="DF79" i="32"/>
  <c r="DI79" i="32" s="1"/>
  <c r="DF156" i="32"/>
  <c r="DI156" i="32" s="1"/>
  <c r="DF163" i="32"/>
  <c r="DI163" i="32" s="1"/>
  <c r="DG215" i="32"/>
  <c r="DJ215" i="32" s="1"/>
  <c r="DH221" i="32"/>
  <c r="DG289" i="32"/>
  <c r="DJ289" i="32" s="1"/>
  <c r="DF332" i="32"/>
  <c r="DI332" i="32" s="1"/>
  <c r="DF124" i="32"/>
  <c r="DI124" i="32" s="1"/>
  <c r="DG178" i="32"/>
  <c r="DJ178" i="32" s="1"/>
  <c r="DF271" i="32"/>
  <c r="DI271" i="32" s="1"/>
  <c r="DH324" i="32"/>
  <c r="DH411" i="32"/>
  <c r="DF259" i="32"/>
  <c r="DI259" i="32" s="1"/>
  <c r="DF368" i="32"/>
  <c r="DI368" i="32" s="1"/>
  <c r="DF265" i="32"/>
  <c r="DI265" i="32" s="1"/>
  <c r="DG573" i="32"/>
  <c r="DJ573" i="32" s="1"/>
  <c r="DG24" i="32"/>
  <c r="DJ24" i="32" s="1"/>
  <c r="DG172" i="32"/>
  <c r="DJ172" i="32" s="1"/>
  <c r="DH319" i="32"/>
  <c r="DH580" i="32"/>
  <c r="DH586" i="32"/>
  <c r="DG71" i="32"/>
  <c r="DJ71" i="32" s="1"/>
  <c r="DF167" i="32"/>
  <c r="DI167" i="32" s="1"/>
  <c r="DH204" i="32"/>
  <c r="DH216" i="32"/>
  <c r="DG317" i="32"/>
  <c r="DJ317" i="32" s="1"/>
  <c r="DH571" i="32"/>
  <c r="DH108" i="32"/>
  <c r="DG303" i="32"/>
  <c r="DJ303" i="32" s="1"/>
  <c r="DF313" i="32"/>
  <c r="DI313" i="32" s="1"/>
  <c r="DG132" i="32"/>
  <c r="DJ132" i="32" s="1"/>
  <c r="DF301" i="32"/>
  <c r="DI301" i="32" s="1"/>
  <c r="DH438" i="32"/>
  <c r="DH469" i="32"/>
  <c r="DH65" i="32"/>
  <c r="DH353" i="32"/>
  <c r="DH556" i="32"/>
  <c r="DG626" i="32"/>
  <c r="DJ626" i="32" s="1"/>
  <c r="DG51" i="32"/>
  <c r="DJ51" i="32" s="1"/>
  <c r="DG128" i="32"/>
  <c r="DJ128" i="32" s="1"/>
  <c r="DG130" i="32"/>
  <c r="DJ130" i="32" s="1"/>
  <c r="DF137" i="32"/>
  <c r="DI137" i="32" s="1"/>
  <c r="DH145" i="32"/>
  <c r="DG173" i="32"/>
  <c r="DJ173" i="32" s="1"/>
  <c r="DF281" i="32"/>
  <c r="DI281" i="32" s="1"/>
  <c r="DF308" i="32"/>
  <c r="DI308" i="32" s="1"/>
  <c r="DF309" i="32"/>
  <c r="DI309" i="32" s="1"/>
  <c r="DG310" i="32"/>
  <c r="DJ310" i="32" s="1"/>
  <c r="DF340" i="32"/>
  <c r="DI340" i="32" s="1"/>
  <c r="DG387" i="32"/>
  <c r="DJ387" i="32" s="1"/>
  <c r="DF559" i="32"/>
  <c r="DI559" i="32" s="1"/>
  <c r="DH609" i="32"/>
  <c r="DF177" i="32"/>
  <c r="DI177" i="32" s="1"/>
  <c r="DF369" i="32"/>
  <c r="DI369" i="32" s="1"/>
  <c r="DF41" i="32"/>
  <c r="DI41" i="32" s="1"/>
  <c r="DF131" i="32"/>
  <c r="DI131" i="32" s="1"/>
  <c r="DH372" i="32"/>
  <c r="DH34" i="32"/>
  <c r="DF71" i="32"/>
  <c r="DI71" i="32" s="1"/>
  <c r="DF77" i="32"/>
  <c r="DI77" i="32" s="1"/>
  <c r="DH219" i="32"/>
  <c r="DH479" i="32"/>
  <c r="DF151" i="32"/>
  <c r="DI151" i="32" s="1"/>
  <c r="DG332" i="32"/>
  <c r="DJ332" i="32" s="1"/>
  <c r="DG429" i="32"/>
  <c r="DJ429" i="32" s="1"/>
  <c r="DF37" i="32"/>
  <c r="DI37" i="32" s="1"/>
  <c r="DH70" i="32"/>
  <c r="DF222" i="32"/>
  <c r="DI222" i="32" s="1"/>
  <c r="DG341" i="32"/>
  <c r="DJ341" i="32" s="1"/>
  <c r="DF366" i="32"/>
  <c r="DI366" i="32" s="1"/>
  <c r="DG314" i="32"/>
  <c r="DJ314" i="32" s="1"/>
  <c r="DH367" i="32"/>
  <c r="DF418" i="32"/>
  <c r="DI418" i="32" s="1"/>
  <c r="DH466" i="32"/>
  <c r="DH57" i="32"/>
  <c r="DG416" i="32"/>
  <c r="DJ416" i="32" s="1"/>
  <c r="DG77" i="32"/>
  <c r="DJ77" i="32" s="1"/>
  <c r="DH117" i="32"/>
  <c r="DG78" i="32"/>
  <c r="DJ78" i="32" s="1"/>
  <c r="DG96" i="32"/>
  <c r="DJ96" i="32" s="1"/>
  <c r="DF55" i="32"/>
  <c r="DI55" i="32" s="1"/>
  <c r="DF33" i="32"/>
  <c r="DI33" i="32" s="1"/>
  <c r="DF136" i="32"/>
  <c r="DI136" i="32" s="1"/>
  <c r="DG175" i="32"/>
  <c r="DJ175" i="32" s="1"/>
  <c r="DF343" i="32"/>
  <c r="DI343" i="32" s="1"/>
  <c r="DH603" i="32"/>
  <c r="DF337" i="32"/>
  <c r="DI337" i="32" s="1"/>
  <c r="DG361" i="32"/>
  <c r="DJ361" i="32" s="1"/>
  <c r="DG386" i="32"/>
  <c r="DJ386" i="32" s="1"/>
  <c r="DF551" i="32"/>
  <c r="DI551" i="32" s="1"/>
  <c r="DF47" i="32"/>
  <c r="DI47" i="32" s="1"/>
  <c r="DG113" i="32"/>
  <c r="DJ113" i="32" s="1"/>
  <c r="DG124" i="32"/>
  <c r="DJ124" i="32" s="1"/>
  <c r="DG177" i="32"/>
  <c r="DJ177" i="32" s="1"/>
  <c r="DF302" i="32"/>
  <c r="DI302" i="32" s="1"/>
  <c r="DF361" i="32"/>
  <c r="DI361" i="32" s="1"/>
  <c r="DG368" i="32"/>
  <c r="DJ368" i="32" s="1"/>
  <c r="DG370" i="32"/>
  <c r="DJ370" i="32" s="1"/>
  <c r="DG516" i="32"/>
  <c r="DJ516" i="32" s="1"/>
  <c r="DH658" i="32"/>
  <c r="DG47" i="32"/>
  <c r="DJ47" i="32" s="1"/>
  <c r="DG50" i="32"/>
  <c r="DJ50" i="32" s="1"/>
  <c r="DF176" i="32"/>
  <c r="DI176" i="32" s="1"/>
  <c r="DG201" i="32"/>
  <c r="DJ201" i="32" s="1"/>
  <c r="DF224" i="32"/>
  <c r="DI224" i="32" s="1"/>
  <c r="DG245" i="32"/>
  <c r="DJ245" i="32" s="1"/>
  <c r="DG351" i="32"/>
  <c r="DJ351" i="32" s="1"/>
  <c r="DF354" i="32"/>
  <c r="DI354" i="32" s="1"/>
  <c r="DG473" i="32"/>
  <c r="DJ473" i="32" s="1"/>
  <c r="DG32" i="32"/>
  <c r="DJ32" i="32" s="1"/>
  <c r="DF50" i="32"/>
  <c r="DI50" i="32" s="1"/>
  <c r="DF54" i="32"/>
  <c r="DI54" i="32" s="1"/>
  <c r="DG131" i="32"/>
  <c r="DJ131" i="32" s="1"/>
  <c r="DH162" i="32"/>
  <c r="DG213" i="32"/>
  <c r="DJ213" i="32" s="1"/>
  <c r="DG230" i="32"/>
  <c r="DJ230" i="32" s="1"/>
  <c r="DF245" i="32"/>
  <c r="DI245" i="32" s="1"/>
  <c r="DF273" i="32"/>
  <c r="DI273" i="32" s="1"/>
  <c r="DF331" i="32"/>
  <c r="DI331" i="32" s="1"/>
  <c r="DH333" i="32"/>
  <c r="DG340" i="32"/>
  <c r="DJ340" i="32" s="1"/>
  <c r="DF376" i="32"/>
  <c r="DI376" i="32" s="1"/>
  <c r="DF383" i="32"/>
  <c r="DI383" i="32" s="1"/>
  <c r="DF440" i="32"/>
  <c r="DI440" i="32" s="1"/>
  <c r="DF473" i="32"/>
  <c r="DI473" i="32" s="1"/>
  <c r="DH476" i="32"/>
  <c r="DH668" i="32"/>
  <c r="DF221" i="32"/>
  <c r="DI221" i="32" s="1"/>
  <c r="DH429" i="32"/>
  <c r="DH561" i="32"/>
  <c r="DH569" i="32"/>
  <c r="DH572" i="32"/>
  <c r="DG597" i="32"/>
  <c r="DJ597" i="32" s="1"/>
  <c r="DF658" i="32"/>
  <c r="DI658" i="32" s="1"/>
  <c r="DF34" i="32"/>
  <c r="DI34" i="32" s="1"/>
  <c r="DF59" i="32"/>
  <c r="DI59" i="32" s="1"/>
  <c r="DF99" i="32"/>
  <c r="DI99" i="32" s="1"/>
  <c r="DF125" i="32"/>
  <c r="DI125" i="32" s="1"/>
  <c r="DF261" i="32"/>
  <c r="DI261" i="32" s="1"/>
  <c r="DG320" i="32"/>
  <c r="DJ320" i="32" s="1"/>
  <c r="DH340" i="32"/>
  <c r="DG30" i="32"/>
  <c r="DJ30" i="32" s="1"/>
  <c r="DG34" i="32"/>
  <c r="DJ34" i="32" s="1"/>
  <c r="DF119" i="32"/>
  <c r="DI119" i="32" s="1"/>
  <c r="DF170" i="32"/>
  <c r="DI170" i="32" s="1"/>
  <c r="DH175" i="32"/>
  <c r="DG193" i="32"/>
  <c r="DJ193" i="32" s="1"/>
  <c r="DF206" i="32"/>
  <c r="DI206" i="32" s="1"/>
  <c r="DG211" i="32"/>
  <c r="DJ211" i="32" s="1"/>
  <c r="DF235" i="32"/>
  <c r="DI235" i="32" s="1"/>
  <c r="DF249" i="32"/>
  <c r="DI249" i="32" s="1"/>
  <c r="DF401" i="32"/>
  <c r="DI401" i="32" s="1"/>
  <c r="DH49" i="32"/>
  <c r="DG115" i="32"/>
  <c r="DJ115" i="32" s="1"/>
  <c r="DF205" i="32"/>
  <c r="DI205" i="32" s="1"/>
  <c r="DH285" i="32"/>
  <c r="DF307" i="32"/>
  <c r="DI307" i="32" s="1"/>
  <c r="DH325" i="32"/>
  <c r="DH345" i="32"/>
  <c r="DF381" i="32"/>
  <c r="DI381" i="32" s="1"/>
  <c r="DG395" i="32"/>
  <c r="DJ395" i="32" s="1"/>
  <c r="DG401" i="32"/>
  <c r="DJ401" i="32" s="1"/>
  <c r="DH439" i="32"/>
  <c r="DH487" i="32"/>
  <c r="DH567" i="32"/>
  <c r="DG575" i="32"/>
  <c r="DJ575" i="32" s="1"/>
  <c r="DH614" i="32"/>
  <c r="DG640" i="32"/>
  <c r="DJ640" i="32" s="1"/>
  <c r="DN694" i="32"/>
  <c r="DH185" i="32"/>
  <c r="DF53" i="32"/>
  <c r="DI53" i="32" s="1"/>
  <c r="DG309" i="32"/>
  <c r="DJ309" i="32" s="1"/>
  <c r="DG29" i="32"/>
  <c r="DJ29" i="32" s="1"/>
  <c r="DG26" i="32"/>
  <c r="DJ26" i="32" s="1"/>
  <c r="DG44" i="32"/>
  <c r="DJ44" i="32" s="1"/>
  <c r="DG45" i="32"/>
  <c r="DJ45" i="32" s="1"/>
  <c r="DG80" i="32"/>
  <c r="DJ80" i="32" s="1"/>
  <c r="DH84" i="32"/>
  <c r="DH141" i="32"/>
  <c r="DG166" i="32"/>
  <c r="DJ166" i="32" s="1"/>
  <c r="DH181" i="32"/>
  <c r="DG205" i="32"/>
  <c r="DJ205" i="32" s="1"/>
  <c r="DH212" i="32"/>
  <c r="DH228" i="32"/>
  <c r="DH288" i="32"/>
  <c r="DG313" i="32"/>
  <c r="DJ313" i="32" s="1"/>
  <c r="DH330" i="32"/>
  <c r="DH376" i="32"/>
  <c r="DF394" i="32"/>
  <c r="DI394" i="32" s="1"/>
  <c r="DG428" i="32"/>
  <c r="DJ428" i="32" s="1"/>
  <c r="DH520" i="32"/>
  <c r="DG637" i="32"/>
  <c r="DJ637" i="32" s="1"/>
  <c r="DG200" i="32"/>
  <c r="DJ200" i="32" s="1"/>
  <c r="DF49" i="32"/>
  <c r="DI49" i="32" s="1"/>
  <c r="DG58" i="32"/>
  <c r="DJ58" i="32" s="1"/>
  <c r="DH337" i="32"/>
  <c r="DF342" i="32"/>
  <c r="DI342" i="32" s="1"/>
  <c r="DF398" i="32"/>
  <c r="DI398" i="32" s="1"/>
  <c r="DH407" i="32"/>
  <c r="DG17" i="32"/>
  <c r="DJ17" i="32" s="1"/>
  <c r="DH39" i="32"/>
  <c r="DG98" i="32"/>
  <c r="DJ98" i="32" s="1"/>
  <c r="DF101" i="32"/>
  <c r="DI101" i="32" s="1"/>
  <c r="DG169" i="32"/>
  <c r="DJ169" i="32" s="1"/>
  <c r="DG189" i="32"/>
  <c r="DJ189" i="32" s="1"/>
  <c r="DG224" i="32"/>
  <c r="DJ224" i="32" s="1"/>
  <c r="DF311" i="32"/>
  <c r="DI311" i="32" s="1"/>
  <c r="DF333" i="32"/>
  <c r="DI333" i="32" s="1"/>
  <c r="DH355" i="32"/>
  <c r="DH357" i="32"/>
  <c r="DH360" i="32"/>
  <c r="DF363" i="32"/>
  <c r="DI363" i="32" s="1"/>
  <c r="DH374" i="32"/>
  <c r="DG394" i="32"/>
  <c r="DJ394" i="32" s="1"/>
  <c r="DG400" i="32"/>
  <c r="DJ400" i="32" s="1"/>
  <c r="DH468" i="32"/>
  <c r="DH641" i="32"/>
  <c r="DG23" i="32"/>
  <c r="DJ23" i="32" s="1"/>
  <c r="DG170" i="32"/>
  <c r="DJ170" i="32" s="1"/>
  <c r="DH542" i="32"/>
  <c r="DH46" i="32"/>
  <c r="DH94" i="32"/>
  <c r="DF208" i="32"/>
  <c r="DI208" i="32" s="1"/>
  <c r="DH232" i="32"/>
  <c r="DH409" i="32"/>
  <c r="DG422" i="32"/>
  <c r="DJ422" i="32" s="1"/>
  <c r="DG578" i="32"/>
  <c r="DJ578" i="32" s="1"/>
  <c r="DF618" i="32"/>
  <c r="DI618" i="32" s="1"/>
  <c r="DG25" i="32"/>
  <c r="DJ25" i="32" s="1"/>
  <c r="DF68" i="32"/>
  <c r="DI68" i="32" s="1"/>
  <c r="DG91" i="32"/>
  <c r="DJ91" i="32" s="1"/>
  <c r="DF98" i="32"/>
  <c r="DI98" i="32" s="1"/>
  <c r="DH110" i="32"/>
  <c r="DG202" i="32"/>
  <c r="DJ202" i="32" s="1"/>
  <c r="DH207" i="32"/>
  <c r="DG282" i="32"/>
  <c r="DJ282" i="32" s="1"/>
  <c r="DH306" i="32"/>
  <c r="DF378" i="32"/>
  <c r="DI378" i="32" s="1"/>
  <c r="DG398" i="32"/>
  <c r="DJ398" i="32" s="1"/>
  <c r="DF539" i="32"/>
  <c r="DI539" i="32" s="1"/>
  <c r="DH588" i="32"/>
  <c r="DH628" i="32"/>
  <c r="DH689" i="32"/>
  <c r="DF19" i="32"/>
  <c r="DI19" i="32" s="1"/>
  <c r="DG67" i="32"/>
  <c r="DJ67" i="32" s="1"/>
  <c r="DH68" i="32"/>
  <c r="DF76" i="32"/>
  <c r="DI76" i="32" s="1"/>
  <c r="DF220" i="32"/>
  <c r="DI220" i="32" s="1"/>
  <c r="DH250" i="32"/>
  <c r="DH428" i="32"/>
  <c r="DN450" i="32"/>
  <c r="DH535" i="32"/>
  <c r="DH546" i="32"/>
  <c r="DH552" i="32"/>
  <c r="DG37" i="32"/>
  <c r="DJ37" i="32" s="1"/>
  <c r="DF45" i="32"/>
  <c r="DI45" i="32" s="1"/>
  <c r="DH85" i="32"/>
  <c r="DF106" i="32"/>
  <c r="DI106" i="32" s="1"/>
  <c r="DH136" i="32"/>
  <c r="DG220" i="32"/>
  <c r="DJ220" i="32" s="1"/>
  <c r="DF257" i="32"/>
  <c r="DI257" i="32" s="1"/>
  <c r="DH378" i="32"/>
  <c r="DG399" i="32"/>
  <c r="DJ399" i="32" s="1"/>
  <c r="DH604" i="32"/>
  <c r="DH153" i="32"/>
  <c r="DG171" i="32"/>
  <c r="DJ171" i="32" s="1"/>
  <c r="DF238" i="32"/>
  <c r="DI238" i="32" s="1"/>
  <c r="DF56" i="32"/>
  <c r="DI56" i="32" s="1"/>
  <c r="DF223" i="32"/>
  <c r="DI223" i="32" s="1"/>
  <c r="DH236" i="32"/>
  <c r="DG271" i="32"/>
  <c r="DJ271" i="32" s="1"/>
  <c r="DH296" i="32"/>
  <c r="DH375" i="32"/>
  <c r="DH454" i="32"/>
  <c r="DH457" i="32"/>
  <c r="DH585" i="32"/>
  <c r="DE21" i="32"/>
  <c r="DH21" i="32" s="1"/>
  <c r="DG75" i="32"/>
  <c r="DJ75" i="32" s="1"/>
  <c r="DF97" i="32"/>
  <c r="DI97" i="32" s="1"/>
  <c r="DH144" i="32"/>
  <c r="DF198" i="32"/>
  <c r="DI198" i="32" s="1"/>
  <c r="DH203" i="32"/>
  <c r="DH211" i="32"/>
  <c r="DF214" i="32"/>
  <c r="DI214" i="32" s="1"/>
  <c r="DF216" i="32"/>
  <c r="DI216" i="32" s="1"/>
  <c r="DG228" i="32"/>
  <c r="DJ228" i="32" s="1"/>
  <c r="DF232" i="32"/>
  <c r="DI232" i="32" s="1"/>
  <c r="DG270" i="32"/>
  <c r="DJ270" i="32" s="1"/>
  <c r="DH292" i="32"/>
  <c r="DG300" i="32"/>
  <c r="DJ300" i="32" s="1"/>
  <c r="DF314" i="32"/>
  <c r="DI314" i="32" s="1"/>
  <c r="DF317" i="32"/>
  <c r="DI317" i="32" s="1"/>
  <c r="DH327" i="32"/>
  <c r="DH329" i="32"/>
  <c r="DH339" i="32"/>
  <c r="DG342" i="32"/>
  <c r="DJ342" i="32" s="1"/>
  <c r="DF348" i="32"/>
  <c r="DI348" i="32" s="1"/>
  <c r="DF370" i="32"/>
  <c r="DI370" i="32" s="1"/>
  <c r="DF395" i="32"/>
  <c r="DI395" i="32" s="1"/>
  <c r="DH426" i="32"/>
  <c r="DG519" i="32"/>
  <c r="DJ519" i="32" s="1"/>
  <c r="DG584" i="32"/>
  <c r="DJ584" i="32" s="1"/>
  <c r="DH635" i="32"/>
  <c r="DH645" i="32"/>
  <c r="DH686" i="32"/>
  <c r="DF52" i="32"/>
  <c r="DI52" i="32" s="1"/>
  <c r="DH58" i="32"/>
  <c r="DH99" i="32"/>
  <c r="DH122" i="32"/>
  <c r="DG127" i="32"/>
  <c r="DJ127" i="32" s="1"/>
  <c r="DH146" i="32"/>
  <c r="DH190" i="32"/>
  <c r="DG238" i="32"/>
  <c r="DJ238" i="32" s="1"/>
  <c r="DG354" i="32"/>
  <c r="DJ354" i="32" s="1"/>
  <c r="DH391" i="32"/>
  <c r="DH414" i="32"/>
  <c r="DH460" i="32"/>
  <c r="DH524" i="32"/>
  <c r="DG534" i="32"/>
  <c r="DJ534" i="32" s="1"/>
  <c r="DG19" i="32"/>
  <c r="DJ19" i="32" s="1"/>
  <c r="DH45" i="32"/>
  <c r="DG52" i="32"/>
  <c r="DJ52" i="32" s="1"/>
  <c r="DH109" i="32"/>
  <c r="DF127" i="32"/>
  <c r="DI127" i="32" s="1"/>
  <c r="DG156" i="32"/>
  <c r="DJ156" i="32" s="1"/>
  <c r="DG223" i="32"/>
  <c r="DJ223" i="32" s="1"/>
  <c r="DH258" i="32"/>
  <c r="DG297" i="32"/>
  <c r="DJ297" i="32" s="1"/>
  <c r="DF48" i="32"/>
  <c r="DI48" i="32" s="1"/>
  <c r="DF128" i="32"/>
  <c r="DI128" i="32" s="1"/>
  <c r="DH134" i="32"/>
  <c r="DF166" i="32"/>
  <c r="DI166" i="32" s="1"/>
  <c r="DH182" i="32"/>
  <c r="DH222" i="32"/>
  <c r="DH244" i="32"/>
  <c r="DF247" i="32"/>
  <c r="DI247" i="32" s="1"/>
  <c r="DG261" i="32"/>
  <c r="DJ261" i="32" s="1"/>
  <c r="DG266" i="32"/>
  <c r="DJ266" i="32" s="1"/>
  <c r="DH301" i="32"/>
  <c r="DH303" i="32"/>
  <c r="DH318" i="32"/>
  <c r="DG331" i="32"/>
  <c r="DJ331" i="32" s="1"/>
  <c r="DG338" i="32"/>
  <c r="DJ338" i="32" s="1"/>
  <c r="DG356" i="32"/>
  <c r="DJ356" i="32" s="1"/>
  <c r="DH431" i="32"/>
  <c r="DH533" i="32"/>
  <c r="DH538" i="32"/>
  <c r="DF573" i="32"/>
  <c r="DI573" i="32" s="1"/>
  <c r="DH591" i="32"/>
  <c r="DG608" i="32"/>
  <c r="DJ608" i="32" s="1"/>
  <c r="DH709" i="32"/>
  <c r="DH35" i="32"/>
  <c r="DF38" i="32"/>
  <c r="DI38" i="32" s="1"/>
  <c r="DH89" i="32"/>
  <c r="DH102" i="32"/>
  <c r="DH124" i="32"/>
  <c r="DF146" i="32"/>
  <c r="DI146" i="32" s="1"/>
  <c r="DH149" i="32"/>
  <c r="DH165" i="32"/>
  <c r="DF169" i="32"/>
  <c r="DI169" i="32" s="1"/>
  <c r="DH243" i="32"/>
  <c r="DG268" i="32"/>
  <c r="DJ268" i="32" s="1"/>
  <c r="DH273" i="32"/>
  <c r="DF282" i="32"/>
  <c r="DI282" i="32" s="1"/>
  <c r="DH290" i="32"/>
  <c r="DH295" i="32"/>
  <c r="DF318" i="32"/>
  <c r="DI318" i="32" s="1"/>
  <c r="DF385" i="32"/>
  <c r="DI385" i="32" s="1"/>
  <c r="DH388" i="32"/>
  <c r="DH470" i="32"/>
  <c r="DH497" i="32"/>
  <c r="DF544" i="32"/>
  <c r="DI544" i="32" s="1"/>
  <c r="DH573" i="32"/>
  <c r="DG612" i="32"/>
  <c r="DJ612" i="32" s="1"/>
  <c r="DH620" i="32"/>
  <c r="DH403" i="32"/>
  <c r="DG426" i="32"/>
  <c r="DJ426" i="32" s="1"/>
  <c r="DH576" i="32"/>
  <c r="DH594" i="32"/>
  <c r="DH42" i="32"/>
  <c r="DH50" i="32"/>
  <c r="DH54" i="32"/>
  <c r="DH59" i="32"/>
  <c r="DF70" i="32"/>
  <c r="DI70" i="32" s="1"/>
  <c r="DG100" i="32"/>
  <c r="DJ100" i="32" s="1"/>
  <c r="DH105" i="32"/>
  <c r="DG121" i="32"/>
  <c r="DJ121" i="32" s="1"/>
  <c r="DF129" i="32"/>
  <c r="DI129" i="32" s="1"/>
  <c r="DH129" i="32"/>
  <c r="DG160" i="32"/>
  <c r="DJ160" i="32" s="1"/>
  <c r="DF164" i="32"/>
  <c r="DI164" i="32" s="1"/>
  <c r="DF187" i="32"/>
  <c r="DI187" i="32" s="1"/>
  <c r="DG199" i="32"/>
  <c r="DJ199" i="32" s="1"/>
  <c r="DG221" i="32"/>
  <c r="DJ221" i="32" s="1"/>
  <c r="DF237" i="32"/>
  <c r="DI237" i="32" s="1"/>
  <c r="DF275" i="32"/>
  <c r="DI275" i="32" s="1"/>
  <c r="DG327" i="32"/>
  <c r="DJ327" i="32" s="1"/>
  <c r="DF329" i="32"/>
  <c r="DI329" i="32" s="1"/>
  <c r="DH332" i="32"/>
  <c r="DG334" i="32"/>
  <c r="DJ334" i="32" s="1"/>
  <c r="DF336" i="32"/>
  <c r="DI336" i="32" s="1"/>
  <c r="DG343" i="32"/>
  <c r="DJ343" i="32" s="1"/>
  <c r="DH358" i="32"/>
  <c r="DH361" i="32"/>
  <c r="DH381" i="32"/>
  <c r="DG385" i="32"/>
  <c r="DJ385" i="32" s="1"/>
  <c r="DH406" i="32"/>
  <c r="DH461" i="32"/>
  <c r="DH475" i="32"/>
  <c r="DG481" i="32"/>
  <c r="DJ481" i="32" s="1"/>
  <c r="DG517" i="32"/>
  <c r="DJ517" i="32" s="1"/>
  <c r="DF556" i="32"/>
  <c r="DI556" i="32" s="1"/>
  <c r="DH558" i="32"/>
  <c r="DG586" i="32"/>
  <c r="DJ586" i="32" s="1"/>
  <c r="DH595" i="32"/>
  <c r="DH644" i="32"/>
  <c r="DH416" i="32"/>
  <c r="DH448" i="32"/>
  <c r="DH486" i="32"/>
  <c r="DH555" i="32"/>
  <c r="DG46" i="32"/>
  <c r="DJ46" i="32" s="1"/>
  <c r="DG134" i="32"/>
  <c r="DJ134" i="32" s="1"/>
  <c r="DG142" i="32"/>
  <c r="DJ142" i="32" s="1"/>
  <c r="DG164" i="32"/>
  <c r="DJ164" i="32" s="1"/>
  <c r="DH178" i="32"/>
  <c r="DG181" i="32"/>
  <c r="DJ181" i="32" s="1"/>
  <c r="DG198" i="32"/>
  <c r="DJ198" i="32" s="1"/>
  <c r="DH199" i="32"/>
  <c r="DH208" i="32"/>
  <c r="DH223" i="32"/>
  <c r="DF227" i="32"/>
  <c r="DI227" i="32" s="1"/>
  <c r="DH238" i="32"/>
  <c r="DF256" i="32"/>
  <c r="DI256" i="32" s="1"/>
  <c r="DH256" i="32"/>
  <c r="DH259" i="32"/>
  <c r="DH281" i="32"/>
  <c r="DG292" i="32"/>
  <c r="DJ292" i="32" s="1"/>
  <c r="DG307" i="32"/>
  <c r="DJ307" i="32" s="1"/>
  <c r="DH334" i="32"/>
  <c r="DH371" i="32"/>
  <c r="DH384" i="32"/>
  <c r="DH442" i="32"/>
  <c r="DH451" i="32"/>
  <c r="DH481" i="32"/>
  <c r="DH498" i="32"/>
  <c r="DH515" i="32"/>
  <c r="DH518" i="32"/>
  <c r="DG543" i="32"/>
  <c r="DJ543" i="32" s="1"/>
  <c r="DF576" i="32"/>
  <c r="DI576" i="32" s="1"/>
  <c r="DH587" i="32"/>
  <c r="DH637" i="32"/>
  <c r="DH654" i="32"/>
  <c r="DH662" i="32"/>
  <c r="DH708" i="32"/>
  <c r="DG680" i="32"/>
  <c r="DJ680" i="32" s="1"/>
  <c r="DH684" i="32"/>
  <c r="DH687" i="32"/>
  <c r="DG713" i="32"/>
  <c r="DJ713" i="32" s="1"/>
  <c r="DG720" i="32"/>
  <c r="DJ720" i="32" s="1"/>
  <c r="DH681" i="32"/>
  <c r="DH678" i="32"/>
  <c r="DH719" i="32"/>
  <c r="DH673" i="32"/>
  <c r="DH685" i="32"/>
  <c r="DH663" i="32"/>
  <c r="DH674" i="32"/>
  <c r="DH677" i="32"/>
  <c r="DH701" i="32"/>
  <c r="DH682" i="32"/>
  <c r="DF691" i="32"/>
  <c r="DI691" i="32" s="1"/>
  <c r="DF712" i="32"/>
  <c r="DI712" i="32" s="1"/>
  <c r="DG718" i="32"/>
  <c r="DJ718" i="32" s="1"/>
  <c r="DG726" i="32"/>
  <c r="DJ726" i="32" s="1"/>
  <c r="DG724" i="32"/>
  <c r="DJ724" i="32" s="1"/>
  <c r="DF668" i="32"/>
  <c r="DI668" i="32" s="1"/>
  <c r="DG728" i="32"/>
  <c r="DJ728" i="32" s="1"/>
  <c r="DF728" i="32"/>
  <c r="DI728" i="32" s="1"/>
  <c r="DH714" i="32"/>
  <c r="DF694" i="32"/>
  <c r="DI694" i="32" s="1"/>
  <c r="DH696" i="32"/>
  <c r="DG709" i="32"/>
  <c r="DJ709" i="32" s="1"/>
  <c r="DG725" i="32"/>
  <c r="DJ725" i="32" s="1"/>
  <c r="DN21" i="32"/>
  <c r="DG727" i="32"/>
  <c r="DJ727" i="32" s="1"/>
  <c r="DG722" i="32"/>
  <c r="DJ722" i="32" s="1"/>
  <c r="DH711" i="32"/>
  <c r="DN556" i="32"/>
  <c r="DH667" i="32"/>
  <c r="DH672" i="32"/>
  <c r="DG712" i="32"/>
  <c r="DJ712" i="32" s="1"/>
  <c r="DG670" i="32"/>
  <c r="DJ670" i="32" s="1"/>
  <c r="DH715" i="32"/>
  <c r="DG666" i="32"/>
  <c r="DJ666" i="32" s="1"/>
  <c r="DF695" i="32"/>
  <c r="DI695" i="32" s="1"/>
  <c r="DH693" i="32"/>
  <c r="DN26" i="32"/>
  <c r="DH722" i="32"/>
  <c r="DH683" i="32"/>
  <c r="DH712" i="32"/>
  <c r="DF727" i="32"/>
  <c r="DI727" i="32" s="1"/>
  <c r="DH679" i="32"/>
  <c r="DH716" i="32"/>
  <c r="DH721" i="32"/>
  <c r="DG688" i="32"/>
  <c r="DJ688" i="32" s="1"/>
  <c r="DH707" i="32"/>
  <c r="DN708" i="32"/>
  <c r="DG618" i="32"/>
  <c r="DJ618" i="32" s="1"/>
  <c r="DG668" i="32"/>
  <c r="DJ668" i="32" s="1"/>
  <c r="DN15" i="32"/>
  <c r="DF411" i="32"/>
  <c r="DI411" i="32" s="1"/>
  <c r="DN271" i="32"/>
  <c r="DG419" i="32"/>
  <c r="DJ419" i="32" s="1"/>
  <c r="DF423" i="32"/>
  <c r="DI423" i="32" s="1"/>
  <c r="DF517" i="32"/>
  <c r="DI517" i="32" s="1"/>
  <c r="DH592" i="32"/>
  <c r="DF491" i="32"/>
  <c r="DI491" i="32" s="1"/>
  <c r="DN342" i="32"/>
  <c r="DF504" i="32"/>
  <c r="DI504" i="32" s="1"/>
  <c r="DF673" i="32"/>
  <c r="DI673" i="32" s="1"/>
  <c r="DN670" i="32"/>
  <c r="DF625" i="32"/>
  <c r="DI625" i="32" s="1"/>
  <c r="DG665" i="32"/>
  <c r="DJ665" i="32" s="1"/>
  <c r="DG546" i="32"/>
  <c r="DJ546" i="32" s="1"/>
  <c r="DG675" i="32"/>
  <c r="DJ675" i="32" s="1"/>
  <c r="DG449" i="32"/>
  <c r="DJ449" i="32" s="1"/>
  <c r="DG496" i="32"/>
  <c r="DJ496" i="32" s="1"/>
  <c r="DG638" i="32"/>
  <c r="DJ638" i="32" s="1"/>
  <c r="DF647" i="32"/>
  <c r="DI647" i="32" s="1"/>
  <c r="DF545" i="32"/>
  <c r="DI545" i="32" s="1"/>
  <c r="DF611" i="32"/>
  <c r="DI611" i="32" s="1"/>
  <c r="DG440" i="32"/>
  <c r="DJ440" i="32" s="1"/>
  <c r="DG443" i="32"/>
  <c r="DJ443" i="32" s="1"/>
  <c r="DG545" i="32"/>
  <c r="DJ545" i="32" s="1"/>
  <c r="DG651" i="32"/>
  <c r="DJ651" i="32" s="1"/>
  <c r="DG476" i="32"/>
  <c r="DJ476" i="32" s="1"/>
  <c r="DF662" i="32"/>
  <c r="DI662" i="32" s="1"/>
  <c r="DF652" i="32"/>
  <c r="DI652" i="32" s="1"/>
  <c r="DF725" i="32"/>
  <c r="DI725" i="32" s="1"/>
  <c r="DF596" i="32"/>
  <c r="DI596" i="32" s="1"/>
  <c r="DG707" i="32"/>
  <c r="DJ707" i="32" s="1"/>
  <c r="DF724" i="32"/>
  <c r="DI724" i="32" s="1"/>
  <c r="DG452" i="32"/>
  <c r="DJ452" i="32" s="1"/>
  <c r="DF649" i="32"/>
  <c r="DI649" i="32" s="1"/>
  <c r="DG507" i="32"/>
  <c r="DJ507" i="32" s="1"/>
  <c r="DG700" i="32"/>
  <c r="DJ700" i="32" s="1"/>
  <c r="DF670" i="32"/>
  <c r="DI670" i="32" s="1"/>
  <c r="DG413" i="32"/>
  <c r="DJ413" i="32" s="1"/>
  <c r="DG549" i="32"/>
  <c r="DJ549" i="32" s="1"/>
  <c r="DG676" i="32"/>
  <c r="DJ676" i="32" s="1"/>
  <c r="DF412" i="32"/>
  <c r="DI412" i="32" s="1"/>
  <c r="DG499" i="32"/>
  <c r="DJ499" i="32" s="1"/>
  <c r="DF604" i="32"/>
  <c r="DI604" i="32" s="1"/>
  <c r="DG619" i="32"/>
  <c r="DJ619" i="32" s="1"/>
  <c r="DG654" i="32"/>
  <c r="DJ654" i="32" s="1"/>
  <c r="DF609" i="32"/>
  <c r="DI609" i="32" s="1"/>
  <c r="DG635" i="32"/>
  <c r="DJ635" i="32" s="1"/>
  <c r="DG474" i="32"/>
  <c r="DJ474" i="32" s="1"/>
  <c r="DN466" i="32"/>
  <c r="DF492" i="32"/>
  <c r="DI492" i="32" s="1"/>
  <c r="DF535" i="32"/>
  <c r="DI535" i="32" s="1"/>
  <c r="DF666" i="32"/>
  <c r="DI666" i="32" s="1"/>
  <c r="DH544" i="32"/>
  <c r="DG662" i="32"/>
  <c r="DJ662" i="32" s="1"/>
  <c r="DH652" i="32"/>
  <c r="DF655" i="32"/>
  <c r="DI655" i="32" s="1"/>
  <c r="DF702" i="32"/>
  <c r="DI702" i="32" s="1"/>
  <c r="DF707" i="32"/>
  <c r="DI707" i="32" s="1"/>
  <c r="DH720" i="32"/>
  <c r="DF570" i="32"/>
  <c r="DI570" i="32" s="1"/>
  <c r="DG567" i="32"/>
  <c r="DJ567" i="32" s="1"/>
  <c r="DH649" i="32"/>
  <c r="DG583" i="32"/>
  <c r="DJ583" i="32" s="1"/>
  <c r="DF585" i="32"/>
  <c r="DI585" i="32" s="1"/>
  <c r="DF589" i="32"/>
  <c r="DI589" i="32" s="1"/>
  <c r="DF683" i="32"/>
  <c r="DI683" i="32" s="1"/>
  <c r="DG710" i="32"/>
  <c r="DJ710" i="32" s="1"/>
  <c r="AI729" i="32"/>
  <c r="BM729" i="32"/>
  <c r="DG445" i="32"/>
  <c r="DJ445" i="32" s="1"/>
  <c r="DF508" i="32"/>
  <c r="DI508" i="32" s="1"/>
  <c r="DF516" i="32"/>
  <c r="DI516" i="32" s="1"/>
  <c r="DF640" i="32"/>
  <c r="DI640" i="32" s="1"/>
  <c r="DF696" i="32"/>
  <c r="DI696" i="32" s="1"/>
  <c r="BQ729" i="32"/>
  <c r="DG420" i="32"/>
  <c r="DJ420" i="32" s="1"/>
  <c r="DG427" i="32"/>
  <c r="DJ427" i="32" s="1"/>
  <c r="DG431" i="32"/>
  <c r="DJ431" i="32" s="1"/>
  <c r="DG432" i="32"/>
  <c r="DJ432" i="32" s="1"/>
  <c r="DF475" i="32"/>
  <c r="DI475" i="32" s="1"/>
  <c r="DH501" i="32"/>
  <c r="DF547" i="32"/>
  <c r="DI547" i="32" s="1"/>
  <c r="DH608" i="32"/>
  <c r="DG649" i="32"/>
  <c r="DJ649" i="32" s="1"/>
  <c r="DF675" i="32"/>
  <c r="DI675" i="32" s="1"/>
  <c r="DH675" i="32"/>
  <c r="DH704" i="32"/>
  <c r="DF723" i="32"/>
  <c r="DI723" i="32" s="1"/>
  <c r="DF726" i="32"/>
  <c r="DI726" i="32" s="1"/>
  <c r="DG433" i="32"/>
  <c r="DJ433" i="32" s="1"/>
  <c r="DG455" i="32"/>
  <c r="DJ455" i="32" s="1"/>
  <c r="DH488" i="32"/>
  <c r="DF541" i="32"/>
  <c r="DI541" i="32" s="1"/>
  <c r="DH564" i="32"/>
  <c r="DH695" i="32"/>
  <c r="DH554" i="32"/>
  <c r="DG556" i="32"/>
  <c r="DJ556" i="32" s="1"/>
  <c r="DF575" i="32"/>
  <c r="DI575" i="32" s="1"/>
  <c r="DG604" i="32"/>
  <c r="DJ604" i="32" s="1"/>
  <c r="DG630" i="32"/>
  <c r="DJ630" i="32" s="1"/>
  <c r="DG639" i="32"/>
  <c r="DJ639" i="32" s="1"/>
  <c r="DG658" i="32"/>
  <c r="DJ658" i="32" s="1"/>
  <c r="DF709" i="32"/>
  <c r="DI709" i="32" s="1"/>
  <c r="DN447" i="32"/>
  <c r="DH505" i="32"/>
  <c r="DG522" i="32"/>
  <c r="DJ522" i="32" s="1"/>
  <c r="DH547" i="32"/>
  <c r="DF582" i="32"/>
  <c r="DI582" i="32" s="1"/>
  <c r="DG631" i="32"/>
  <c r="DJ631" i="32" s="1"/>
  <c r="DF631" i="32"/>
  <c r="DI631" i="32" s="1"/>
  <c r="DG457" i="32"/>
  <c r="DJ457" i="32" s="1"/>
  <c r="DG571" i="32"/>
  <c r="DJ571" i="32" s="1"/>
  <c r="DF577" i="32"/>
  <c r="DI577" i="32" s="1"/>
  <c r="DF703" i="32"/>
  <c r="DI703" i="32" s="1"/>
  <c r="DG715" i="32"/>
  <c r="DJ715" i="32" s="1"/>
  <c r="DF402" i="32"/>
  <c r="DI402" i="32" s="1"/>
  <c r="DF427" i="32"/>
  <c r="DI427" i="32" s="1"/>
  <c r="DF450" i="32"/>
  <c r="DI450" i="32" s="1"/>
  <c r="DF461" i="32"/>
  <c r="DI461" i="32" s="1"/>
  <c r="DF663" i="32"/>
  <c r="DI663" i="32" s="1"/>
  <c r="DF681" i="32"/>
  <c r="DI681" i="32" s="1"/>
  <c r="DF463" i="32"/>
  <c r="DI463" i="32" s="1"/>
  <c r="DG515" i="32"/>
  <c r="DJ515" i="32" s="1"/>
  <c r="DH531" i="32"/>
  <c r="DG602" i="32"/>
  <c r="DJ602" i="32" s="1"/>
  <c r="DG603" i="32"/>
  <c r="DJ603" i="32" s="1"/>
  <c r="DG627" i="32"/>
  <c r="DJ627" i="32" s="1"/>
  <c r="DG647" i="32"/>
  <c r="DJ647" i="32" s="1"/>
  <c r="DG702" i="32"/>
  <c r="DJ702" i="32" s="1"/>
  <c r="DG723" i="32"/>
  <c r="DJ723" i="32" s="1"/>
  <c r="DN363" i="32"/>
  <c r="DN362" i="32" s="1"/>
  <c r="DG482" i="32"/>
  <c r="DJ482" i="32" s="1"/>
  <c r="DH495" i="32"/>
  <c r="DF513" i="32"/>
  <c r="DI513" i="32" s="1"/>
  <c r="DH602" i="32"/>
  <c r="DF620" i="32"/>
  <c r="DI620" i="32" s="1"/>
  <c r="DG667" i="32"/>
  <c r="DJ667" i="32" s="1"/>
  <c r="DH670" i="32"/>
  <c r="DN726" i="32"/>
  <c r="DF627" i="32"/>
  <c r="DI627" i="32" s="1"/>
  <c r="DN717" i="32"/>
  <c r="DN716" i="32" s="1"/>
  <c r="DH467" i="32"/>
  <c r="DH463" i="32"/>
  <c r="DF488" i="32"/>
  <c r="DI488" i="32" s="1"/>
  <c r="DH521" i="32"/>
  <c r="DF534" i="32"/>
  <c r="DI534" i="32" s="1"/>
  <c r="DG563" i="32"/>
  <c r="DJ563" i="32" s="1"/>
  <c r="DF574" i="32"/>
  <c r="DI574" i="32" s="1"/>
  <c r="DH632" i="32"/>
  <c r="DN711" i="32"/>
  <c r="DF451" i="32"/>
  <c r="DI451" i="32" s="1"/>
  <c r="DH626" i="32"/>
  <c r="DH405" i="32"/>
  <c r="DF462" i="32"/>
  <c r="DI462" i="32" s="1"/>
  <c r="DG498" i="32"/>
  <c r="DJ498" i="32" s="1"/>
  <c r="DH514" i="32"/>
  <c r="DH527" i="32"/>
  <c r="DF543" i="32"/>
  <c r="DI543" i="32" s="1"/>
  <c r="DG550" i="32"/>
  <c r="DJ550" i="32" s="1"/>
  <c r="DG580" i="32"/>
  <c r="DJ580" i="32" s="1"/>
  <c r="DH676" i="32"/>
  <c r="DG691" i="32"/>
  <c r="DJ691" i="32" s="1"/>
  <c r="DG698" i="32"/>
  <c r="DJ698" i="32" s="1"/>
  <c r="DN256" i="32"/>
  <c r="DF419" i="32"/>
  <c r="DI419" i="32" s="1"/>
  <c r="DH446" i="32"/>
  <c r="DG492" i="32"/>
  <c r="DJ492" i="32" s="1"/>
  <c r="DG495" i="32"/>
  <c r="DJ495" i="32" s="1"/>
  <c r="DF498" i="32"/>
  <c r="DI498" i="32" s="1"/>
  <c r="DG511" i="32"/>
  <c r="DJ511" i="32" s="1"/>
  <c r="DF521" i="32"/>
  <c r="DI521" i="32" s="1"/>
  <c r="DF530" i="32"/>
  <c r="DI530" i="32" s="1"/>
  <c r="DG557" i="32"/>
  <c r="DJ557" i="32" s="1"/>
  <c r="DH579" i="32"/>
  <c r="DF600" i="32"/>
  <c r="DI600" i="32" s="1"/>
  <c r="DG605" i="32"/>
  <c r="DJ605" i="32" s="1"/>
  <c r="DH606" i="32"/>
  <c r="DG609" i="32"/>
  <c r="DJ609" i="32" s="1"/>
  <c r="DG625" i="32"/>
  <c r="DJ625" i="32" s="1"/>
  <c r="DF634" i="32"/>
  <c r="DI634" i="32" s="1"/>
  <c r="DH718" i="32"/>
  <c r="DF659" i="32"/>
  <c r="DI659" i="32" s="1"/>
  <c r="DF677" i="32"/>
  <c r="DI677" i="32" s="1"/>
  <c r="DF699" i="32"/>
  <c r="DI699" i="32" s="1"/>
  <c r="DG441" i="32"/>
  <c r="DJ441" i="32" s="1"/>
  <c r="DF445" i="32"/>
  <c r="DI445" i="32" s="1"/>
  <c r="DF554" i="32"/>
  <c r="DI554" i="32" s="1"/>
  <c r="DF555" i="32"/>
  <c r="DI555" i="32" s="1"/>
  <c r="DG577" i="32"/>
  <c r="DJ577" i="32" s="1"/>
  <c r="DG645" i="32"/>
  <c r="DJ645" i="32" s="1"/>
  <c r="DF676" i="32"/>
  <c r="DI676" i="32" s="1"/>
  <c r="DF685" i="32"/>
  <c r="DI685" i="32" s="1"/>
  <c r="DF721" i="32"/>
  <c r="DI721" i="32" s="1"/>
  <c r="DN334" i="32"/>
  <c r="DG414" i="32"/>
  <c r="DJ414" i="32" s="1"/>
  <c r="DF426" i="32"/>
  <c r="DI426" i="32" s="1"/>
  <c r="DG533" i="32"/>
  <c r="DJ533" i="32" s="1"/>
  <c r="DG590" i="32"/>
  <c r="DJ590" i="32" s="1"/>
  <c r="DF610" i="32"/>
  <c r="DI610" i="32" s="1"/>
  <c r="DG684" i="32"/>
  <c r="DJ684" i="32" s="1"/>
  <c r="DG703" i="32"/>
  <c r="DJ703" i="32" s="1"/>
  <c r="DF722" i="32"/>
  <c r="DI722" i="32" s="1"/>
  <c r="DF415" i="32"/>
  <c r="DI415" i="32" s="1"/>
  <c r="DG491" i="32"/>
  <c r="DJ491" i="32" s="1"/>
  <c r="DG558" i="32"/>
  <c r="DJ558" i="32" s="1"/>
  <c r="DG576" i="32"/>
  <c r="DJ576" i="32" s="1"/>
  <c r="DG652" i="32"/>
  <c r="DJ652" i="32" s="1"/>
  <c r="DF679" i="32"/>
  <c r="DI679" i="32" s="1"/>
  <c r="DH447" i="32"/>
  <c r="DF533" i="32"/>
  <c r="DI533" i="32" s="1"/>
  <c r="DF536" i="32"/>
  <c r="DI536" i="32" s="1"/>
  <c r="DH565" i="32"/>
  <c r="DG655" i="32"/>
  <c r="DJ655" i="32" s="1"/>
  <c r="DF678" i="32"/>
  <c r="DI678" i="32" s="1"/>
  <c r="DG403" i="32"/>
  <c r="DJ403" i="32" s="1"/>
  <c r="DF434" i="32"/>
  <c r="DI434" i="32" s="1"/>
  <c r="DG589" i="32"/>
  <c r="DJ589" i="32" s="1"/>
  <c r="DF417" i="32"/>
  <c r="DI417" i="32" s="1"/>
  <c r="DF438" i="32"/>
  <c r="DI438" i="32" s="1"/>
  <c r="DG472" i="32"/>
  <c r="DJ472" i="32" s="1"/>
  <c r="DG585" i="32"/>
  <c r="DJ585" i="32" s="1"/>
  <c r="DH680" i="32"/>
  <c r="DG696" i="32"/>
  <c r="DJ696" i="32" s="1"/>
  <c r="DN434" i="32"/>
  <c r="DF439" i="32"/>
  <c r="DI439" i="32" s="1"/>
  <c r="DH477" i="32"/>
  <c r="DH491" i="32"/>
  <c r="DF566" i="32"/>
  <c r="DI566" i="32" s="1"/>
  <c r="DH589" i="32"/>
  <c r="DF623" i="32"/>
  <c r="DI623" i="32" s="1"/>
  <c r="DF643" i="32"/>
  <c r="DI643" i="32" s="1"/>
  <c r="DG523" i="32"/>
  <c r="DJ523" i="32" s="1"/>
  <c r="DH530" i="32"/>
  <c r="DG565" i="32"/>
  <c r="DJ565" i="32" s="1"/>
  <c r="DF568" i="32"/>
  <c r="DI568" i="32" s="1"/>
  <c r="DH575" i="32"/>
  <c r="DG410" i="32"/>
  <c r="DJ410" i="32" s="1"/>
  <c r="DF416" i="32"/>
  <c r="DI416" i="32" s="1"/>
  <c r="DG442" i="32"/>
  <c r="DJ442" i="32" s="1"/>
  <c r="DH551" i="32"/>
  <c r="DH559" i="32"/>
  <c r="DF560" i="32"/>
  <c r="DI560" i="32" s="1"/>
  <c r="DH582" i="32"/>
  <c r="DG690" i="32"/>
  <c r="DJ690" i="32" s="1"/>
  <c r="DG694" i="32"/>
  <c r="DJ694" i="32" s="1"/>
  <c r="DG714" i="32"/>
  <c r="DJ714" i="32" s="1"/>
  <c r="DH539" i="32"/>
  <c r="DH563" i="32"/>
  <c r="DG572" i="32"/>
  <c r="DJ572" i="32" s="1"/>
  <c r="DG661" i="32"/>
  <c r="DJ661" i="32" s="1"/>
  <c r="DF680" i="32"/>
  <c r="DI680" i="32" s="1"/>
  <c r="DH725" i="32"/>
  <c r="DF431" i="32"/>
  <c r="DI431" i="32" s="1"/>
  <c r="DH537" i="32"/>
  <c r="DF565" i="32"/>
  <c r="DI565" i="32" s="1"/>
  <c r="DG574" i="32"/>
  <c r="DJ574" i="32" s="1"/>
  <c r="DG593" i="32"/>
  <c r="DJ593" i="32" s="1"/>
  <c r="DH597" i="32"/>
  <c r="DG701" i="32"/>
  <c r="DJ701" i="32" s="1"/>
  <c r="DF421" i="32"/>
  <c r="DI421" i="32" s="1"/>
  <c r="DG453" i="32"/>
  <c r="DJ453" i="32" s="1"/>
  <c r="DH526" i="32"/>
  <c r="DG596" i="32"/>
  <c r="DJ596" i="32" s="1"/>
  <c r="DH617" i="32"/>
  <c r="DH621" i="32"/>
  <c r="DH623" i="32"/>
  <c r="DH703" i="32"/>
  <c r="DF719" i="32"/>
  <c r="DI719" i="32" s="1"/>
  <c r="DF720" i="32"/>
  <c r="DI720" i="32" s="1"/>
  <c r="DF442" i="32"/>
  <c r="DI442" i="32" s="1"/>
  <c r="DF453" i="32"/>
  <c r="DI453" i="32" s="1"/>
  <c r="DF454" i="32"/>
  <c r="DI454" i="32" s="1"/>
  <c r="DG497" i="32"/>
  <c r="DJ497" i="32" s="1"/>
  <c r="DF509" i="32"/>
  <c r="DI509" i="32" s="1"/>
  <c r="DG544" i="32"/>
  <c r="DJ544" i="32" s="1"/>
  <c r="DF588" i="32"/>
  <c r="DI588" i="32" s="1"/>
  <c r="DG594" i="32"/>
  <c r="DJ594" i="32" s="1"/>
  <c r="DF608" i="32"/>
  <c r="DI608" i="32" s="1"/>
  <c r="DG621" i="32"/>
  <c r="DJ621" i="32" s="1"/>
  <c r="DH639" i="32"/>
  <c r="DG642" i="32"/>
  <c r="DJ642" i="32" s="1"/>
  <c r="DF644" i="32"/>
  <c r="DI644" i="32" s="1"/>
  <c r="DH650" i="32"/>
  <c r="DF654" i="32"/>
  <c r="DI654" i="32" s="1"/>
  <c r="DG412" i="32"/>
  <c r="DJ412" i="32" s="1"/>
  <c r="DF420" i="32"/>
  <c r="DI420" i="32" s="1"/>
  <c r="DG421" i="32"/>
  <c r="DJ421" i="32" s="1"/>
  <c r="DH427" i="32"/>
  <c r="DF432" i="32"/>
  <c r="DI432" i="32" s="1"/>
  <c r="DG451" i="32"/>
  <c r="DJ451" i="32" s="1"/>
  <c r="DF456" i="32"/>
  <c r="DI456" i="32" s="1"/>
  <c r="DH490" i="32"/>
  <c r="DH494" i="32"/>
  <c r="DF518" i="32"/>
  <c r="DI518" i="32" s="1"/>
  <c r="DH562" i="32"/>
  <c r="DF584" i="32"/>
  <c r="DI584" i="32" s="1"/>
  <c r="DF603" i="32"/>
  <c r="DI603" i="32" s="1"/>
  <c r="DF615" i="32"/>
  <c r="DI615" i="32" s="1"/>
  <c r="DF641" i="32"/>
  <c r="DI641" i="32" s="1"/>
  <c r="DF636" i="32"/>
  <c r="DI636" i="32" s="1"/>
  <c r="DF637" i="32"/>
  <c r="DI637" i="32" s="1"/>
  <c r="DG641" i="32"/>
  <c r="DJ641" i="32" s="1"/>
  <c r="DF648" i="32"/>
  <c r="DI648" i="32" s="1"/>
  <c r="DG650" i="32"/>
  <c r="DJ650" i="32" s="1"/>
  <c r="DF656" i="32"/>
  <c r="DI656" i="32" s="1"/>
  <c r="DF715" i="32"/>
  <c r="DI715" i="32" s="1"/>
  <c r="DG721" i="32"/>
  <c r="DJ721" i="32" s="1"/>
  <c r="DH404" i="32"/>
  <c r="DF407" i="32"/>
  <c r="DI407" i="32" s="1"/>
  <c r="DG415" i="32"/>
  <c r="DJ415" i="32" s="1"/>
  <c r="DH443" i="32"/>
  <c r="DH485" i="32"/>
  <c r="DH492" i="32"/>
  <c r="DF497" i="32"/>
  <c r="DI497" i="32" s="1"/>
  <c r="DH511" i="32"/>
  <c r="DH517" i="32"/>
  <c r="DH523" i="32"/>
  <c r="DG542" i="32"/>
  <c r="DJ542" i="32" s="1"/>
  <c r="DG555" i="32"/>
  <c r="DJ555" i="32" s="1"/>
  <c r="DH570" i="32"/>
  <c r="DH605" i="32"/>
  <c r="DH624" i="32"/>
  <c r="DH657" i="32"/>
  <c r="DF660" i="32"/>
  <c r="DI660" i="32" s="1"/>
  <c r="DH671" i="32"/>
  <c r="DG678" i="32"/>
  <c r="DJ678" i="32" s="1"/>
  <c r="DG683" i="32"/>
  <c r="DJ683" i="32" s="1"/>
  <c r="DF674" i="32"/>
  <c r="DI674" i="32" s="1"/>
  <c r="DF697" i="32"/>
  <c r="DI697" i="32" s="1"/>
  <c r="DH710" i="32"/>
  <c r="DH415" i="32"/>
  <c r="DG417" i="32"/>
  <c r="DJ417" i="32" s="1"/>
  <c r="DG446" i="32"/>
  <c r="DJ446" i="32" s="1"/>
  <c r="DG450" i="32"/>
  <c r="DJ450" i="32" s="1"/>
  <c r="DG470" i="32"/>
  <c r="DJ470" i="32" s="1"/>
  <c r="DG475" i="32"/>
  <c r="DJ475" i="32" s="1"/>
  <c r="DH482" i="32"/>
  <c r="DG490" i="32"/>
  <c r="DJ490" i="32" s="1"/>
  <c r="DH502" i="32"/>
  <c r="DF519" i="32"/>
  <c r="DI519" i="32" s="1"/>
  <c r="DH534" i="32"/>
  <c r="DH548" i="32"/>
  <c r="DH584" i="32"/>
  <c r="DF590" i="32"/>
  <c r="DI590" i="32" s="1"/>
  <c r="DH601" i="32"/>
  <c r="DG606" i="32"/>
  <c r="DJ606" i="32" s="1"/>
  <c r="DG607" i="32"/>
  <c r="DJ607" i="32" s="1"/>
  <c r="DH636" i="32"/>
  <c r="DG648" i="32"/>
  <c r="DJ648" i="32" s="1"/>
  <c r="DH651" i="32"/>
  <c r="DH656" i="32"/>
  <c r="DG660" i="32"/>
  <c r="DJ660" i="32" s="1"/>
  <c r="DF664" i="32"/>
  <c r="DI664" i="32" s="1"/>
  <c r="DH692" i="32"/>
  <c r="DH694" i="32"/>
  <c r="DH713" i="32"/>
  <c r="DH723" i="32"/>
  <c r="DF165" i="32"/>
  <c r="DI165" i="32" s="1"/>
  <c r="DF203" i="32"/>
  <c r="DI203" i="32" s="1"/>
  <c r="DG276" i="32"/>
  <c r="DJ276" i="32" s="1"/>
  <c r="DF522" i="32"/>
  <c r="DI522" i="32" s="1"/>
  <c r="Z729" i="32"/>
  <c r="Z731" i="32"/>
  <c r="BD731" i="32"/>
  <c r="BD729" i="32"/>
  <c r="DG325" i="32"/>
  <c r="DJ325" i="32" s="1"/>
  <c r="DG359" i="32"/>
  <c r="DJ359" i="32" s="1"/>
  <c r="DF479" i="32"/>
  <c r="DI479" i="32" s="1"/>
  <c r="DG249" i="32"/>
  <c r="DJ249" i="32" s="1"/>
  <c r="DF18" i="32"/>
  <c r="DI18" i="32" s="1"/>
  <c r="AU731" i="32"/>
  <c r="BY729" i="32"/>
  <c r="DG136" i="32"/>
  <c r="DJ136" i="32" s="1"/>
  <c r="DG357" i="32"/>
  <c r="DJ357" i="32" s="1"/>
  <c r="DG18" i="32"/>
  <c r="DJ18" i="32" s="1"/>
  <c r="DG59" i="32"/>
  <c r="DJ59" i="32" s="1"/>
  <c r="DG87" i="32"/>
  <c r="DJ87" i="32" s="1"/>
  <c r="DF360" i="32"/>
  <c r="DI360" i="32" s="1"/>
  <c r="DF409" i="32"/>
  <c r="DI409" i="32" s="1"/>
  <c r="DG92" i="32"/>
  <c r="DJ92" i="32" s="1"/>
  <c r="DN164" i="32"/>
  <c r="DG247" i="32"/>
  <c r="DJ247" i="32" s="1"/>
  <c r="DG409" i="32"/>
  <c r="DJ409" i="32" s="1"/>
  <c r="DF27" i="32"/>
  <c r="DI27" i="32" s="1"/>
  <c r="DF28" i="32"/>
  <c r="DI28" i="32" s="1"/>
  <c r="DF159" i="32"/>
  <c r="DI159" i="32" s="1"/>
  <c r="AL731" i="32"/>
  <c r="AL729" i="32"/>
  <c r="BP731" i="32"/>
  <c r="BP729" i="32"/>
  <c r="DG27" i="32"/>
  <c r="DJ27" i="32" s="1"/>
  <c r="DG28" i="32"/>
  <c r="DJ28" i="32" s="1"/>
  <c r="DG159" i="32"/>
  <c r="DJ159" i="32" s="1"/>
  <c r="DG229" i="32"/>
  <c r="DJ229" i="32" s="1"/>
  <c r="DG231" i="32"/>
  <c r="DJ231" i="32" s="1"/>
  <c r="DG274" i="32"/>
  <c r="DJ274" i="32" s="1"/>
  <c r="DN297" i="32"/>
  <c r="DF347" i="32"/>
  <c r="DI347" i="32" s="1"/>
  <c r="AM729" i="32"/>
  <c r="T731" i="32"/>
  <c r="T729" i="32"/>
  <c r="CB731" i="32"/>
  <c r="CB729" i="32"/>
  <c r="DF17" i="32"/>
  <c r="DI17" i="32" s="1"/>
  <c r="DG62" i="32"/>
  <c r="DJ62" i="32" s="1"/>
  <c r="DG118" i="32"/>
  <c r="DJ118" i="32" s="1"/>
  <c r="DF135" i="32"/>
  <c r="DI135" i="32" s="1"/>
  <c r="DF229" i="32"/>
  <c r="DI229" i="32" s="1"/>
  <c r="DF356" i="32"/>
  <c r="DI356" i="32" s="1"/>
  <c r="U729" i="32"/>
  <c r="CC729" i="32"/>
  <c r="DF118" i="32"/>
  <c r="DI118" i="32" s="1"/>
  <c r="DG135" i="32"/>
  <c r="DJ135" i="32" s="1"/>
  <c r="DG265" i="32"/>
  <c r="DJ265" i="32" s="1"/>
  <c r="DG381" i="32"/>
  <c r="DJ381" i="32" s="1"/>
  <c r="DF58" i="32"/>
  <c r="DI58" i="32" s="1"/>
  <c r="DG112" i="32"/>
  <c r="DJ112" i="32" s="1"/>
  <c r="DG146" i="32"/>
  <c r="DJ146" i="32" s="1"/>
  <c r="DG235" i="32"/>
  <c r="DJ235" i="32" s="1"/>
  <c r="DF90" i="32"/>
  <c r="DI90" i="32" s="1"/>
  <c r="DF91" i="32"/>
  <c r="DI91" i="32" s="1"/>
  <c r="DF112" i="32"/>
  <c r="DI112" i="32" s="1"/>
  <c r="DF350" i="32"/>
  <c r="DI350" i="32" s="1"/>
  <c r="DG488" i="32"/>
  <c r="DJ488" i="32" s="1"/>
  <c r="DG459" i="32"/>
  <c r="DJ459" i="32" s="1"/>
  <c r="DF150" i="32"/>
  <c r="DI150" i="32" s="1"/>
  <c r="DF346" i="32"/>
  <c r="DI346" i="32" s="1"/>
  <c r="DF441" i="32"/>
  <c r="DI441" i="32" s="1"/>
  <c r="DN43" i="32"/>
  <c r="DG57" i="32"/>
  <c r="DJ57" i="32" s="1"/>
  <c r="DG106" i="32"/>
  <c r="DJ106" i="32" s="1"/>
  <c r="DG204" i="32"/>
  <c r="DJ204" i="32" s="1"/>
  <c r="DG16" i="32"/>
  <c r="DJ16" i="32" s="1"/>
  <c r="DG94" i="32"/>
  <c r="DJ94" i="32" s="1"/>
  <c r="DG99" i="32"/>
  <c r="DJ99" i="32" s="1"/>
  <c r="DF207" i="32"/>
  <c r="DI207" i="32" s="1"/>
  <c r="DG20" i="32"/>
  <c r="DJ20" i="32" s="1"/>
  <c r="DG76" i="32"/>
  <c r="DJ76" i="32" s="1"/>
  <c r="DG85" i="32"/>
  <c r="DJ85" i="32" s="1"/>
  <c r="DH120" i="32"/>
  <c r="DF183" i="32"/>
  <c r="DI183" i="32" s="1"/>
  <c r="DG207" i="32"/>
  <c r="DJ207" i="32" s="1"/>
  <c r="DF540" i="32"/>
  <c r="DI540" i="32" s="1"/>
  <c r="DF46" i="32"/>
  <c r="DI46" i="32" s="1"/>
  <c r="DF81" i="32"/>
  <c r="DI81" i="32" s="1"/>
  <c r="DG183" i="32"/>
  <c r="DJ183" i="32" s="1"/>
  <c r="DF276" i="32"/>
  <c r="DI276" i="32" s="1"/>
  <c r="DN412" i="32"/>
  <c r="DF467" i="32"/>
  <c r="DI467" i="32" s="1"/>
  <c r="DF93" i="32"/>
  <c r="DI93" i="32" s="1"/>
  <c r="DF105" i="32"/>
  <c r="DI105" i="32" s="1"/>
  <c r="DF174" i="32"/>
  <c r="DI174" i="32" s="1"/>
  <c r="DF40" i="32"/>
  <c r="DI40" i="32" s="1"/>
  <c r="DF67" i="32"/>
  <c r="DI67" i="32" s="1"/>
  <c r="DF75" i="32"/>
  <c r="DI75" i="32" s="1"/>
  <c r="DG93" i="32"/>
  <c r="DJ93" i="32" s="1"/>
  <c r="DN98" i="32"/>
  <c r="DG144" i="32"/>
  <c r="DJ144" i="32" s="1"/>
  <c r="DF160" i="32"/>
  <c r="DI160" i="32" s="1"/>
  <c r="DG301" i="32"/>
  <c r="DJ301" i="32" s="1"/>
  <c r="AP729" i="32"/>
  <c r="W731" i="32"/>
  <c r="CE731" i="32"/>
  <c r="DF73" i="32"/>
  <c r="DI73" i="32" s="1"/>
  <c r="DG83" i="32"/>
  <c r="DJ83" i="32" s="1"/>
  <c r="DF196" i="32"/>
  <c r="DI196" i="32" s="1"/>
  <c r="DF255" i="32"/>
  <c r="DI255" i="32" s="1"/>
  <c r="DG514" i="32"/>
  <c r="DJ514" i="32" s="1"/>
  <c r="DF60" i="32"/>
  <c r="DI60" i="32" s="1"/>
  <c r="DG197" i="32"/>
  <c r="DJ197" i="32" s="1"/>
  <c r="DF215" i="32"/>
  <c r="DI215" i="32" s="1"/>
  <c r="AS729" i="32"/>
  <c r="DC729" i="32"/>
  <c r="DG21" i="32"/>
  <c r="DJ21" i="32" s="1"/>
  <c r="DF25" i="32"/>
  <c r="DI25" i="32" s="1"/>
  <c r="DF42" i="32"/>
  <c r="DI42" i="32" s="1"/>
  <c r="DF109" i="32"/>
  <c r="DI109" i="32" s="1"/>
  <c r="DF114" i="32"/>
  <c r="DI114" i="32" s="1"/>
  <c r="DF120" i="32"/>
  <c r="DI120" i="32" s="1"/>
  <c r="DG126" i="32"/>
  <c r="DJ126" i="32" s="1"/>
  <c r="DG129" i="32"/>
  <c r="DJ129" i="32" s="1"/>
  <c r="DG269" i="32"/>
  <c r="DJ269" i="32" s="1"/>
  <c r="DH299" i="32"/>
  <c r="DF690" i="32"/>
  <c r="DI690" i="32" s="1"/>
  <c r="DG79" i="32"/>
  <c r="DJ79" i="32" s="1"/>
  <c r="DG120" i="32"/>
  <c r="DJ120" i="32" s="1"/>
  <c r="DG163" i="32"/>
  <c r="DJ163" i="32" s="1"/>
  <c r="DF380" i="32"/>
  <c r="DI380" i="32" s="1"/>
  <c r="DG392" i="32"/>
  <c r="DJ392" i="32" s="1"/>
  <c r="DF500" i="32"/>
  <c r="DI500" i="32" s="1"/>
  <c r="DF341" i="32"/>
  <c r="DI341" i="32" s="1"/>
  <c r="DG448" i="32"/>
  <c r="DJ448" i="32" s="1"/>
  <c r="DI15" i="32"/>
  <c r="BA729" i="32"/>
  <c r="DF92" i="32"/>
  <c r="DI92" i="32" s="1"/>
  <c r="DG105" i="32"/>
  <c r="DJ105" i="32" s="1"/>
  <c r="DG333" i="32"/>
  <c r="DJ333" i="32" s="1"/>
  <c r="AR729" i="32"/>
  <c r="AR731" i="32"/>
  <c r="DJ15" i="32"/>
  <c r="X729" i="32"/>
  <c r="BB729" i="32"/>
  <c r="DF39" i="32"/>
  <c r="DI39" i="32" s="1"/>
  <c r="DG43" i="32"/>
  <c r="DJ43" i="32" s="1"/>
  <c r="DG73" i="32"/>
  <c r="DJ73" i="32" s="1"/>
  <c r="DF126" i="32"/>
  <c r="DI126" i="32" s="1"/>
  <c r="DG31" i="32"/>
  <c r="DJ31" i="32" s="1"/>
  <c r="DG38" i="32"/>
  <c r="DJ38" i="32" s="1"/>
  <c r="DG42" i="32"/>
  <c r="DJ42" i="32" s="1"/>
  <c r="DF63" i="32"/>
  <c r="DI63" i="32" s="1"/>
  <c r="DG97" i="32"/>
  <c r="DJ97" i="32" s="1"/>
  <c r="DG125" i="32"/>
  <c r="DJ125" i="32" s="1"/>
  <c r="DF140" i="32"/>
  <c r="DI140" i="32" s="1"/>
  <c r="DF149" i="32"/>
  <c r="DI149" i="32" s="1"/>
  <c r="DF173" i="32"/>
  <c r="DI173" i="32" s="1"/>
  <c r="DF195" i="32"/>
  <c r="DI195" i="32" s="1"/>
  <c r="DG287" i="32"/>
  <c r="DJ287" i="32" s="1"/>
  <c r="DG291" i="32"/>
  <c r="DJ291" i="32" s="1"/>
  <c r="AC729" i="32"/>
  <c r="DF24" i="32"/>
  <c r="DI24" i="32" s="1"/>
  <c r="DG60" i="32"/>
  <c r="DJ60" i="32" s="1"/>
  <c r="DG63" i="32"/>
  <c r="DJ63" i="32" s="1"/>
  <c r="DG86" i="32"/>
  <c r="DJ86" i="32" s="1"/>
  <c r="DF100" i="32"/>
  <c r="DI100" i="32" s="1"/>
  <c r="DF144" i="32"/>
  <c r="DI144" i="32" s="1"/>
  <c r="DF148" i="32"/>
  <c r="DI148" i="32" s="1"/>
  <c r="DG149" i="32"/>
  <c r="DJ149" i="32" s="1"/>
  <c r="DF291" i="32"/>
  <c r="DI291" i="32" s="1"/>
  <c r="DG355" i="32"/>
  <c r="DJ355" i="32" s="1"/>
  <c r="DG485" i="32"/>
  <c r="DJ485" i="32" s="1"/>
  <c r="DG623" i="32"/>
  <c r="DJ623" i="32" s="1"/>
  <c r="DG685" i="32"/>
  <c r="DJ685" i="32" s="1"/>
  <c r="DF217" i="32"/>
  <c r="DI217" i="32" s="1"/>
  <c r="DG239" i="32"/>
  <c r="DJ239" i="32" s="1"/>
  <c r="DG246" i="32"/>
  <c r="DJ246" i="32" s="1"/>
  <c r="DN276" i="32"/>
  <c r="DF286" i="32"/>
  <c r="DI286" i="32" s="1"/>
  <c r="DF443" i="32"/>
  <c r="DI443" i="32" s="1"/>
  <c r="DF484" i="32"/>
  <c r="DI484" i="32" s="1"/>
  <c r="DF557" i="32"/>
  <c r="DI557" i="32" s="1"/>
  <c r="DG560" i="32"/>
  <c r="DJ560" i="32" s="1"/>
  <c r="DG644" i="32"/>
  <c r="DJ644" i="32" s="1"/>
  <c r="DF26" i="32"/>
  <c r="DI26" i="32" s="1"/>
  <c r="DH32" i="32"/>
  <c r="DG39" i="32"/>
  <c r="DJ39" i="32" s="1"/>
  <c r="DF57" i="32"/>
  <c r="DI57" i="32" s="1"/>
  <c r="DF62" i="32"/>
  <c r="DI62" i="32" s="1"/>
  <c r="DG68" i="32"/>
  <c r="DJ68" i="32" s="1"/>
  <c r="DG139" i="32"/>
  <c r="DJ139" i="32" s="1"/>
  <c r="DH150" i="32"/>
  <c r="DG151" i="32"/>
  <c r="DJ151" i="32" s="1"/>
  <c r="DF184" i="32"/>
  <c r="DI184" i="32" s="1"/>
  <c r="DG217" i="32"/>
  <c r="DJ217" i="32" s="1"/>
  <c r="DF240" i="32"/>
  <c r="DI240" i="32" s="1"/>
  <c r="DF283" i="32"/>
  <c r="DI283" i="32" s="1"/>
  <c r="DG286" i="32"/>
  <c r="DJ286" i="32" s="1"/>
  <c r="DN304" i="32"/>
  <c r="DF437" i="32"/>
  <c r="DI437" i="32" s="1"/>
  <c r="DG480" i="32"/>
  <c r="DJ480" i="32" s="1"/>
  <c r="DF572" i="32"/>
  <c r="DI572" i="32" s="1"/>
  <c r="DF580" i="32"/>
  <c r="DI580" i="32" s="1"/>
  <c r="DG70" i="32"/>
  <c r="DJ70" i="32" s="1"/>
  <c r="DG137" i="32"/>
  <c r="DJ137" i="32" s="1"/>
  <c r="DG174" i="32"/>
  <c r="DJ174" i="32" s="1"/>
  <c r="DG308" i="32"/>
  <c r="DJ308" i="32" s="1"/>
  <c r="DF334" i="32"/>
  <c r="DI334" i="32" s="1"/>
  <c r="DG360" i="32"/>
  <c r="DJ360" i="32" s="1"/>
  <c r="DG438" i="32"/>
  <c r="DJ438" i="32" s="1"/>
  <c r="DF448" i="32"/>
  <c r="DI448" i="32" s="1"/>
  <c r="DD729" i="32"/>
  <c r="DF64" i="32"/>
  <c r="DI64" i="32" s="1"/>
  <c r="DG81" i="32"/>
  <c r="DJ81" i="32" s="1"/>
  <c r="DG104" i="32"/>
  <c r="DJ104" i="32" s="1"/>
  <c r="DF145" i="32"/>
  <c r="DI145" i="32" s="1"/>
  <c r="DF154" i="32"/>
  <c r="DI154" i="32" s="1"/>
  <c r="DF178" i="32"/>
  <c r="DI178" i="32" s="1"/>
  <c r="DF192" i="32"/>
  <c r="DI192" i="32" s="1"/>
  <c r="DF211" i="32"/>
  <c r="DI211" i="32" s="1"/>
  <c r="DG260" i="32"/>
  <c r="DJ260" i="32" s="1"/>
  <c r="DH53" i="32"/>
  <c r="DG64" i="32"/>
  <c r="DJ64" i="32" s="1"/>
  <c r="DF74" i="32"/>
  <c r="DI74" i="32" s="1"/>
  <c r="DF113" i="32"/>
  <c r="DI113" i="32" s="1"/>
  <c r="DG114" i="32"/>
  <c r="DJ114" i="32" s="1"/>
  <c r="DH148" i="32"/>
  <c r="DF153" i="32"/>
  <c r="DI153" i="32" s="1"/>
  <c r="DF204" i="32"/>
  <c r="DI204" i="32" s="1"/>
  <c r="DF234" i="32"/>
  <c r="DI234" i="32" s="1"/>
  <c r="DF300" i="32"/>
  <c r="DI300" i="32" s="1"/>
  <c r="DG411" i="32"/>
  <c r="DJ411" i="32" s="1"/>
  <c r="DG464" i="32"/>
  <c r="DJ464" i="32" s="1"/>
  <c r="DF490" i="32"/>
  <c r="DI490" i="32" s="1"/>
  <c r="DG535" i="32"/>
  <c r="DJ535" i="32" s="1"/>
  <c r="DG615" i="32"/>
  <c r="DJ615" i="32" s="1"/>
  <c r="DG196" i="32"/>
  <c r="DJ196" i="32" s="1"/>
  <c r="DF250" i="32"/>
  <c r="DI250" i="32" s="1"/>
  <c r="DF299" i="32"/>
  <c r="DI299" i="32" s="1"/>
  <c r="DG346" i="32"/>
  <c r="DJ346" i="32" s="1"/>
  <c r="DF430" i="32"/>
  <c r="DI430" i="32" s="1"/>
  <c r="DF558" i="32"/>
  <c r="DI558" i="32" s="1"/>
  <c r="DG158" i="32"/>
  <c r="DJ158" i="32" s="1"/>
  <c r="DH227" i="32"/>
  <c r="DG273" i="32"/>
  <c r="DJ273" i="32" s="1"/>
  <c r="DG299" i="32"/>
  <c r="DJ299" i="32" s="1"/>
  <c r="DF387" i="32"/>
  <c r="DI387" i="32" s="1"/>
  <c r="DF512" i="32"/>
  <c r="DI512" i="32" s="1"/>
  <c r="DH23" i="32"/>
  <c r="DF66" i="32"/>
  <c r="DI66" i="32" s="1"/>
  <c r="DF89" i="32"/>
  <c r="DI89" i="32" s="1"/>
  <c r="DF103" i="32"/>
  <c r="DI103" i="32" s="1"/>
  <c r="DG117" i="32"/>
  <c r="DJ117" i="32" s="1"/>
  <c r="DG176" i="32"/>
  <c r="DJ176" i="32" s="1"/>
  <c r="DF186" i="32"/>
  <c r="DI186" i="32" s="1"/>
  <c r="DG232" i="32"/>
  <c r="DJ232" i="32" s="1"/>
  <c r="DF424" i="32"/>
  <c r="DI424" i="32" s="1"/>
  <c r="DN32" i="32"/>
  <c r="DF108" i="32"/>
  <c r="DI108" i="32" s="1"/>
  <c r="DF117" i="32"/>
  <c r="DI117" i="32" s="1"/>
  <c r="DF248" i="32"/>
  <c r="DI248" i="32" s="1"/>
  <c r="DF375" i="32"/>
  <c r="DI375" i="32" s="1"/>
  <c r="DN392" i="32"/>
  <c r="DG447" i="32"/>
  <c r="DJ447" i="32" s="1"/>
  <c r="DF483" i="32"/>
  <c r="DI483" i="32" s="1"/>
  <c r="DF571" i="32"/>
  <c r="DI571" i="32" s="1"/>
  <c r="DF665" i="32"/>
  <c r="DI665" i="32" s="1"/>
  <c r="DG36" i="32"/>
  <c r="DJ36" i="32" s="1"/>
  <c r="DG72" i="32"/>
  <c r="DJ72" i="32" s="1"/>
  <c r="DF95" i="32"/>
  <c r="DI95" i="32" s="1"/>
  <c r="DG108" i="32"/>
  <c r="DJ108" i="32" s="1"/>
  <c r="DG122" i="32"/>
  <c r="DJ122" i="32" s="1"/>
  <c r="DF139" i="32"/>
  <c r="DI139" i="32" s="1"/>
  <c r="DG143" i="32"/>
  <c r="DJ143" i="32" s="1"/>
  <c r="DG161" i="32"/>
  <c r="DJ161" i="32" s="1"/>
  <c r="DF210" i="32"/>
  <c r="DI210" i="32" s="1"/>
  <c r="DG316" i="32"/>
  <c r="DJ316" i="32" s="1"/>
  <c r="DG345" i="32"/>
  <c r="DJ345" i="32" s="1"/>
  <c r="DF386" i="32"/>
  <c r="DI386" i="32" s="1"/>
  <c r="DG408" i="32"/>
  <c r="DJ408" i="32" s="1"/>
  <c r="AG729" i="32"/>
  <c r="BK729" i="32"/>
  <c r="BV729" i="32"/>
  <c r="BV731" i="32"/>
  <c r="DF61" i="32"/>
  <c r="DI61" i="32" s="1"/>
  <c r="DF65" i="32"/>
  <c r="DI65" i="32" s="1"/>
  <c r="DF72" i="32"/>
  <c r="DI72" i="32" s="1"/>
  <c r="DF88" i="32"/>
  <c r="DI88" i="32" s="1"/>
  <c r="DG116" i="32"/>
  <c r="DJ116" i="32" s="1"/>
  <c r="DH191" i="32"/>
  <c r="DF266" i="32"/>
  <c r="DI266" i="32" s="1"/>
  <c r="DG302" i="32"/>
  <c r="DJ302" i="32" s="1"/>
  <c r="DG366" i="32"/>
  <c r="DJ366" i="32" s="1"/>
  <c r="DF404" i="32"/>
  <c r="DI404" i="32" s="1"/>
  <c r="DF428" i="32"/>
  <c r="DI428" i="32" s="1"/>
  <c r="DN549" i="32"/>
  <c r="DG588" i="32"/>
  <c r="DJ588" i="32" s="1"/>
  <c r="DG595" i="32"/>
  <c r="DJ595" i="32" s="1"/>
  <c r="DF642" i="32"/>
  <c r="DI642" i="32" s="1"/>
  <c r="DG681" i="32"/>
  <c r="DJ681" i="32" s="1"/>
  <c r="DH690" i="32"/>
  <c r="BM731" i="32"/>
  <c r="DG61" i="32"/>
  <c r="DJ61" i="32" s="1"/>
  <c r="DG65" i="32"/>
  <c r="DJ65" i="32" s="1"/>
  <c r="DG88" i="32"/>
  <c r="DJ88" i="32" s="1"/>
  <c r="DH101" i="32"/>
  <c r="DF130" i="32"/>
  <c r="DI130" i="32" s="1"/>
  <c r="DG147" i="32"/>
  <c r="DJ147" i="32" s="1"/>
  <c r="DG157" i="32"/>
  <c r="DJ157" i="32" s="1"/>
  <c r="DF171" i="32"/>
  <c r="DI171" i="32" s="1"/>
  <c r="DG185" i="32"/>
  <c r="DJ185" i="32" s="1"/>
  <c r="DG219" i="32"/>
  <c r="DJ219" i="32" s="1"/>
  <c r="DF253" i="32"/>
  <c r="DI253" i="32" s="1"/>
  <c r="DG258" i="32"/>
  <c r="DJ258" i="32" s="1"/>
  <c r="DF280" i="32"/>
  <c r="DI280" i="32" s="1"/>
  <c r="DG285" i="32"/>
  <c r="DJ285" i="32" s="1"/>
  <c r="DF298" i="32"/>
  <c r="DI298" i="32" s="1"/>
  <c r="DF338" i="32"/>
  <c r="DI338" i="32" s="1"/>
  <c r="DN355" i="32"/>
  <c r="DN354" i="32" s="1"/>
  <c r="DF390" i="32"/>
  <c r="DI390" i="32" s="1"/>
  <c r="DG404" i="32"/>
  <c r="DJ404" i="32" s="1"/>
  <c r="DF452" i="32"/>
  <c r="DI452" i="32" s="1"/>
  <c r="DF457" i="32"/>
  <c r="DI457" i="32" s="1"/>
  <c r="DG466" i="32"/>
  <c r="DJ466" i="32" s="1"/>
  <c r="DF472" i="32"/>
  <c r="DI472" i="32" s="1"/>
  <c r="DG483" i="32"/>
  <c r="DJ483" i="32" s="1"/>
  <c r="DF524" i="32"/>
  <c r="DI524" i="32" s="1"/>
  <c r="DF548" i="32"/>
  <c r="DI548" i="32" s="1"/>
  <c r="DF613" i="32"/>
  <c r="DI613" i="32" s="1"/>
  <c r="DF624" i="32"/>
  <c r="DI624" i="32" s="1"/>
  <c r="DF667" i="32"/>
  <c r="DI667" i="32" s="1"/>
  <c r="DF182" i="32"/>
  <c r="DI182" i="32" s="1"/>
  <c r="DG195" i="32"/>
  <c r="DJ195" i="32" s="1"/>
  <c r="DG203" i="32"/>
  <c r="DJ203" i="32" s="1"/>
  <c r="DG226" i="32"/>
  <c r="DJ226" i="32" s="1"/>
  <c r="DF241" i="32"/>
  <c r="DI241" i="32" s="1"/>
  <c r="DF264" i="32"/>
  <c r="DI264" i="32" s="1"/>
  <c r="DG281" i="32"/>
  <c r="DJ281" i="32" s="1"/>
  <c r="DG436" i="32"/>
  <c r="DJ436" i="32" s="1"/>
  <c r="DG500" i="32"/>
  <c r="DJ500" i="32" s="1"/>
  <c r="AA729" i="32"/>
  <c r="BE729" i="32"/>
  <c r="DF22" i="32"/>
  <c r="DI22" i="32" s="1"/>
  <c r="DG109" i="32"/>
  <c r="DJ109" i="32" s="1"/>
  <c r="DF134" i="32"/>
  <c r="DI134" i="32" s="1"/>
  <c r="DG148" i="32"/>
  <c r="DJ148" i="32" s="1"/>
  <c r="DG234" i="32"/>
  <c r="DJ234" i="32" s="1"/>
  <c r="DG236" i="32"/>
  <c r="DJ236" i="32" s="1"/>
  <c r="DG275" i="32"/>
  <c r="DJ275" i="32" s="1"/>
  <c r="DG336" i="32"/>
  <c r="DJ336" i="32" s="1"/>
  <c r="DG380" i="32"/>
  <c r="DJ380" i="32" s="1"/>
  <c r="DG396" i="32"/>
  <c r="DJ396" i="32" s="1"/>
  <c r="DG669" i="32"/>
  <c r="DJ669" i="32" s="1"/>
  <c r="AC731" i="32"/>
  <c r="BG729" i="32"/>
  <c r="BG731" i="32"/>
  <c r="DG22" i="32"/>
  <c r="DJ22" i="32" s="1"/>
  <c r="DF30" i="32"/>
  <c r="DI30" i="32" s="1"/>
  <c r="DH61" i="32"/>
  <c r="DF133" i="32"/>
  <c r="DI133" i="32" s="1"/>
  <c r="DH147" i="32"/>
  <c r="DF158" i="32"/>
  <c r="DI158" i="32" s="1"/>
  <c r="DF194" i="32"/>
  <c r="DI194" i="32" s="1"/>
  <c r="DF228" i="32"/>
  <c r="DI228" i="32" s="1"/>
  <c r="DG252" i="32"/>
  <c r="DJ252" i="32" s="1"/>
  <c r="DF277" i="32"/>
  <c r="DI277" i="32" s="1"/>
  <c r="DF322" i="32"/>
  <c r="DI322" i="32" s="1"/>
  <c r="DF391" i="32"/>
  <c r="DI391" i="32" s="1"/>
  <c r="DF397" i="32"/>
  <c r="DI397" i="32" s="1"/>
  <c r="DH423" i="32"/>
  <c r="DF429" i="32"/>
  <c r="DI429" i="32" s="1"/>
  <c r="DG437" i="32"/>
  <c r="DJ437" i="32" s="1"/>
  <c r="DF447" i="32"/>
  <c r="DI447" i="32" s="1"/>
  <c r="DG512" i="32"/>
  <c r="DJ512" i="32" s="1"/>
  <c r="DG529" i="32"/>
  <c r="DJ529" i="32" s="1"/>
  <c r="DF651" i="32"/>
  <c r="DI651" i="32" s="1"/>
  <c r="BS729" i="32"/>
  <c r="BS731" i="32"/>
  <c r="DG66" i="32"/>
  <c r="DJ66" i="32" s="1"/>
  <c r="DG103" i="32"/>
  <c r="DJ103" i="32" s="1"/>
  <c r="DF122" i="32"/>
  <c r="DI122" i="32" s="1"/>
  <c r="DG138" i="32"/>
  <c r="DJ138" i="32" s="1"/>
  <c r="DF143" i="32"/>
  <c r="DI143" i="32" s="1"/>
  <c r="DG187" i="32"/>
  <c r="DJ187" i="32" s="1"/>
  <c r="DG194" i="32"/>
  <c r="DJ194" i="32" s="1"/>
  <c r="DG326" i="32"/>
  <c r="DJ326" i="32" s="1"/>
  <c r="DG424" i="32"/>
  <c r="DJ424" i="32" s="1"/>
  <c r="DN483" i="32"/>
  <c r="DG508" i="32"/>
  <c r="DJ508" i="32" s="1"/>
  <c r="DG610" i="32"/>
  <c r="DJ610" i="32" s="1"/>
  <c r="AF731" i="32"/>
  <c r="AF729" i="32"/>
  <c r="BJ731" i="32"/>
  <c r="BJ729" i="32"/>
  <c r="BT729" i="32"/>
  <c r="DF116" i="32"/>
  <c r="DI116" i="32" s="1"/>
  <c r="DH121" i="32"/>
  <c r="DG152" i="32"/>
  <c r="DJ152" i="32" s="1"/>
  <c r="DG248" i="32"/>
  <c r="DJ248" i="32" s="1"/>
  <c r="DG255" i="32"/>
  <c r="DJ255" i="32" s="1"/>
  <c r="DG293" i="32"/>
  <c r="DJ293" i="32" s="1"/>
  <c r="DF362" i="32"/>
  <c r="DI362" i="32" s="1"/>
  <c r="DF414" i="32"/>
  <c r="DI414" i="32" s="1"/>
  <c r="DF489" i="32"/>
  <c r="DI489" i="32" s="1"/>
  <c r="M731" i="32"/>
  <c r="DF29" i="32"/>
  <c r="DI29" i="32" s="1"/>
  <c r="DN62" i="32"/>
  <c r="DG84" i="32"/>
  <c r="DJ84" i="32" s="1"/>
  <c r="DG95" i="32"/>
  <c r="DJ95" i="32" s="1"/>
  <c r="DH198" i="32"/>
  <c r="DF230" i="32"/>
  <c r="DI230" i="32" s="1"/>
  <c r="DF246" i="32"/>
  <c r="DI246" i="32" s="1"/>
  <c r="DF258" i="32"/>
  <c r="DI258" i="32" s="1"/>
  <c r="DF285" i="32"/>
  <c r="DI285" i="32" s="1"/>
  <c r="DG298" i="32"/>
  <c r="DJ298" i="32" s="1"/>
  <c r="DF316" i="32"/>
  <c r="DI316" i="32" s="1"/>
  <c r="DG362" i="32"/>
  <c r="DJ362" i="32" s="1"/>
  <c r="DG454" i="32"/>
  <c r="DJ454" i="32" s="1"/>
  <c r="DF503" i="32"/>
  <c r="DI503" i="32" s="1"/>
  <c r="DG559" i="32"/>
  <c r="DJ559" i="32" s="1"/>
  <c r="AI731" i="32"/>
  <c r="O729" i="32"/>
  <c r="BW729" i="32"/>
  <c r="AJ729" i="32"/>
  <c r="BN729" i="32"/>
  <c r="DF16" i="32"/>
  <c r="DG35" i="32"/>
  <c r="DJ35" i="32" s="1"/>
  <c r="DF94" i="32"/>
  <c r="DI94" i="32" s="1"/>
  <c r="DF107" i="32"/>
  <c r="DI107" i="32" s="1"/>
  <c r="DF121" i="32"/>
  <c r="DI121" i="32" s="1"/>
  <c r="DF142" i="32"/>
  <c r="DI142" i="32" s="1"/>
  <c r="DF152" i="32"/>
  <c r="DI152" i="32" s="1"/>
  <c r="DF175" i="32"/>
  <c r="DI175" i="32" s="1"/>
  <c r="DG186" i="32"/>
  <c r="DJ186" i="32" s="1"/>
  <c r="DF193" i="32"/>
  <c r="DI193" i="32" s="1"/>
  <c r="DG218" i="32"/>
  <c r="DJ218" i="32" s="1"/>
  <c r="DG237" i="32"/>
  <c r="DJ237" i="32" s="1"/>
  <c r="DG244" i="32"/>
  <c r="DJ244" i="32" s="1"/>
  <c r="DG280" i="32"/>
  <c r="DJ280" i="32" s="1"/>
  <c r="DF284" i="32"/>
  <c r="DI284" i="32" s="1"/>
  <c r="DN326" i="32"/>
  <c r="DG347" i="32"/>
  <c r="DJ347" i="32" s="1"/>
  <c r="DF444" i="32"/>
  <c r="DI444" i="32" s="1"/>
  <c r="DG489" i="32"/>
  <c r="DJ489" i="32" s="1"/>
  <c r="DF511" i="32"/>
  <c r="DI511" i="32" s="1"/>
  <c r="DG548" i="32"/>
  <c r="DJ548" i="32" s="1"/>
  <c r="DG89" i="32"/>
  <c r="DJ89" i="32" s="1"/>
  <c r="DG90" i="32"/>
  <c r="DJ90" i="32" s="1"/>
  <c r="DF104" i="32"/>
  <c r="DI104" i="32" s="1"/>
  <c r="DF110" i="32"/>
  <c r="DI110" i="32" s="1"/>
  <c r="DG111" i="32"/>
  <c r="DJ111" i="32" s="1"/>
  <c r="DG119" i="32"/>
  <c r="DJ119" i="32" s="1"/>
  <c r="DF147" i="32"/>
  <c r="DI147" i="32" s="1"/>
  <c r="DG162" i="32"/>
  <c r="DJ162" i="32" s="1"/>
  <c r="DG241" i="32"/>
  <c r="DJ241" i="32" s="1"/>
  <c r="DF254" i="32"/>
  <c r="DI254" i="32" s="1"/>
  <c r="DF260" i="32"/>
  <c r="DI260" i="32" s="1"/>
  <c r="DF293" i="32"/>
  <c r="DI293" i="32" s="1"/>
  <c r="DG337" i="32"/>
  <c r="DJ337" i="32" s="1"/>
  <c r="DF357" i="32"/>
  <c r="DI357" i="32" s="1"/>
  <c r="DN382" i="32"/>
  <c r="DN377" i="32" s="1"/>
  <c r="DF396" i="32"/>
  <c r="DI396" i="32" s="1"/>
  <c r="DF408" i="32"/>
  <c r="DI408" i="32" s="1"/>
  <c r="DH418" i="32"/>
  <c r="DF507" i="32"/>
  <c r="DI507" i="32" s="1"/>
  <c r="DF564" i="32"/>
  <c r="DI564" i="32" s="1"/>
  <c r="DG592" i="32"/>
  <c r="DJ592" i="32" s="1"/>
  <c r="DF619" i="32"/>
  <c r="DI619" i="32" s="1"/>
  <c r="DG695" i="32"/>
  <c r="DJ695" i="32" s="1"/>
  <c r="DG393" i="32"/>
  <c r="DJ393" i="32" s="1"/>
  <c r="DN399" i="32"/>
  <c r="DF413" i="32"/>
  <c r="DI413" i="32" s="1"/>
  <c r="DG418" i="32"/>
  <c r="DJ418" i="32" s="1"/>
  <c r="DG430" i="32"/>
  <c r="DJ430" i="32" s="1"/>
  <c r="DG439" i="32"/>
  <c r="DJ439" i="32" s="1"/>
  <c r="DN440" i="32"/>
  <c r="DF458" i="32"/>
  <c r="DI458" i="32" s="1"/>
  <c r="DG462" i="32"/>
  <c r="DJ462" i="32" s="1"/>
  <c r="DF523" i="32"/>
  <c r="DI523" i="32" s="1"/>
  <c r="DG614" i="32"/>
  <c r="DJ614" i="32" s="1"/>
  <c r="DF635" i="32"/>
  <c r="DI635" i="32" s="1"/>
  <c r="DG673" i="32"/>
  <c r="DJ673" i="32" s="1"/>
  <c r="DF231" i="32"/>
  <c r="DI231" i="32" s="1"/>
  <c r="DG253" i="32"/>
  <c r="DJ253" i="32" s="1"/>
  <c r="DG263" i="32"/>
  <c r="DJ263" i="32" s="1"/>
  <c r="DG267" i="32"/>
  <c r="DJ267" i="32" s="1"/>
  <c r="DF326" i="32"/>
  <c r="DI326" i="32" s="1"/>
  <c r="DF339" i="32"/>
  <c r="DI339" i="32" s="1"/>
  <c r="DG373" i="32"/>
  <c r="DJ373" i="32" s="1"/>
  <c r="DN389" i="32"/>
  <c r="DF393" i="32"/>
  <c r="DI393" i="32" s="1"/>
  <c r="DF487" i="32"/>
  <c r="DI487" i="32" s="1"/>
  <c r="DF496" i="32"/>
  <c r="DI496" i="32" s="1"/>
  <c r="DF505" i="32"/>
  <c r="DI505" i="32" s="1"/>
  <c r="DG510" i="32"/>
  <c r="DJ510" i="32" s="1"/>
  <c r="DF542" i="32"/>
  <c r="DI542" i="32" s="1"/>
  <c r="DG624" i="32"/>
  <c r="DJ624" i="32" s="1"/>
  <c r="DF661" i="32"/>
  <c r="DI661" i="32" s="1"/>
  <c r="DF684" i="32"/>
  <c r="DI684" i="32" s="1"/>
  <c r="DF35" i="32"/>
  <c r="DI35" i="32" s="1"/>
  <c r="DG74" i="32"/>
  <c r="DJ74" i="32" s="1"/>
  <c r="DN83" i="32"/>
  <c r="DF86" i="32"/>
  <c r="DI86" i="32" s="1"/>
  <c r="DG101" i="32"/>
  <c r="DJ101" i="32" s="1"/>
  <c r="DG107" i="32"/>
  <c r="DJ107" i="32" s="1"/>
  <c r="DF115" i="32"/>
  <c r="DI115" i="32" s="1"/>
  <c r="DG145" i="32"/>
  <c r="DJ145" i="32" s="1"/>
  <c r="DG150" i="32"/>
  <c r="DJ150" i="32" s="1"/>
  <c r="DG154" i="32"/>
  <c r="DJ154" i="32" s="1"/>
  <c r="DH184" i="32"/>
  <c r="DF199" i="32"/>
  <c r="DI199" i="32" s="1"/>
  <c r="DG251" i="32"/>
  <c r="DJ251" i="32" s="1"/>
  <c r="DG259" i="32"/>
  <c r="DJ259" i="32" s="1"/>
  <c r="DG339" i="32"/>
  <c r="DJ339" i="32" s="1"/>
  <c r="DG350" i="32"/>
  <c r="DJ350" i="32" s="1"/>
  <c r="DG367" i="32"/>
  <c r="DJ367" i="32" s="1"/>
  <c r="DF410" i="32"/>
  <c r="DI410" i="32" s="1"/>
  <c r="DG444" i="32"/>
  <c r="DJ444" i="32" s="1"/>
  <c r="DG487" i="32"/>
  <c r="DJ487" i="32" s="1"/>
  <c r="DF527" i="32"/>
  <c r="DI527" i="32" s="1"/>
  <c r="DG539" i="32"/>
  <c r="DJ539" i="32" s="1"/>
  <c r="DG561" i="32"/>
  <c r="DJ561" i="32" s="1"/>
  <c r="DG562" i="32"/>
  <c r="DJ562" i="32" s="1"/>
  <c r="DN561" i="32"/>
  <c r="DG633" i="32"/>
  <c r="DJ633" i="32" s="1"/>
  <c r="DG682" i="32"/>
  <c r="DJ682" i="32" s="1"/>
  <c r="DG240" i="32"/>
  <c r="DJ240" i="32" s="1"/>
  <c r="DH248" i="32"/>
  <c r="DF252" i="32"/>
  <c r="DI252" i="32" s="1"/>
  <c r="DG264" i="32"/>
  <c r="DJ264" i="32" s="1"/>
  <c r="DF355" i="32"/>
  <c r="DI355" i="32" s="1"/>
  <c r="DG372" i="32"/>
  <c r="DJ372" i="32" s="1"/>
  <c r="DG390" i="32"/>
  <c r="DJ390" i="32" s="1"/>
  <c r="DG458" i="32"/>
  <c r="DJ458" i="32" s="1"/>
  <c r="DG463" i="32"/>
  <c r="DJ463" i="32" s="1"/>
  <c r="DF494" i="32"/>
  <c r="DI494" i="32" s="1"/>
  <c r="DG501" i="32"/>
  <c r="DJ501" i="32" s="1"/>
  <c r="DF587" i="32"/>
  <c r="DI587" i="32" s="1"/>
  <c r="DF607" i="32"/>
  <c r="DI607" i="32" s="1"/>
  <c r="BY731" i="32"/>
  <c r="DF31" i="32"/>
  <c r="DI31" i="32" s="1"/>
  <c r="DH56" i="32"/>
  <c r="DH81" i="32"/>
  <c r="DF82" i="32"/>
  <c r="DI82" i="32" s="1"/>
  <c r="DF102" i="32"/>
  <c r="DI102" i="32" s="1"/>
  <c r="DF111" i="32"/>
  <c r="DI111" i="32" s="1"/>
  <c r="DH128" i="32"/>
  <c r="DG182" i="32"/>
  <c r="DJ182" i="32" s="1"/>
  <c r="DF197" i="32"/>
  <c r="DI197" i="32" s="1"/>
  <c r="DF202" i="32"/>
  <c r="DI202" i="32" s="1"/>
  <c r="DG208" i="32"/>
  <c r="DJ208" i="32" s="1"/>
  <c r="DG209" i="32"/>
  <c r="DJ209" i="32" s="1"/>
  <c r="DG250" i="32"/>
  <c r="DJ250" i="32" s="1"/>
  <c r="DF290" i="32"/>
  <c r="DI290" i="32" s="1"/>
  <c r="DF297" i="32"/>
  <c r="DI297" i="32" s="1"/>
  <c r="DG315" i="32"/>
  <c r="DJ315" i="32" s="1"/>
  <c r="DG344" i="32"/>
  <c r="DJ344" i="32" s="1"/>
  <c r="DG349" i="32"/>
  <c r="DJ349" i="32" s="1"/>
  <c r="DF364" i="32"/>
  <c r="DI364" i="32" s="1"/>
  <c r="DN372" i="32"/>
  <c r="DF384" i="32"/>
  <c r="DI384" i="32" s="1"/>
  <c r="DG402" i="32"/>
  <c r="DJ402" i="32" s="1"/>
  <c r="DF425" i="32"/>
  <c r="DI425" i="32" s="1"/>
  <c r="DF478" i="32"/>
  <c r="DI478" i="32" s="1"/>
  <c r="DF563" i="32"/>
  <c r="DI563" i="32" s="1"/>
  <c r="DF569" i="32"/>
  <c r="DI569" i="32" s="1"/>
  <c r="DF626" i="32"/>
  <c r="DI626" i="32" s="1"/>
  <c r="DG634" i="32"/>
  <c r="DJ634" i="32" s="1"/>
  <c r="DF646" i="32"/>
  <c r="DI646" i="32" s="1"/>
  <c r="DF669" i="32"/>
  <c r="DI669" i="32" s="1"/>
  <c r="DF718" i="32"/>
  <c r="DI718" i="32" s="1"/>
  <c r="AO731" i="32"/>
  <c r="AO729" i="32"/>
  <c r="BZ729" i="32"/>
  <c r="DH41" i="32"/>
  <c r="DG82" i="32"/>
  <c r="DJ82" i="32" s="1"/>
  <c r="DH100" i="32"/>
  <c r="DG102" i="32"/>
  <c r="DJ102" i="32" s="1"/>
  <c r="DG110" i="32"/>
  <c r="DJ110" i="32" s="1"/>
  <c r="DH140" i="32"/>
  <c r="DF141" i="32"/>
  <c r="DI141" i="32" s="1"/>
  <c r="DF157" i="32"/>
  <c r="DI157" i="32" s="1"/>
  <c r="DF181" i="32"/>
  <c r="DI181" i="32" s="1"/>
  <c r="DH214" i="32"/>
  <c r="DG216" i="32"/>
  <c r="DJ216" i="32" s="1"/>
  <c r="DG257" i="32"/>
  <c r="DJ257" i="32" s="1"/>
  <c r="DG290" i="32"/>
  <c r="DJ290" i="32" s="1"/>
  <c r="DF315" i="32"/>
  <c r="DI315" i="32" s="1"/>
  <c r="DH363" i="32"/>
  <c r="DG371" i="32"/>
  <c r="DJ371" i="32" s="1"/>
  <c r="DG375" i="32"/>
  <c r="DJ375" i="32" s="1"/>
  <c r="DG407" i="32"/>
  <c r="DJ407" i="32" s="1"/>
  <c r="DG425" i="32"/>
  <c r="DJ425" i="32" s="1"/>
  <c r="DF469" i="32"/>
  <c r="DI469" i="32" s="1"/>
  <c r="DG478" i="32"/>
  <c r="DJ478" i="32" s="1"/>
  <c r="DF493" i="32"/>
  <c r="DI493" i="32" s="1"/>
  <c r="DG506" i="32"/>
  <c r="DJ506" i="32" s="1"/>
  <c r="DG521" i="32"/>
  <c r="DJ521" i="32" s="1"/>
  <c r="DF532" i="32"/>
  <c r="DI532" i="32" s="1"/>
  <c r="DF595" i="32"/>
  <c r="DI595" i="32" s="1"/>
  <c r="DG613" i="32"/>
  <c r="DJ613" i="32" s="1"/>
  <c r="DF657" i="32"/>
  <c r="DI657" i="32" s="1"/>
  <c r="DF704" i="32"/>
  <c r="DI704" i="32" s="1"/>
  <c r="DF710" i="32"/>
  <c r="DI710" i="32" s="1"/>
  <c r="DF713" i="32"/>
  <c r="DI713" i="32" s="1"/>
  <c r="DH179" i="32"/>
  <c r="DG225" i="32"/>
  <c r="DJ225" i="32" s="1"/>
  <c r="DF263" i="32"/>
  <c r="DI263" i="32" s="1"/>
  <c r="DG284" i="32"/>
  <c r="DJ284" i="32" s="1"/>
  <c r="DH294" i="32"/>
  <c r="DF295" i="32"/>
  <c r="DI295" i="32" s="1"/>
  <c r="DH302" i="32"/>
  <c r="DF306" i="32"/>
  <c r="DI306" i="32" s="1"/>
  <c r="DG322" i="32"/>
  <c r="DJ322" i="32" s="1"/>
  <c r="DH413" i="32"/>
  <c r="DH519" i="32"/>
  <c r="DF520" i="32"/>
  <c r="DI520" i="32" s="1"/>
  <c r="DF526" i="32"/>
  <c r="DI526" i="32" s="1"/>
  <c r="DG564" i="32"/>
  <c r="DJ564" i="32" s="1"/>
  <c r="DF716" i="32"/>
  <c r="DI716" i="32" s="1"/>
  <c r="DF180" i="32"/>
  <c r="DI180" i="32" s="1"/>
  <c r="DF262" i="32"/>
  <c r="DI262" i="32" s="1"/>
  <c r="DF272" i="32"/>
  <c r="DI272" i="32" s="1"/>
  <c r="DH283" i="32"/>
  <c r="DG330" i="32"/>
  <c r="DJ330" i="32" s="1"/>
  <c r="DF335" i="32"/>
  <c r="DI335" i="32" s="1"/>
  <c r="DG471" i="32"/>
  <c r="DJ471" i="32" s="1"/>
  <c r="Q729" i="32"/>
  <c r="Q731" i="32"/>
  <c r="AU729" i="32"/>
  <c r="CF729" i="32"/>
  <c r="DG41" i="32"/>
  <c r="DJ41" i="32" s="1"/>
  <c r="DH188" i="32"/>
  <c r="DF201" i="32"/>
  <c r="DI201" i="32" s="1"/>
  <c r="DG214" i="32"/>
  <c r="DJ214" i="32" s="1"/>
  <c r="DC731" i="32"/>
  <c r="DF191" i="32"/>
  <c r="DI191" i="32" s="1"/>
  <c r="DF80" i="32"/>
  <c r="DI80" i="32" s="1"/>
  <c r="DG140" i="32"/>
  <c r="DJ140" i="32" s="1"/>
  <c r="DG180" i="32"/>
  <c r="DJ180" i="32" s="1"/>
  <c r="DG191" i="32"/>
  <c r="DJ191" i="32" s="1"/>
  <c r="DH206" i="32"/>
  <c r="DG321" i="32"/>
  <c r="DJ321" i="32" s="1"/>
  <c r="DG328" i="32"/>
  <c r="DJ328" i="32" s="1"/>
  <c r="DG329" i="32"/>
  <c r="DJ329" i="32" s="1"/>
  <c r="DH351" i="32"/>
  <c r="DF352" i="32"/>
  <c r="DI352" i="32" s="1"/>
  <c r="DH399" i="32"/>
  <c r="DF400" i="32"/>
  <c r="DI400" i="32" s="1"/>
  <c r="DH422" i="32"/>
  <c r="DG456" i="32"/>
  <c r="DJ456" i="32" s="1"/>
  <c r="DG486" i="32"/>
  <c r="DJ486" i="32" s="1"/>
  <c r="DF515" i="32"/>
  <c r="DI515" i="32" s="1"/>
  <c r="DG520" i="32"/>
  <c r="DJ520" i="32" s="1"/>
  <c r="DG526" i="32"/>
  <c r="DJ526" i="32" s="1"/>
  <c r="DG547" i="32"/>
  <c r="DJ547" i="32" s="1"/>
  <c r="DG568" i="32"/>
  <c r="DJ568" i="32" s="1"/>
  <c r="DG601" i="32"/>
  <c r="DJ601" i="32" s="1"/>
  <c r="DG657" i="32"/>
  <c r="DJ657" i="32" s="1"/>
  <c r="DG55" i="32"/>
  <c r="DJ55" i="32" s="1"/>
  <c r="DH96" i="32"/>
  <c r="DH245" i="32"/>
  <c r="DH251" i="32"/>
  <c r="DF278" i="32"/>
  <c r="DI278" i="32" s="1"/>
  <c r="DH282" i="32"/>
  <c r="DF305" i="32"/>
  <c r="DI305" i="32" s="1"/>
  <c r="DF312" i="32"/>
  <c r="DI312" i="32" s="1"/>
  <c r="DF320" i="32"/>
  <c r="DI320" i="32" s="1"/>
  <c r="DF321" i="32"/>
  <c r="DI321" i="32" s="1"/>
  <c r="DG383" i="32"/>
  <c r="DJ383" i="32" s="1"/>
  <c r="DG406" i="32"/>
  <c r="DJ406" i="32" s="1"/>
  <c r="DH412" i="32"/>
  <c r="DG423" i="32"/>
  <c r="DJ423" i="32" s="1"/>
  <c r="DG461" i="32"/>
  <c r="DJ461" i="32" s="1"/>
  <c r="DG477" i="32"/>
  <c r="DJ477" i="32" s="1"/>
  <c r="DF481" i="32"/>
  <c r="DI481" i="32" s="1"/>
  <c r="DH508" i="32"/>
  <c r="DF546" i="32"/>
  <c r="DI546" i="32" s="1"/>
  <c r="DG587" i="32"/>
  <c r="DJ587" i="32" s="1"/>
  <c r="DF632" i="32"/>
  <c r="DI632" i="32" s="1"/>
  <c r="DF700" i="32"/>
  <c r="DI700" i="32" s="1"/>
  <c r="AX731" i="32"/>
  <c r="DF32" i="32"/>
  <c r="DI32" i="32" s="1"/>
  <c r="DF162" i="32"/>
  <c r="DI162" i="32" s="1"/>
  <c r="DF179" i="32"/>
  <c r="DI179" i="32" s="1"/>
  <c r="DF270" i="32"/>
  <c r="DI270" i="32" s="1"/>
  <c r="DG295" i="32"/>
  <c r="DJ295" i="32" s="1"/>
  <c r="DG311" i="32"/>
  <c r="DJ311" i="32" s="1"/>
  <c r="DN337" i="32"/>
  <c r="DF388" i="32"/>
  <c r="DI388" i="32" s="1"/>
  <c r="DG504" i="32"/>
  <c r="DJ504" i="32" s="1"/>
  <c r="DF550" i="32"/>
  <c r="DI550" i="32" s="1"/>
  <c r="DG622" i="32"/>
  <c r="DJ622" i="32" s="1"/>
  <c r="DG664" i="32"/>
  <c r="DJ664" i="32" s="1"/>
  <c r="DF686" i="32"/>
  <c r="DI686" i="32" s="1"/>
  <c r="DG693" i="32"/>
  <c r="DJ693" i="32" s="1"/>
  <c r="DF701" i="32"/>
  <c r="DI701" i="32" s="1"/>
  <c r="DF714" i="32"/>
  <c r="DI714" i="32" s="1"/>
  <c r="AY729" i="32"/>
  <c r="DF123" i="32"/>
  <c r="DI123" i="32" s="1"/>
  <c r="DH160" i="32"/>
  <c r="DG179" i="32"/>
  <c r="DJ179" i="32" s="1"/>
  <c r="DH186" i="32"/>
  <c r="DG190" i="32"/>
  <c r="DJ190" i="32" s="1"/>
  <c r="DF269" i="32"/>
  <c r="DI269" i="32" s="1"/>
  <c r="DG283" i="32"/>
  <c r="DJ283" i="32" s="1"/>
  <c r="DG294" i="32"/>
  <c r="DJ294" i="32" s="1"/>
  <c r="DF327" i="32"/>
  <c r="DI327" i="32" s="1"/>
  <c r="DF328" i="32"/>
  <c r="DI328" i="32" s="1"/>
  <c r="DF351" i="32"/>
  <c r="DI351" i="32" s="1"/>
  <c r="DG374" i="32"/>
  <c r="DJ374" i="32" s="1"/>
  <c r="DG378" i="32"/>
  <c r="DJ378" i="32" s="1"/>
  <c r="DF399" i="32"/>
  <c r="DI399" i="32" s="1"/>
  <c r="DF422" i="32"/>
  <c r="DI422" i="32" s="1"/>
  <c r="DG434" i="32"/>
  <c r="DJ434" i="32" s="1"/>
  <c r="DF480" i="32"/>
  <c r="DI480" i="32" s="1"/>
  <c r="DG525" i="32"/>
  <c r="DJ525" i="32" s="1"/>
  <c r="DF562" i="32"/>
  <c r="DI562" i="32" s="1"/>
  <c r="DF567" i="32"/>
  <c r="DI567" i="32" s="1"/>
  <c r="DH590" i="32"/>
  <c r="DG598" i="32"/>
  <c r="DJ598" i="32" s="1"/>
  <c r="DF599" i="32"/>
  <c r="DI599" i="32" s="1"/>
  <c r="DF606" i="32"/>
  <c r="DI606" i="32" s="1"/>
  <c r="DH610" i="32"/>
  <c r="DG616" i="32"/>
  <c r="DJ616" i="32" s="1"/>
  <c r="DF645" i="32"/>
  <c r="DI645" i="32" s="1"/>
  <c r="DG677" i="32"/>
  <c r="DJ677" i="32" s="1"/>
  <c r="DG699" i="32"/>
  <c r="DJ699" i="32" s="1"/>
  <c r="AX729" i="32"/>
  <c r="DG54" i="32"/>
  <c r="DJ54" i="32" s="1"/>
  <c r="DH138" i="32"/>
  <c r="DF213" i="32"/>
  <c r="DI213" i="32" s="1"/>
  <c r="DF239" i="32"/>
  <c r="DI239" i="32" s="1"/>
  <c r="DG278" i="32"/>
  <c r="DJ278" i="32" s="1"/>
  <c r="DF288" i="32"/>
  <c r="DI288" i="32" s="1"/>
  <c r="DH293" i="32"/>
  <c r="DF303" i="32"/>
  <c r="DI303" i="32" s="1"/>
  <c r="DF455" i="32"/>
  <c r="DI455" i="32" s="1"/>
  <c r="DH503" i="32"/>
  <c r="DG579" i="32"/>
  <c r="DJ579" i="32" s="1"/>
  <c r="DF616" i="32"/>
  <c r="DI616" i="32" s="1"/>
  <c r="DG659" i="32"/>
  <c r="DJ659" i="32" s="1"/>
  <c r="DH69" i="32"/>
  <c r="DH93" i="32"/>
  <c r="DH152" i="32"/>
  <c r="DH177" i="32"/>
  <c r="DG206" i="32"/>
  <c r="DJ206" i="32" s="1"/>
  <c r="DF219" i="32"/>
  <c r="DI219" i="32" s="1"/>
  <c r="DF405" i="32"/>
  <c r="DI405" i="32" s="1"/>
  <c r="DF433" i="32"/>
  <c r="DI433" i="32" s="1"/>
  <c r="DF449" i="32"/>
  <c r="DI449" i="32" s="1"/>
  <c r="DF476" i="32"/>
  <c r="DI476" i="32" s="1"/>
  <c r="DF514" i="32"/>
  <c r="DI514" i="32" s="1"/>
  <c r="DG530" i="32"/>
  <c r="DJ530" i="32" s="1"/>
  <c r="DF597" i="32"/>
  <c r="DI597" i="32" s="1"/>
  <c r="DG611" i="32"/>
  <c r="DJ611" i="32" s="1"/>
  <c r="DG620" i="32"/>
  <c r="DJ620" i="32" s="1"/>
  <c r="DF629" i="32"/>
  <c r="DI629" i="32" s="1"/>
  <c r="DF639" i="32"/>
  <c r="DI639" i="32" s="1"/>
  <c r="DF698" i="32"/>
  <c r="DI698" i="32" s="1"/>
  <c r="DG708" i="32"/>
  <c r="DJ708" i="32" s="1"/>
  <c r="DG141" i="32"/>
  <c r="DJ141" i="32" s="1"/>
  <c r="DG153" i="32"/>
  <c r="DJ153" i="32" s="1"/>
  <c r="DG210" i="32"/>
  <c r="DJ210" i="32" s="1"/>
  <c r="DG243" i="32"/>
  <c r="DJ243" i="32" s="1"/>
  <c r="DF296" i="32"/>
  <c r="DI296" i="32" s="1"/>
  <c r="DF349" i="32"/>
  <c r="DI349" i="32" s="1"/>
  <c r="DH359" i="32"/>
  <c r="DG379" i="32"/>
  <c r="DJ379" i="32" s="1"/>
  <c r="DF471" i="32"/>
  <c r="DI471" i="32" s="1"/>
  <c r="DH483" i="32"/>
  <c r="DG484" i="32"/>
  <c r="DJ484" i="32" s="1"/>
  <c r="DH504" i="32"/>
  <c r="DG505" i="32"/>
  <c r="DJ505" i="32" s="1"/>
  <c r="DF614" i="32"/>
  <c r="DI614" i="32" s="1"/>
  <c r="DF622" i="32"/>
  <c r="DI622" i="32" s="1"/>
  <c r="DG632" i="32"/>
  <c r="DJ632" i="32" s="1"/>
  <c r="DF638" i="32"/>
  <c r="DI638" i="32" s="1"/>
  <c r="DG663" i="32"/>
  <c r="DJ663" i="32" s="1"/>
  <c r="DF671" i="32"/>
  <c r="DI671" i="32" s="1"/>
  <c r="R729" i="32"/>
  <c r="AV729" i="32"/>
  <c r="W729" i="32"/>
  <c r="CE729" i="32"/>
  <c r="DH40" i="32"/>
  <c r="DF43" i="32"/>
  <c r="DI43" i="32" s="1"/>
  <c r="DF209" i="32"/>
  <c r="DI209" i="32" s="1"/>
  <c r="DH217" i="32"/>
  <c r="DG227" i="32"/>
  <c r="DJ227" i="32" s="1"/>
  <c r="DF236" i="32"/>
  <c r="DI236" i="32" s="1"/>
  <c r="DH286" i="32"/>
  <c r="DF287" i="32"/>
  <c r="DI287" i="32" s="1"/>
  <c r="DF323" i="32"/>
  <c r="DI323" i="32" s="1"/>
  <c r="DN331" i="32"/>
  <c r="DG335" i="32"/>
  <c r="DJ335" i="32" s="1"/>
  <c r="DG348" i="32"/>
  <c r="DJ348" i="32" s="1"/>
  <c r="DH373" i="32"/>
  <c r="DF374" i="32"/>
  <c r="DI374" i="32" s="1"/>
  <c r="DH383" i="32"/>
  <c r="DF392" i="32"/>
  <c r="DI392" i="32" s="1"/>
  <c r="DN480" i="32"/>
  <c r="DF499" i="32"/>
  <c r="DI499" i="32" s="1"/>
  <c r="DH516" i="32"/>
  <c r="DF529" i="32"/>
  <c r="DI529" i="32" s="1"/>
  <c r="DF586" i="32"/>
  <c r="DI586" i="32" s="1"/>
  <c r="DG599" i="32"/>
  <c r="DJ599" i="32" s="1"/>
  <c r="DF602" i="32"/>
  <c r="DI602" i="32" s="1"/>
  <c r="DF630" i="32"/>
  <c r="DI630" i="32" s="1"/>
  <c r="DG646" i="32"/>
  <c r="DJ646" i="32" s="1"/>
  <c r="DG671" i="32"/>
  <c r="DJ671" i="32" s="1"/>
  <c r="DG674" i="32"/>
  <c r="DJ674" i="32" s="1"/>
  <c r="DF226" i="32"/>
  <c r="DI226" i="32" s="1"/>
  <c r="DN227" i="32"/>
  <c r="DG242" i="32"/>
  <c r="DJ242" i="32" s="1"/>
  <c r="DG256" i="32"/>
  <c r="DJ256" i="32" s="1"/>
  <c r="DH278" i="32"/>
  <c r="DF358" i="32"/>
  <c r="DI358" i="32" s="1"/>
  <c r="DG363" i="32"/>
  <c r="DJ363" i="32" s="1"/>
  <c r="DG382" i="32"/>
  <c r="DJ382" i="32" s="1"/>
  <c r="DF389" i="32"/>
  <c r="DI389" i="32" s="1"/>
  <c r="DG405" i="32"/>
  <c r="DJ405" i="32" s="1"/>
  <c r="DH434" i="32"/>
  <c r="DF460" i="32"/>
  <c r="DI460" i="32" s="1"/>
  <c r="DG467" i="32"/>
  <c r="DJ467" i="32" s="1"/>
  <c r="DG503" i="32"/>
  <c r="DJ503" i="32" s="1"/>
  <c r="DG509" i="32"/>
  <c r="DJ509" i="32" s="1"/>
  <c r="DH532" i="32"/>
  <c r="DG569" i="32"/>
  <c r="DJ569" i="32" s="1"/>
  <c r="DG591" i="32"/>
  <c r="DJ591" i="32" s="1"/>
  <c r="DF605" i="32"/>
  <c r="DI605" i="32" s="1"/>
  <c r="DF612" i="32"/>
  <c r="DI612" i="32" s="1"/>
  <c r="DF628" i="32"/>
  <c r="DI628" i="32" s="1"/>
  <c r="DG653" i="32"/>
  <c r="DJ653" i="32" s="1"/>
  <c r="DG689" i="32"/>
  <c r="DJ689" i="32" s="1"/>
  <c r="DG719" i="32"/>
  <c r="DJ719" i="32" s="1"/>
  <c r="AD729" i="32"/>
  <c r="BH729" i="32"/>
  <c r="DH80" i="32"/>
  <c r="DF83" i="32"/>
  <c r="DI83" i="32" s="1"/>
  <c r="DF251" i="32"/>
  <c r="DI251" i="32" s="1"/>
  <c r="DH255" i="32"/>
  <c r="DF279" i="32"/>
  <c r="DI279" i="32" s="1"/>
  <c r="DN287" i="32"/>
  <c r="DG358" i="32"/>
  <c r="DJ358" i="32" s="1"/>
  <c r="DF372" i="32"/>
  <c r="DI372" i="32" s="1"/>
  <c r="DG377" i="32"/>
  <c r="DJ377" i="32" s="1"/>
  <c r="DH387" i="32"/>
  <c r="DG389" i="32"/>
  <c r="DJ389" i="32" s="1"/>
  <c r="DG460" i="32"/>
  <c r="DJ460" i="32" s="1"/>
  <c r="DH464" i="32"/>
  <c r="DF482" i="32"/>
  <c r="DI482" i="32" s="1"/>
  <c r="DH493" i="32"/>
  <c r="DF495" i="32"/>
  <c r="DI495" i="32" s="1"/>
  <c r="DN499" i="32"/>
  <c r="DG527" i="32"/>
  <c r="DJ527" i="32" s="1"/>
  <c r="DF581" i="32"/>
  <c r="DI581" i="32" s="1"/>
  <c r="DG582" i="32"/>
  <c r="DJ582" i="32" s="1"/>
  <c r="DF591" i="32"/>
  <c r="DI591" i="32" s="1"/>
  <c r="DF617" i="32"/>
  <c r="DI617" i="32" s="1"/>
  <c r="DF633" i="32"/>
  <c r="DI633" i="32" s="1"/>
  <c r="DG679" i="32"/>
  <c r="DJ679" i="32" s="1"/>
  <c r="DG686" i="32"/>
  <c r="DJ686" i="32" s="1"/>
  <c r="DG704" i="32"/>
  <c r="DJ704" i="32" s="1"/>
  <c r="DF161" i="32"/>
  <c r="DI161" i="32" s="1"/>
  <c r="DF189" i="32"/>
  <c r="DI189" i="32" s="1"/>
  <c r="DF243" i="32"/>
  <c r="DI243" i="32" s="1"/>
  <c r="DG323" i="32"/>
  <c r="DJ323" i="32" s="1"/>
  <c r="DF371" i="32"/>
  <c r="DI371" i="32" s="1"/>
  <c r="DF377" i="32"/>
  <c r="DI377" i="32" s="1"/>
  <c r="DF382" i="32"/>
  <c r="DI382" i="32" s="1"/>
  <c r="DG391" i="32"/>
  <c r="DJ391" i="32" s="1"/>
  <c r="DF470" i="32"/>
  <c r="DI470" i="32" s="1"/>
  <c r="DF474" i="32"/>
  <c r="DI474" i="32" s="1"/>
  <c r="DG479" i="32"/>
  <c r="DJ479" i="32" s="1"/>
  <c r="DH484" i="32"/>
  <c r="DF485" i="32"/>
  <c r="DI485" i="32" s="1"/>
  <c r="DF510" i="32"/>
  <c r="DI510" i="32" s="1"/>
  <c r="DG518" i="32"/>
  <c r="DJ518" i="32" s="1"/>
  <c r="DF525" i="32"/>
  <c r="DI525" i="32" s="1"/>
  <c r="DF531" i="32"/>
  <c r="DI531" i="32" s="1"/>
  <c r="DF583" i="32"/>
  <c r="DI583" i="32" s="1"/>
  <c r="DF601" i="32"/>
  <c r="DI601" i="32" s="1"/>
  <c r="DG656" i="32"/>
  <c r="DJ656" i="32" s="1"/>
  <c r="DF218" i="32"/>
  <c r="DI218" i="32" s="1"/>
  <c r="DF225" i="32"/>
  <c r="DI225" i="32" s="1"/>
  <c r="DF242" i="32"/>
  <c r="DI242" i="32" s="1"/>
  <c r="DG254" i="32"/>
  <c r="DJ254" i="32" s="1"/>
  <c r="DH277" i="32"/>
  <c r="DG279" i="32"/>
  <c r="DJ279" i="32" s="1"/>
  <c r="DH284" i="32"/>
  <c r="DF294" i="32"/>
  <c r="DI294" i="32" s="1"/>
  <c r="DG296" i="32"/>
  <c r="DJ296" i="32" s="1"/>
  <c r="DF304" i="32"/>
  <c r="DI304" i="32" s="1"/>
  <c r="DG305" i="32"/>
  <c r="DJ305" i="32" s="1"/>
  <c r="DH364" i="32"/>
  <c r="DF365" i="32"/>
  <c r="DI365" i="32" s="1"/>
  <c r="DF406" i="32"/>
  <c r="DI406" i="32" s="1"/>
  <c r="DH433" i="32"/>
  <c r="DF436" i="32"/>
  <c r="DI436" i="32" s="1"/>
  <c r="DF459" i="32"/>
  <c r="DI459" i="32" s="1"/>
  <c r="DG469" i="32"/>
  <c r="DJ469" i="32" s="1"/>
  <c r="DG502" i="32"/>
  <c r="DJ502" i="32" s="1"/>
  <c r="DG538" i="32"/>
  <c r="DJ538" i="32" s="1"/>
  <c r="DG566" i="32"/>
  <c r="DJ566" i="32" s="1"/>
  <c r="DF598" i="32"/>
  <c r="DI598" i="32" s="1"/>
  <c r="DF653" i="32"/>
  <c r="DI653" i="32" s="1"/>
  <c r="DG376" i="32"/>
  <c r="DJ376" i="32" s="1"/>
  <c r="DF403" i="32"/>
  <c r="DI403" i="32" s="1"/>
  <c r="DF486" i="32"/>
  <c r="DI486" i="32" s="1"/>
  <c r="DG524" i="32"/>
  <c r="DJ524" i="32" s="1"/>
  <c r="DF549" i="32"/>
  <c r="DI549" i="32" s="1"/>
  <c r="DF561" i="32"/>
  <c r="DI561" i="32" s="1"/>
  <c r="DG617" i="32"/>
  <c r="DJ617" i="32" s="1"/>
  <c r="DF708" i="32"/>
  <c r="DI708" i="32" s="1"/>
  <c r="DG717" i="32"/>
  <c r="DJ717" i="32" s="1"/>
  <c r="DN368" i="32"/>
  <c r="DN367" i="32" s="1"/>
  <c r="DF379" i="32"/>
  <c r="DI379" i="32" s="1"/>
  <c r="DG388" i="32"/>
  <c r="DJ388" i="32" s="1"/>
  <c r="DF446" i="32"/>
  <c r="DI446" i="32" s="1"/>
  <c r="DF477" i="32"/>
  <c r="DI477" i="32" s="1"/>
  <c r="DF537" i="32"/>
  <c r="DI537" i="32" s="1"/>
  <c r="DG570" i="32"/>
  <c r="DJ570" i="32" s="1"/>
  <c r="DF578" i="32"/>
  <c r="DI578" i="32" s="1"/>
  <c r="DF682" i="32"/>
  <c r="DI682" i="32" s="1"/>
  <c r="DH266" i="32"/>
  <c r="DH322" i="32"/>
  <c r="DG494" i="32"/>
  <c r="DJ494" i="32" s="1"/>
  <c r="DG540" i="32"/>
  <c r="DJ540" i="32" s="1"/>
  <c r="DH550" i="32"/>
  <c r="DG628" i="32"/>
  <c r="DJ628" i="32" s="1"/>
  <c r="DF687" i="32"/>
  <c r="DI687" i="32" s="1"/>
  <c r="DF689" i="32"/>
  <c r="DI689" i="32" s="1"/>
  <c r="DG711" i="32"/>
  <c r="DJ711" i="32" s="1"/>
  <c r="BA731" i="32"/>
  <c r="DG188" i="32"/>
  <c r="DJ188" i="32" s="1"/>
  <c r="DF233" i="32"/>
  <c r="DI233" i="32" s="1"/>
  <c r="DH265" i="32"/>
  <c r="DF268" i="32"/>
  <c r="DI268" i="32" s="1"/>
  <c r="DF324" i="32"/>
  <c r="DI324" i="32" s="1"/>
  <c r="DG468" i="32"/>
  <c r="DJ468" i="32" s="1"/>
  <c r="DF528" i="32"/>
  <c r="DI528" i="32" s="1"/>
  <c r="DG551" i="32"/>
  <c r="DJ551" i="32" s="1"/>
  <c r="DF593" i="32"/>
  <c r="DI593" i="32" s="1"/>
  <c r="DG629" i="32"/>
  <c r="DJ629" i="32" s="1"/>
  <c r="DG643" i="32"/>
  <c r="DJ643" i="32" s="1"/>
  <c r="DF672" i="32"/>
  <c r="DI672" i="32" s="1"/>
  <c r="DG687" i="32"/>
  <c r="DJ687" i="32" s="1"/>
  <c r="DG697" i="32"/>
  <c r="DJ697" i="32" s="1"/>
  <c r="DF711" i="32"/>
  <c r="DI711" i="32" s="1"/>
  <c r="DF188" i="32"/>
  <c r="DI188" i="32" s="1"/>
  <c r="DG304" i="32"/>
  <c r="DJ304" i="32" s="1"/>
  <c r="DF325" i="32"/>
  <c r="DI325" i="32" s="1"/>
  <c r="DG364" i="32"/>
  <c r="DJ364" i="32" s="1"/>
  <c r="DG384" i="32"/>
  <c r="DJ384" i="32" s="1"/>
  <c r="DF506" i="32"/>
  <c r="DI506" i="32" s="1"/>
  <c r="DG532" i="32"/>
  <c r="DJ532" i="32" s="1"/>
  <c r="DG541" i="32"/>
  <c r="DJ541" i="32" s="1"/>
  <c r="DG554" i="32"/>
  <c r="DJ554" i="32" s="1"/>
  <c r="DF594" i="32"/>
  <c r="DI594" i="32" s="1"/>
  <c r="DH599" i="32"/>
  <c r="DG233" i="32"/>
  <c r="DJ233" i="32" s="1"/>
  <c r="DF267" i="32"/>
  <c r="DI267" i="32" s="1"/>
  <c r="DG324" i="32"/>
  <c r="DJ324" i="32" s="1"/>
  <c r="DH362" i="32"/>
  <c r="DH382" i="32"/>
  <c r="DF468" i="32"/>
  <c r="DI468" i="32" s="1"/>
  <c r="DG493" i="32"/>
  <c r="DJ493" i="32" s="1"/>
  <c r="DG528" i="32"/>
  <c r="DJ528" i="32" s="1"/>
  <c r="DF538" i="32"/>
  <c r="DI538" i="32" s="1"/>
  <c r="DF579" i="32"/>
  <c r="DI579" i="32" s="1"/>
  <c r="DF592" i="32"/>
  <c r="DI592" i="32" s="1"/>
  <c r="DH619" i="32"/>
  <c r="DG716" i="32"/>
  <c r="DJ716" i="32" s="1"/>
  <c r="DH342" i="32"/>
  <c r="DF345" i="32"/>
  <c r="DI345" i="32" s="1"/>
  <c r="DF435" i="32"/>
  <c r="DI435" i="32" s="1"/>
  <c r="DF502" i="32"/>
  <c r="DI502" i="32" s="1"/>
  <c r="DG600" i="32"/>
  <c r="DJ600" i="32" s="1"/>
  <c r="DG636" i="32"/>
  <c r="DJ636" i="32" s="1"/>
  <c r="DF693" i="32"/>
  <c r="DI693" i="32" s="1"/>
  <c r="DF344" i="32"/>
  <c r="DI344" i="32" s="1"/>
  <c r="DG435" i="32"/>
  <c r="DJ435" i="32" s="1"/>
  <c r="DN489" i="32"/>
  <c r="DF501" i="32"/>
  <c r="DI501" i="32" s="1"/>
  <c r="DG537" i="32"/>
  <c r="DJ537" i="32" s="1"/>
  <c r="DF552" i="32"/>
  <c r="DI552" i="32" s="1"/>
  <c r="DG553" i="32"/>
  <c r="DJ553" i="32" s="1"/>
  <c r="DF650" i="32"/>
  <c r="DI650" i="32" s="1"/>
  <c r="DG672" i="32"/>
  <c r="DJ672" i="32" s="1"/>
  <c r="DF688" i="32"/>
  <c r="DI688" i="32" s="1"/>
  <c r="DF717" i="32"/>
  <c r="DI717" i="32" s="1"/>
  <c r="DH462" i="32"/>
  <c r="DF466" i="32"/>
  <c r="DI466" i="32" s="1"/>
  <c r="DG531" i="32"/>
  <c r="DJ531" i="32" s="1"/>
  <c r="DG552" i="32"/>
  <c r="DJ552" i="32" s="1"/>
  <c r="DG692" i="32"/>
  <c r="DJ692" i="32" s="1"/>
  <c r="DF464" i="32"/>
  <c r="DI464" i="32" s="1"/>
  <c r="DF621" i="32"/>
  <c r="DI621" i="32" s="1"/>
  <c r="DF692" i="32"/>
  <c r="DI692" i="32" s="1"/>
  <c r="DF553" i="32"/>
  <c r="DI553" i="32" s="1"/>
  <c r="DG581" i="32"/>
  <c r="DJ581" i="32" s="1"/>
  <c r="DF731" i="32" l="1"/>
  <c r="Z732" i="32"/>
  <c r="AO732" i="32"/>
  <c r="DF729" i="32"/>
  <c r="DI16" i="32"/>
  <c r="DN388" i="32"/>
  <c r="DN555" i="32"/>
  <c r="DN433" i="32"/>
  <c r="T732" i="32"/>
  <c r="BD732" i="32"/>
  <c r="DN707" i="32"/>
  <c r="DN14" i="32"/>
  <c r="BM732" i="32"/>
  <c r="AU732" i="32"/>
  <c r="DH743" i="32"/>
  <c r="BJ732" i="32"/>
  <c r="DN31" i="32"/>
  <c r="AC732" i="32"/>
  <c r="CE732" i="32"/>
  <c r="BP732" i="32"/>
  <c r="W732" i="32"/>
  <c r="DC732" i="32"/>
  <c r="DN275" i="32"/>
  <c r="BV732" i="32"/>
  <c r="BA732" i="32"/>
  <c r="BY732" i="32"/>
  <c r="DJ729" i="32"/>
  <c r="BS732" i="32"/>
  <c r="CB732" i="32"/>
  <c r="N732" i="32"/>
  <c r="DN398" i="32"/>
  <c r="AL732" i="32"/>
  <c r="AX732" i="32"/>
  <c r="DG729" i="32"/>
  <c r="AF732" i="32"/>
  <c r="AR732" i="32"/>
  <c r="Q732" i="32"/>
  <c r="DN330" i="32"/>
  <c r="BG732" i="32"/>
  <c r="DM7" i="32"/>
  <c r="AI732" i="32"/>
  <c r="DF732" i="32" l="1"/>
  <c r="DI729" i="32"/>
  <c r="DI731" i="32" s="1"/>
  <c r="DI732" i="32" s="1"/>
</calcChain>
</file>

<file path=xl/sharedStrings.xml><?xml version="1.0" encoding="utf-8"?>
<sst xmlns="http://schemas.openxmlformats.org/spreadsheetml/2006/main" count="3185" uniqueCount="1446">
  <si>
    <t xml:space="preserve">VARIAÇÃO CONTRATUAL: </t>
  </si>
  <si>
    <t>CÓDIGO DO SERVIÇO</t>
  </si>
  <si>
    <t>DESCRIÇÃO DO SERVIÇO</t>
  </si>
  <si>
    <t>QUANTIDADE</t>
  </si>
  <si>
    <t>QUANTIDADE FINAL</t>
  </si>
  <si>
    <t>VALOR ORÇADO DO CONTRATO</t>
  </si>
  <si>
    <t>UNID.</t>
  </si>
  <si>
    <t>PLANILHA CONTRATUAL</t>
  </si>
  <si>
    <t>SEM DESCONTO</t>
  </si>
  <si>
    <t>VALOR MEDIDO</t>
  </si>
  <si>
    <t>QUANTIDADE ACUMULADA</t>
  </si>
  <si>
    <t>VALOR ACUMULADO</t>
  </si>
  <si>
    <t>QUANTIDADE A REALIZAR</t>
  </si>
  <si>
    <t>VALOR A REALIZAR</t>
  </si>
  <si>
    <t>1ª MEDIÇÃO</t>
  </si>
  <si>
    <t>COM DESCONTO</t>
  </si>
  <si>
    <t>2ª MEDIÇÃO</t>
  </si>
  <si>
    <t>3ª MEDIÇÃO</t>
  </si>
  <si>
    <t>4ª MEDIÇÃO</t>
  </si>
  <si>
    <t>5ª MEDIÇÃO</t>
  </si>
  <si>
    <t>6ª MEDIÇÃO</t>
  </si>
  <si>
    <t>7ª MEDIÇÃO</t>
  </si>
  <si>
    <t>8ª MEDIÇÃO</t>
  </si>
  <si>
    <t>FILTRO</t>
  </si>
  <si>
    <t>PREÇO UNITÁRIO</t>
  </si>
  <si>
    <t>TOTAL (R$)</t>
  </si>
  <si>
    <t>TOTAL SEM DESCONTO</t>
  </si>
  <si>
    <t>VALOR MEDIDO SEM DESCONTO</t>
  </si>
  <si>
    <t>VALOR ACUMULADO SEM DESCONTO</t>
  </si>
  <si>
    <t>TOTAL COM DESCONTO</t>
  </si>
  <si>
    <t>-</t>
  </si>
  <si>
    <t>VALOR MEDIDO COM DESCONTO</t>
  </si>
  <si>
    <t>VALOR ACUMULADO COM DESCONTO</t>
  </si>
  <si>
    <t>TOTAL DO CONTRATO</t>
  </si>
  <si>
    <t>TOTAL MEDIDO</t>
  </si>
  <si>
    <t>TOTAL ACUM.</t>
  </si>
  <si>
    <t>ITENS PLANILHADOS COM DESCONTO</t>
  </si>
  <si>
    <t>ITENS NÃO PLANILHADOS COM DESCONTO</t>
  </si>
  <si>
    <t>ITENS NÃO PLANILHADOS SEM DESCONTO</t>
  </si>
  <si>
    <t>TIPO DE ITENS</t>
  </si>
  <si>
    <t>VALOR PAGO</t>
  </si>
  <si>
    <t>PLANILHADOS C/ DESCONTO</t>
  </si>
  <si>
    <t>NÃO PLANILHADOS C/ DESCONTO</t>
  </si>
  <si>
    <t>NÃO PLANILHADOS S/ DESCONTO</t>
  </si>
  <si>
    <t>PLANILHADOS ADVINDOS</t>
  </si>
  <si>
    <t>TOTAL GERAL</t>
  </si>
  <si>
    <t xml:space="preserve">CRONOGRAMA </t>
  </si>
  <si>
    <t>ACUMULADO MEDIDO TOTAL</t>
  </si>
  <si>
    <t xml:space="preserve">DIFERENÇA </t>
  </si>
  <si>
    <t>VALIDAÇÃO DE DADOS</t>
  </si>
  <si>
    <t>9ª MEDIÇÃO</t>
  </si>
  <si>
    <t>10ª MEDIÇÃO</t>
  </si>
  <si>
    <t>12ª MEDIÇÃO</t>
  </si>
  <si>
    <t>13ª MEDIÇÃO</t>
  </si>
  <si>
    <t>14ª MEDIÇÃO</t>
  </si>
  <si>
    <t>15ª MEDIÇÃO</t>
  </si>
  <si>
    <t>16ª MEDIÇÃO</t>
  </si>
  <si>
    <t>17ª MEDIÇÃO</t>
  </si>
  <si>
    <t>18ª MEDIÇÃO</t>
  </si>
  <si>
    <t>19ª MEDIÇÃO</t>
  </si>
  <si>
    <t>20ª MEDIÇÃO</t>
  </si>
  <si>
    <t>TOTAL A REALIZAR</t>
  </si>
  <si>
    <t>11ª MEDIÇÃO</t>
  </si>
  <si>
    <t>medido</t>
  </si>
  <si>
    <t>COM DESCONTO 
(APLICADO NO VALOR TOTAL)</t>
  </si>
  <si>
    <t>QUADRO DE ACOMPANHAMENTO DO CRONOGRAMA (%)</t>
  </si>
  <si>
    <t xml:space="preserve">ALTERAÇÃO CONTRATUAL </t>
  </si>
  <si>
    <t>DESCRIÇÃO</t>
  </si>
  <si>
    <t>DATA</t>
  </si>
  <si>
    <t>ADMINISTRAÇÃO</t>
  </si>
  <si>
    <t>ADMINISTRAÇÃO LOCAL DA OBRA</t>
  </si>
  <si>
    <t>01010.8.3.01U</t>
  </si>
  <si>
    <t>MÊS</t>
  </si>
  <si>
    <t>01010.8.3.04U</t>
  </si>
  <si>
    <t>ADMINISTRAÇÃO - máquinas e ferramentas</t>
  </si>
  <si>
    <t>01730.8.1.10U</t>
  </si>
  <si>
    <t>Limpeza permanente da obra, barracão, vestiário e outros, incl.seleção de resíduos</t>
  </si>
  <si>
    <t>Equipe de topografia para serviços de locação e medição em obras, inclusive equipamentos</t>
  </si>
  <si>
    <t>DIA</t>
  </si>
  <si>
    <t>03310.8.15.5U</t>
  </si>
  <si>
    <t>Controle tecnológico de obras em concreto armado, considerando coleta, moldagem e capeamento, transporte até 100km, medido por m³ de concreto colocado nas formas (01.001.0151-0 EMOP)</t>
  </si>
  <si>
    <t>M3</t>
  </si>
  <si>
    <t>SERVIÇOS INICIAIS</t>
  </si>
  <si>
    <t>SERVIÇOS TÉCNICOS</t>
  </si>
  <si>
    <t>01010.8.1.022U</t>
  </si>
  <si>
    <t>Projeto de "as built"</t>
  </si>
  <si>
    <t>M2</t>
  </si>
  <si>
    <t>DESPESAS DIVERSAS</t>
  </si>
  <si>
    <t>INSTALAÇÃO DO CANTEIRO DE OBRA</t>
  </si>
  <si>
    <t>UN</t>
  </si>
  <si>
    <t>M</t>
  </si>
  <si>
    <t>Registro de gaveta bruto Ø 20 mm - 3/4"</t>
  </si>
  <si>
    <t>15900.8.1.10U</t>
  </si>
  <si>
    <t>Fixação tipo econômica p/tubulação D=1/2 a 4" - cj.completo</t>
  </si>
  <si>
    <t>15141.8.30.22U</t>
  </si>
  <si>
    <t>Braçadeira tipo "D" chapa galv.3/4" c/fixações</t>
  </si>
  <si>
    <t>16.111.001501.SER</t>
  </si>
  <si>
    <t>Eletroduto PVC rígido roscável inclusive conexões Ø 25 mm 3/4"</t>
  </si>
  <si>
    <t>16135.8.1.21U</t>
  </si>
  <si>
    <t>16135.8.4.022U</t>
  </si>
  <si>
    <t>KG</t>
  </si>
  <si>
    <t>19079994U</t>
  </si>
  <si>
    <t>05060.8.11.0199U</t>
  </si>
  <si>
    <t>13105.8.8.0551U</t>
  </si>
  <si>
    <t>Haste de aterramento 3/4"x2,40m</t>
  </si>
  <si>
    <t>13106.8.1.055U</t>
  </si>
  <si>
    <t>Terminal de compressão fabricado em cobre e estanhado - 10mm²</t>
  </si>
  <si>
    <t>13106.8.1.066U</t>
  </si>
  <si>
    <t>Terminal de compressão fabricado em cobre e estanhado -16mm²</t>
  </si>
  <si>
    <t>13106.8.1.077U</t>
  </si>
  <si>
    <t>Terminal de compressão fabricado em cobre e estanhado - 25mm²</t>
  </si>
  <si>
    <t>15141.8.30.33U</t>
  </si>
  <si>
    <t>15141.8.30.55U</t>
  </si>
  <si>
    <t>Braçadeira tipo "D" chapa galv.1 1/2" c/fixações</t>
  </si>
  <si>
    <t>16.111.001502.SER</t>
  </si>
  <si>
    <t>Eletroduto PVC rígido roscável inclusive conexões Ø 32 mm 1"</t>
  </si>
  <si>
    <t>16.111.001504.SER</t>
  </si>
  <si>
    <t>Eletroduto PVC rígido roscável inclusive conexões Ø 50 mm 1 1/2"</t>
  </si>
  <si>
    <t>16.119.000306.SER</t>
  </si>
  <si>
    <t>Cabo isolado em EPR não halogenado 25,00 mm² - 0,6/1 KV - 90°C - flexível</t>
  </si>
  <si>
    <t>16.119.000308.SER</t>
  </si>
  <si>
    <t>Cabo isolado em EPR não halogenado 50,00 mm² - 0,6/1 KV - 90°C - flexível</t>
  </si>
  <si>
    <t>16110.8.1.100U</t>
  </si>
  <si>
    <t>Terminal pré-isolado tipo pino - 2,5mm²</t>
  </si>
  <si>
    <t>16110.8.1.122U</t>
  </si>
  <si>
    <t>Terminal pré-isolado tipo pino - 6,0mm²</t>
  </si>
  <si>
    <t>16120.8.16.90U</t>
  </si>
  <si>
    <t>16120.8.16.92U</t>
  </si>
  <si>
    <t>16120.8.16.94U</t>
  </si>
  <si>
    <t>16120.8.16.95U</t>
  </si>
  <si>
    <t>Cabo com tensão de isolamento de 0,45/0,75kV-70º PVC, dupla camada, termoplastico, antichama 16,0mm² de acordo com a norma NBR-13248 com baixa emissão de fumaça e gases tóxicos</t>
  </si>
  <si>
    <t>16120.8.7.077U</t>
  </si>
  <si>
    <t>Prensa cabos em termoplástico para cabo elétrico entre 6,0mm² e 12,0mm²</t>
  </si>
  <si>
    <t>16132.8.7.066U</t>
  </si>
  <si>
    <t>Tampa metálica p/condulete 3/4", c/2 seções</t>
  </si>
  <si>
    <t>16135.8.1.22U</t>
  </si>
  <si>
    <t>16135.8.1.23U</t>
  </si>
  <si>
    <t>16135.8.4.044U</t>
  </si>
  <si>
    <t>Box reto em alumínio fundido 1 1/4"</t>
  </si>
  <si>
    <t>16135.8.4.05U</t>
  </si>
  <si>
    <t>Box reto em alumínio fundido 1 1/2"</t>
  </si>
  <si>
    <t>16143.8.6.15U</t>
  </si>
  <si>
    <t>Tomada 2P+T 10A-250V p/condulete/cx.passagem (4x2" ou 4x4"), preta/branca, conf.padrão brasileiro</t>
  </si>
  <si>
    <t>16973.8.1.10U</t>
  </si>
  <si>
    <t>Duto corrugado helicoidal na cor preta, de polietileno de alta densidade (PEAD), incl. conexões e kit vedação 32 mm (1 1/4) - (06.069.0100-0 EMOP)</t>
  </si>
  <si>
    <t>1708422U</t>
  </si>
  <si>
    <t>1708423U</t>
  </si>
  <si>
    <t>1708424U</t>
  </si>
  <si>
    <t>1712522U</t>
  </si>
  <si>
    <t>171360U</t>
  </si>
  <si>
    <t>171361U</t>
  </si>
  <si>
    <t>17150445U</t>
  </si>
  <si>
    <t>Anilha plástica de identificação em PVC (0 a 9) para cabos até 6,0mm², tipo MHG 2/5</t>
  </si>
  <si>
    <t>17150446U</t>
  </si>
  <si>
    <t>Anilha plástica de identificação em PVC (0 a 9) para cabos 10,0mm² até 16,0mm², tipo MHG 4/9</t>
  </si>
  <si>
    <t>17150447U</t>
  </si>
  <si>
    <t>Anilha plástica de identificação em PVC (0 a 9) para cabos 25,0mm² até 70,0mm², tipo MHG 8/16</t>
  </si>
  <si>
    <t>19079995U</t>
  </si>
  <si>
    <t>19079996U</t>
  </si>
  <si>
    <t>Conector em alumínio p/ condulete múltiplo IP 54 de 1 1/4”, c/ rosca BSP e parafuso - Forn. e Inst.</t>
  </si>
  <si>
    <t>19079997U</t>
  </si>
  <si>
    <t>Conector em alumínio p/ condulete múltiplo IP54 de 1 1/2, com rosca BSP e parafuso - Forn. e Inst.</t>
  </si>
  <si>
    <t>TAPUMES E ALOJAMENTOS</t>
  </si>
  <si>
    <t>UNXMES</t>
  </si>
  <si>
    <t>01520.8.2.3U</t>
  </si>
  <si>
    <t>01520.8.2.801U</t>
  </si>
  <si>
    <t>Abrigo provisório metálico tipo contêiner (6,00x2,40x2,55m) constituído por um módulo tipo escritório com WC (com pia, vaso sanitario e chuveiro) - aluguel mensal (AD 19.15.0050-SCO)</t>
  </si>
  <si>
    <t>LOCAÇÃO DA OBRA</t>
  </si>
  <si>
    <t>02.101.00130.SER-U</t>
  </si>
  <si>
    <t>Placa de sinalização p/obra em chapa galvanizada nº 22, nas dimensões 1,00x0,80m, inclusive pintura</t>
  </si>
  <si>
    <t>02.101.00131.SER-U</t>
  </si>
  <si>
    <t>Placa de identificação de obra, inclusive pintura e suportes de madeira</t>
  </si>
  <si>
    <t>SERVIÇOS GERAIS</t>
  </si>
  <si>
    <t>CARGA E TRANSPORTE MANUAL</t>
  </si>
  <si>
    <t>14515.8.1.12U</t>
  </si>
  <si>
    <t>Carga manual de entulho e outros</t>
  </si>
  <si>
    <t>CARGA E TRANSPORTE MECANIZADO</t>
  </si>
  <si>
    <t>ANDAIMES E OUTROS</t>
  </si>
  <si>
    <t>01544.8.8.3U</t>
  </si>
  <si>
    <t>Transporte de andaime tubular, cons.área de proj.vert.do andaime, excl.carga, descarga e tempo de espera do caminhão (04.020.0122-0 EMOP)</t>
  </si>
  <si>
    <t>M2XKM</t>
  </si>
  <si>
    <t>14515.8.10.01U</t>
  </si>
  <si>
    <t>Carga e descarga manual de andaime tubular, incl.tempo de espera do caminhão, cons.área proj.vert.(04.021.0010-0 EMOP)</t>
  </si>
  <si>
    <t>SEGREGAÇÃO DE RESÍDUOS DA CONSTRUÇÃO CIVIL</t>
  </si>
  <si>
    <t>14515.8.1.33U</t>
  </si>
  <si>
    <t>Retirada de entulho de obra com caçamba de aço tipo container com 5m³ de capacidade, inclusive carregamento, transporte e descarregamento. Custo por unidade de caçamba e inclui a taxa para descarga em locais autorizados (04.014.0095-0 EMOP)</t>
  </si>
  <si>
    <t>T</t>
  </si>
  <si>
    <t>H</t>
  </si>
  <si>
    <t>04.110.00048.SER-U</t>
  </si>
  <si>
    <t>Lastro de concreto, incluindo preparo e lançamento, exclusive betoneira</t>
  </si>
  <si>
    <t>DM3</t>
  </si>
  <si>
    <t>FORMAS</t>
  </si>
  <si>
    <t>ARMADURAS</t>
  </si>
  <si>
    <t>CONCRETO</t>
  </si>
  <si>
    <t>PAREDES E PAINÉIS</t>
  </si>
  <si>
    <t>ALVENARIA DE VEDAÇÃO</t>
  </si>
  <si>
    <t>06.101.00295.SER-U</t>
  </si>
  <si>
    <t>Alvenaria com blocos de concreto 14 x 19 x 39 cm, classe C (resistência = 3 MPa), parede # 14 cm, juntas com 10 mm, com argamassa mista de cimento e areia sem peneirar traço 1:6</t>
  </si>
  <si>
    <t>ESQUADRIAS METÁLICAS</t>
  </si>
  <si>
    <t>ELEMENTOS DIVERSOS</t>
  </si>
  <si>
    <t>REVESTIMENTOS DE PAREDES EXTERNAS</t>
  </si>
  <si>
    <t>CHAPISCO</t>
  </si>
  <si>
    <t>20.101.000010.SER</t>
  </si>
  <si>
    <t>Chapisco para parede interna ou externa com argamassa de cimento e areia traço 1:3</t>
  </si>
  <si>
    <t>PINTURA</t>
  </si>
  <si>
    <t>SERVIÇOS COMPLEMENTARES</t>
  </si>
  <si>
    <t>PAVIMENTAÇÃO</t>
  </si>
  <si>
    <t>DIVERSOS</t>
  </si>
  <si>
    <t>LIMPEZA DE OBRA</t>
  </si>
  <si>
    <t>LIMPEZA FINAL</t>
  </si>
  <si>
    <t>23.102.00020.SER-U</t>
  </si>
  <si>
    <t>Limpeza geral da edificação</t>
  </si>
  <si>
    <t>Planilhado</t>
  </si>
  <si>
    <t>Família</t>
  </si>
  <si>
    <r>
      <t xml:space="preserve">REALIZADO: </t>
    </r>
    <r>
      <rPr>
        <b/>
        <sz val="11"/>
        <color indexed="8"/>
        <rFont val="Calibri"/>
        <family val="2"/>
        <scheme val="minor"/>
      </rPr>
      <t>CRONOGRAMA ATUAL</t>
    </r>
  </si>
  <si>
    <t>02595.8.1.100U</t>
  </si>
  <si>
    <t>010421U</t>
  </si>
  <si>
    <t>Despesa c/ serviços de legalizações e aprovações junto aos órgãos públicos e concessionárias.</t>
  </si>
  <si>
    <t>02.102.000002.SER-U</t>
  </si>
  <si>
    <t>Demolição de alvenaria sem reaproveitamento (02.102.000002.SER PINI)</t>
  </si>
  <si>
    <t>13.102.000151.SER-U</t>
  </si>
  <si>
    <t>Adaptador soldável PVC curto para registro Ø 25 mm x 3/4"</t>
  </si>
  <si>
    <t>13.102.000800.SER</t>
  </si>
  <si>
    <t>Tubo PVC PBV Ø 40 mm</t>
  </si>
  <si>
    <t>13.102.000803.SER</t>
  </si>
  <si>
    <t>Tubo PVC PBV Ø 100 mm</t>
  </si>
  <si>
    <t>13.119.000106.SER-U</t>
  </si>
  <si>
    <t>Tirante de aço 1/4" rosqueado, incl.fixações</t>
  </si>
  <si>
    <t>13106.8.1.134U</t>
  </si>
  <si>
    <t>Terminal de compressão fabricado em cobre e estanhado - 240mm²</t>
  </si>
  <si>
    <t>Braçadeira tipo "D" chapa galv. Ø 1" c/fixações</t>
  </si>
  <si>
    <t>16.111.001503.SER</t>
  </si>
  <si>
    <t>Eletroduto PVC rígido roscável inclusive conexões Ø 40 mm 1 1/4"</t>
  </si>
  <si>
    <t>16.111.001508.SER</t>
  </si>
  <si>
    <t>Eletroduto PVC rígido roscável inclusive conexões Ø 110 mm 4"</t>
  </si>
  <si>
    <t>16.115.000056.SER</t>
  </si>
  <si>
    <t>Caixa de passagem em chapa de aço com tampa parafusada 402 x 402 x 152 mm</t>
  </si>
  <si>
    <t>16.119.000305.SER</t>
  </si>
  <si>
    <t>Cabo isolado em EPR não halogenado 16,00 mm² - 0,6/1 KV - 90°C - flexível</t>
  </si>
  <si>
    <t>16.119.000310.SER</t>
  </si>
  <si>
    <t>Cabo isolado em EPR não halogenado 95,00 mm² - 0,6/1 KV - 90°C - flexível</t>
  </si>
  <si>
    <t>16.119.000314.SER</t>
  </si>
  <si>
    <t>Cabo isolado em EPR não halogenado 240,00 mm² - 0,6/1 KV - 90°C - flexível</t>
  </si>
  <si>
    <t>16.121.000020.SER-U</t>
  </si>
  <si>
    <t>Interruptor bipolar de uma seção 10A-250V para condulete de 3/4".</t>
  </si>
  <si>
    <t>16110.8.1.111U</t>
  </si>
  <si>
    <t>Terminal pré-isolado tipo pino - 4,0mm²</t>
  </si>
  <si>
    <t>16120.8.16.91U</t>
  </si>
  <si>
    <t>16120.8.16.96U</t>
  </si>
  <si>
    <t>Condulete de alumínio multi-uso tipo "X" 1 1/4" c/ tampa cega IP 54 - c/ mínimo 2 tampões de vedação- Fornec. e Inst.</t>
  </si>
  <si>
    <t>Box reto em alumínio fundido 3/4"</t>
  </si>
  <si>
    <t>16143.8.2.300U</t>
  </si>
  <si>
    <t>Interruptor bipolar paralelo (three-way) uma seção 10A - 250V p/condulete 3/4"</t>
  </si>
  <si>
    <t>16510.8.5.9439U</t>
  </si>
  <si>
    <t>Luminária de sobrepor tipo arandela, corpo e grade frontal em alumínio fundido c/ pintura eletrostática branca, difusor em vidro transparente frisado p/ lâmpada de Led 13,5/13W - 220V c/driver incorporado</t>
  </si>
  <si>
    <t>16973.8.1.13U</t>
  </si>
  <si>
    <t>Duto corrugado helicoidal na cor preta, de polietileno de alta densidade (PEAD), incl.conexões e kit vedação 75mm (3")(06.069.0120-0 EMOP)</t>
  </si>
  <si>
    <t>Plug corpo monobloco termo-plástico 10A 250V-2P+T em linha pinos cilíndricos 4,0mm - macho</t>
  </si>
  <si>
    <t>Plug corpo monobloco termo-plástico 10A 250V-2P+T em linha pinos cilíndricos 4,0mm - fêmea</t>
  </si>
  <si>
    <t>Abraçadeira para porta marcador 15,0cm</t>
  </si>
  <si>
    <t>Conector em alumínio p/ condulete múltiplo IP 54 de 3/4", c/ rosca BSP e parafuso - Forn. e Inst.</t>
  </si>
  <si>
    <t>01520.8.2.10U</t>
  </si>
  <si>
    <t>Abrigo provisório metálico tipo contêiner (6,00x2,40x2,55m) constituído por um módulo tipo escritório, vestiário ou depósito - aluguel mensal (AD 20.15.0100 SCO/FGV)</t>
  </si>
  <si>
    <t>Carga e descarga de container (04.013.0015-0 EMOP)</t>
  </si>
  <si>
    <t>01520.8.2.7U</t>
  </si>
  <si>
    <t>Transporte de container (04.005.0300-0 EMOP)</t>
  </si>
  <si>
    <t>UNXKM</t>
  </si>
  <si>
    <t>02595.8.1.81U</t>
  </si>
  <si>
    <t>Locação da obra, execução de gabarito</t>
  </si>
  <si>
    <t>14515.8.12.2U</t>
  </si>
  <si>
    <t>14515.8.12.3U</t>
  </si>
  <si>
    <t>Transporte horizontal de material de 1ª cat.ou entulho, em carrinhos, a 100,00m de distância, inclus.carga a pá (05.001.0177-0 EMOP)</t>
  </si>
  <si>
    <t>T X KM</t>
  </si>
  <si>
    <t>01544.8.8.340U</t>
  </si>
  <si>
    <t>22800.9.19.93U</t>
  </si>
  <si>
    <t>22800.9.19.94U</t>
  </si>
  <si>
    <t>Montagem e ancoragem do equipamento do tipo Multi guincho (mini-grua), c/lança articulada ou fixa, inclusive ART.</t>
  </si>
  <si>
    <t>22800.9.19.95U</t>
  </si>
  <si>
    <t>Desmontagem do equipamento do tipo Multi guincho (mini-grua), c/lança articulada ou fixa</t>
  </si>
  <si>
    <t>INSTALAÇÃO DE PROTEÇÕES</t>
  </si>
  <si>
    <t>01560.8.1.11U</t>
  </si>
  <si>
    <t>Plástico na cor preta p/proteção de telhados, móveis e pisos, E=0,15mm, reutilizado 5 vezes, inclus.retirada - fornecimento e colocação (05.058.0010-0 EMOP)</t>
  </si>
  <si>
    <t>01560.8.1.1U</t>
  </si>
  <si>
    <t>Tela polipropileno para proteção de fachadas, amarradas em andaime, exclusive este. fornecimento e colocação (05.005.0050-0 EMOP)</t>
  </si>
  <si>
    <t>02.101.000929.SER-U</t>
  </si>
  <si>
    <t>Cerca protetora de borda de vala ou obra, com tela plástica na cor laranja ou amarela, considerando 1 vez de utilização, inclusive apoios, fornecimento, colocação e retirada (02.011.0014-0 EMOP)</t>
  </si>
  <si>
    <t>01544.8.5.11U</t>
  </si>
  <si>
    <t>01544.8.5.12U</t>
  </si>
  <si>
    <t>01544.8.5.200U</t>
  </si>
  <si>
    <t>Locação de andaime metálico de encaixe, inclusive sapatas, escadas, rodapé metálico, piso metálico, guarda corpo e fixações necessárias para a montagem do andaime, considerando-se a área da projeção vertical do andaime e pago pelo tempo necessário a sua utilização.</t>
  </si>
  <si>
    <t>M2XMES</t>
  </si>
  <si>
    <t>01544.8.6.1U</t>
  </si>
  <si>
    <t>Plataformas em tábuas de pinho, inclus.movimentação (util.6x)</t>
  </si>
  <si>
    <t>01544.8.7.100U</t>
  </si>
  <si>
    <t>Montagem e desmontagem de andaime tubular tipo torre</t>
  </si>
  <si>
    <t>01544.8.7.130U</t>
  </si>
  <si>
    <t>Montagem e desmontagem de andaime modular fachadeiro, inclusive sapatas, escadas, rodapé metálico, piso metálico, guarda-corpo e fixações necessárias.</t>
  </si>
  <si>
    <t>32.109.000115.SER-U</t>
  </si>
  <si>
    <t>14515.8.1.94U</t>
  </si>
  <si>
    <t>Retirada de resíduos da construção civil(Classe I/Classe D), em caçamba de aço(cap.5m³), inclusive carregamento do contêiner, transporte e descarga.</t>
  </si>
  <si>
    <t>14516.8.1.90U</t>
  </si>
  <si>
    <t>Tarifa p/descarga de resíduos da construção civil, Classe I/Classe D, em vazadouros credenciados, transporte em caminhão, exclusive este.</t>
  </si>
  <si>
    <t>ESTRUTURA</t>
  </si>
  <si>
    <t>03310.8.4.2U</t>
  </si>
  <si>
    <t>Lançamento, adensamento e acabamento do concreto em estrutura, incl.bombeamento</t>
  </si>
  <si>
    <t>OUTROS ELEMENTOS ESTRUTURAIS E DIVERSOS</t>
  </si>
  <si>
    <t>05.101.000400.SER-U</t>
  </si>
  <si>
    <t>Ancoragem de barras de aço, com adesivo a base de epoxídica</t>
  </si>
  <si>
    <t>04270.8.2.1U</t>
  </si>
  <si>
    <t>Aperto de alvenaria c/argamassa de encunhamento c/expansor</t>
  </si>
  <si>
    <t>05.109.000945.SER-U</t>
  </si>
  <si>
    <t>Preenchimento com concreto, p/bloco de concreto 14x19x39 cm, em paredes, medido pela área real</t>
  </si>
  <si>
    <t>06.103.000465.SER</t>
  </si>
  <si>
    <t>Entelamento preventivo de superfície sujeita a trinca, largura da tela adesiva 25 cm</t>
  </si>
  <si>
    <t>06.103.000475.SER-U</t>
  </si>
  <si>
    <t>Tela soldada para prevenção de trincas em alvenaria/estrutura, largura 7,5 cm</t>
  </si>
  <si>
    <t>TRATAMENTOS</t>
  </si>
  <si>
    <t>IMPERMEABILIZAÇÃO</t>
  </si>
  <si>
    <t>10.104.01995.SER-U</t>
  </si>
  <si>
    <t>Proteção mecânica de superfície horizontal, c/arg. de cimento e areia peneirada, traço 1:4, preparo mecânico(exclusive betoneira), inclusive camada separadora de filme de polietileno</t>
  </si>
  <si>
    <t>10.104.0910.SER-U</t>
  </si>
  <si>
    <t>Impermeabilização com manta asfáltica à base de asfalto modificado com polímeros, estruturada com armadura não tecida de filamentos de poliéster, c/primer a base água (10.104.000010.SER - PINI)</t>
  </si>
  <si>
    <t>EMBOÇO</t>
  </si>
  <si>
    <t>20.102.10013.SER-U</t>
  </si>
  <si>
    <t>Emboço interno c/argamassa única pré-fabricada</t>
  </si>
  <si>
    <t>REVESTIMENTOS DE PAREDES INTERNAS</t>
  </si>
  <si>
    <t>ACABAMENTOS</t>
  </si>
  <si>
    <t>20.102.10014.SER-U</t>
  </si>
  <si>
    <t>Emboço externo c/argamassa única pré-fabricada</t>
  </si>
  <si>
    <t>PISOS</t>
  </si>
  <si>
    <t>22.112.000005.SER</t>
  </si>
  <si>
    <t>Piso cimentado com argamassa de cimento e areia traço 1:4 # 1,5 cm</t>
  </si>
  <si>
    <t>DEGRAUS, RODAPÉS, SOLEIRAS, CHAPINS E PEITORIS</t>
  </si>
  <si>
    <t>22.136.00122.SER-U</t>
  </si>
  <si>
    <t>INSTALAÇÕES HIDRÁULICAS, SANITÁRIAS, INCÊNDIO E GÁS</t>
  </si>
  <si>
    <t>REDE DE ÁGUA FRIA - TUBOS E CONEXÕES</t>
  </si>
  <si>
    <t>13.102.000015.SER</t>
  </si>
  <si>
    <t>Tubo PVC soldável inclusive conexões Ø 60 mm</t>
  </si>
  <si>
    <t>13.102.000155.SER-U</t>
  </si>
  <si>
    <t>Adaptador soldável PVC curto para registro Ø 60 mm x 2"</t>
  </si>
  <si>
    <t>13.119.000114.SER-U</t>
  </si>
  <si>
    <t>Registro de gaveta bruto Ø 32 mm - 1 1/4"</t>
  </si>
  <si>
    <t>13.119.000122.SER-U</t>
  </si>
  <si>
    <t>Registro de gaveta bruto Ø 50 mm - 2"</t>
  </si>
  <si>
    <t>13.123.00791.SER-U</t>
  </si>
  <si>
    <t>Reservatório para água em polietileno, 500 litros com tampa</t>
  </si>
  <si>
    <t>REDE DE ESGOTO - TUBOS E CONEXÕES</t>
  </si>
  <si>
    <t>REDE DE ESGOTO - OUTROS SERVIÇOS</t>
  </si>
  <si>
    <t>13.121.000501.SER</t>
  </si>
  <si>
    <t>Grelha hemisférica de ferro fundido Ø 100 mm - 4"</t>
  </si>
  <si>
    <t>13.102.000475.SER-U</t>
  </si>
  <si>
    <t>União soldável PVC Ø 60 mm</t>
  </si>
  <si>
    <t>INSTALAÇÕES ELÉTRICAS E TELEFONIA</t>
  </si>
  <si>
    <t>13106.8.1.080U</t>
  </si>
  <si>
    <t>Terminal de compressão fabricado em cobre e estanhado - 35mm²</t>
  </si>
  <si>
    <t>13106.8.1.120U</t>
  </si>
  <si>
    <t>Terminal de compressão fabricado em cobre e estanhado - 120mm²</t>
  </si>
  <si>
    <t>16.111.000901.SER</t>
  </si>
  <si>
    <t>Eletroduto de aço carbono com costura galvanização a fogo inclusive conexões Ø 20 mm 3/4"</t>
  </si>
  <si>
    <t>16.119.000307.SER</t>
  </si>
  <si>
    <t>Cabo isolado em EPR não halogenado 35,00 mm² - 0,6/1 KV - 90°C - flexível</t>
  </si>
  <si>
    <t>16134.8.5.39U</t>
  </si>
  <si>
    <t>Perfilado perfurado em chapa de aço 38x38mm, #18MSG</t>
  </si>
  <si>
    <t>16120.8.11.02U</t>
  </si>
  <si>
    <t>Cabo flexível isolado PVC 450/750V tipo PP 3x1,5mm²</t>
  </si>
  <si>
    <t>16120.8.11.08U</t>
  </si>
  <si>
    <t>Cabo flexível isolado PVC 750V tipo PP 3x2,5mm²</t>
  </si>
  <si>
    <t>16120.8.4.0691U</t>
  </si>
  <si>
    <t>Cordoalha de cobre nú 50 mm², enterrada, s/ isolador - fornecimento e instalação</t>
  </si>
  <si>
    <t>16132.8.7.099U</t>
  </si>
  <si>
    <t>Tampa metálica p/condulete 3/4", c/1 seção</t>
  </si>
  <si>
    <t>16135.8.1.26U</t>
  </si>
  <si>
    <t>Condulete de alumínio multi-uso tipo "X" 1 1/2"c/ tampa cega e no mínimo 2 tampões de vedação- Fornec. e Inst.</t>
  </si>
  <si>
    <t>17150488U</t>
  </si>
  <si>
    <t>Porta marcador para até 25 caracteres tipo AT-4 para cabo de 10,0mm até 35 mm² - fornecimento</t>
  </si>
  <si>
    <t>1715049U</t>
  </si>
  <si>
    <t>16135.8.4.066U</t>
  </si>
  <si>
    <t>Box reto em alumínio fundido 2"</t>
  </si>
  <si>
    <t>16135.8.4.09U</t>
  </si>
  <si>
    <t>Box reto em alumínio fundido 4"</t>
  </si>
  <si>
    <t>16.119.000309.SER</t>
  </si>
  <si>
    <t>Cabo isolado em EPR não halogenado 70,00 mm² - 0,6/1 KV - 90°C - flexível</t>
  </si>
  <si>
    <t>16.119.000311.SER</t>
  </si>
  <si>
    <t>Cabo isolado em EPR não halogenado 120,00 mm² - 0,6/1 KV - 90°C - flexível</t>
  </si>
  <si>
    <t>TOMADAS E INTERRUPTORES</t>
  </si>
  <si>
    <t>16.121.01022.SER-U</t>
  </si>
  <si>
    <t>Tomada 2P+T 20A-250V p/condulete/cx.passagem (4x2" ou 4x4"), vermelha, conf.padrão brasileiro</t>
  </si>
  <si>
    <t>LUMINÁRIAS</t>
  </si>
  <si>
    <t>SPDA</t>
  </si>
  <si>
    <t>13105.8.8.670U</t>
  </si>
  <si>
    <t>17159949U</t>
  </si>
  <si>
    <t>Barra chata vert./horiz. de 7/8" x 1/8" - alumínio com furos</t>
  </si>
  <si>
    <t>18.104.0020.SER-U</t>
  </si>
  <si>
    <t>Vedação para furos com silicone</t>
  </si>
  <si>
    <t>SISTEMA APARENTE PARA LUMINÁRIAS, TOMADAS E INTERRUPTORES</t>
  </si>
  <si>
    <t>1717036U</t>
  </si>
  <si>
    <t>1717344U</t>
  </si>
  <si>
    <t>Saída horizontal eletrocalha/leito p/eletroduto 3" pré-galv.à quente 18MSG</t>
  </si>
  <si>
    <t>17178012U</t>
  </si>
  <si>
    <t>Acoplamento em painel, ELETROCALHA nas dimensões de 200x100mm, com pré galvanização à quente, #18MSG</t>
  </si>
  <si>
    <t>1730745U</t>
  </si>
  <si>
    <t>Curva horizontal 90º, para eletrocalha 400x100mm # 18MSG pré galvanizada para uso interno</t>
  </si>
  <si>
    <t>1730766U</t>
  </si>
  <si>
    <t>173111U</t>
  </si>
  <si>
    <t>Curva horizontal para eletrocalha 90°, nas dimensões de 200x100 mm em chapa pre galvanizada, #18MSG</t>
  </si>
  <si>
    <t>173404U</t>
  </si>
  <si>
    <t>Eletrocalha perfurada 200x100mm c/galvanização à quente (NBR 6323) incl.aces.e fixações</t>
  </si>
  <si>
    <t>16.111.001505.SER</t>
  </si>
  <si>
    <t>Eletroduto PVC rígido roscável inclusive conexões Ø 60 mm 2"</t>
  </si>
  <si>
    <t>16.115.000050.SER</t>
  </si>
  <si>
    <t>Caixa de passagem em chapa de aço com tampa parafusada 102 x 102 x 82 mm</t>
  </si>
  <si>
    <t>INSTALAÇÕES MECÂNICAS DE REFRIGERAÇÃO, VENTILAÇÃO E EXAUSTÃO</t>
  </si>
  <si>
    <t>EQUIPAMENTOS</t>
  </si>
  <si>
    <t>REDE HIDRÁULICA</t>
  </si>
  <si>
    <t>13.109.00150.SER-U</t>
  </si>
  <si>
    <t>173076U</t>
  </si>
  <si>
    <t>16.111.1600.SER-U</t>
  </si>
  <si>
    <t>Eletroduto metálico flexível c/revestimento em polietileno tipo SEALTUBO 1 1/2".</t>
  </si>
  <si>
    <t>09115.8.11.22U</t>
  </si>
  <si>
    <t>Pintura com tinta látex semibrilhante, fosca ou acetinada, classificação PREMIUM ou STANDARD (NBR 15079), p/interior e exterior, branca ou colorida, inclus.lixamento, uma demão de fundo preparador acrílico e duas demãos de acabamento</t>
  </si>
  <si>
    <t>Emassamento de parede interna e teto, com massa corrida à base de PVA com duas demãos, para pintura látex</t>
  </si>
  <si>
    <t>PINTURAS DIVERSAS</t>
  </si>
  <si>
    <t>2009200U</t>
  </si>
  <si>
    <t>Pintura c/tinta esmalte a base dágua, duas demãos, em tubulação aparente até 2" (exceto ferro)</t>
  </si>
  <si>
    <t>22.112.00059.SER-U</t>
  </si>
  <si>
    <t>Piso cimentado, acabamento aspero ou liso, com juntas batidas formando quadros, com 1,5cm de espessura, com argamassa de cimento e areia no traco 1:3, alisado a colher, sobre base existente (13.301.0085-0 EMOP)</t>
  </si>
  <si>
    <t>10440.8.4.019U</t>
  </si>
  <si>
    <t>Placa de inauguração em latão 0,60x0,40m, conforme especificação e indicação em projeto - colocada</t>
  </si>
  <si>
    <t>0</t>
  </si>
  <si>
    <t>REDE DE BAIXA TENSÃO - QUADROS E CAIXAS</t>
  </si>
  <si>
    <t>ITENS PLANILHADOS ADVINDOS</t>
  </si>
  <si>
    <t>100</t>
  </si>
  <si>
    <t>Administração - mão de obra mensalista</t>
  </si>
  <si>
    <t xml:space="preserve">01010.8.3.02U </t>
  </si>
  <si>
    <t>ADMINISTRAÇÃO - transportes, refeições e prêmio assiduidade</t>
  </si>
  <si>
    <t>Administração - equipamentos de proteção individual</t>
  </si>
  <si>
    <t xml:space="preserve">01010.8.3.05U </t>
  </si>
  <si>
    <t>200</t>
  </si>
  <si>
    <t>03310.8.15.65U</t>
  </si>
  <si>
    <t>Ensaio de Pacometria, conforme especificação</t>
  </si>
  <si>
    <t>DEMOLIÇÕES E RETIRADAS - CIVIL</t>
  </si>
  <si>
    <t>02.102.0055.SER-U</t>
  </si>
  <si>
    <t>Demolição manual de concreto simples com empilhamento lateral dentro do canteiro de obra (05.001.0001-0-EMOP)</t>
  </si>
  <si>
    <t>02.102.00941.SER-U</t>
  </si>
  <si>
    <t>Remoção cuidadosa de peitoris, soleiras ou chapins (05.001.0071-0 EMOP)</t>
  </si>
  <si>
    <t>02.102.00950.SER-U</t>
  </si>
  <si>
    <t>Remoção cuidadosa de revestimento em placa de granito (22409 SBC)</t>
  </si>
  <si>
    <t>02.102.00968.SER-U</t>
  </si>
  <si>
    <t>Demolição de concreto com utilização de Martelo demolidor elétrico, c/potência de 2.000w, frequência de 1.000 impactos/min. força impacto 60 e 65 J, peso de 30 Kg</t>
  </si>
  <si>
    <t>02.102.00990.SER-U</t>
  </si>
  <si>
    <t>Remoção manual de pavimentação de lajões de granito em passeio (05.001.0061-0 EMOP)</t>
  </si>
  <si>
    <t>02.102.10003.SER-U</t>
  </si>
  <si>
    <t>Desmontagem de escada, plataforma, passadiço e guarda-corpo de madeira para acessar os abrigos provisórios e outros</t>
  </si>
  <si>
    <t>02220.8.8.750U</t>
  </si>
  <si>
    <t>Demolição e remoção de estruturas metálicas treliçadas e/ou perfis de aço, medidas pelo peso removido (05.002.0065-0 EMOP)</t>
  </si>
  <si>
    <t>02225.8.4.10U</t>
  </si>
  <si>
    <t>Remoção cuidadosa de camada de proteção de impermeabilização (05.001.0063-0 EMOP)</t>
  </si>
  <si>
    <t>02225.8.4.11U</t>
  </si>
  <si>
    <t>Retirada de impermeabilização flexível, inclusive empilhamento lateral dentro do canteiro de serviço, exclusive camada de proteção (05.001.0162-0 EMOP)</t>
  </si>
  <si>
    <t>DEMOLIÇÕES E RETIRADAS - INSTALAÇÕES</t>
  </si>
  <si>
    <t>02.102.000100.SER-U</t>
  </si>
  <si>
    <t>Remoção de tubulações de PVC (tubos e conexões), de forma manual, sem reaproveitamento</t>
  </si>
  <si>
    <t>02.102.0100.SER-U</t>
  </si>
  <si>
    <t>Remoção de cabos elétricos de forma manual</t>
  </si>
  <si>
    <t>02015999U</t>
  </si>
  <si>
    <t>Retirada de barra chata em alumínio 7/8" x 1/8" x3,0m, incluindo buchas e vedação de furos</t>
  </si>
  <si>
    <t>020888U</t>
  </si>
  <si>
    <t>Desmontagem e remoção de torre de resfriamento (22744 SBC)</t>
  </si>
  <si>
    <t>020889U</t>
  </si>
  <si>
    <t>Retirada de bomba de água de condensação para reinstalação, incluindo base de inércia, conforme indicado em projeto.</t>
  </si>
  <si>
    <t>020987U</t>
  </si>
  <si>
    <t>Retirada de fechamento hidráulico completo da bomba de de água de condensação de aço 8", sucção e descarga, conforme indicado em projeto.</t>
  </si>
  <si>
    <t>020988U</t>
  </si>
  <si>
    <t>Retirada de fechamento hidráulico completo das Torres de Resfriamento de Água existentes de água de condensação de aço de 8", alimentação e retorno, conforme indicado em projeto.</t>
  </si>
  <si>
    <t>020989U</t>
  </si>
  <si>
    <t>Retirada de tubo de água de condensação de aço de 10", inclusive conexões, acessórios e suportes, conforme indicado em projeto.</t>
  </si>
  <si>
    <t>020990U</t>
  </si>
  <si>
    <t>Retirada de tubo de água de condensação de aço de 12", inclusive conexões, acessórios e suportes, conforme indicado em projeto.</t>
  </si>
  <si>
    <t>020991U</t>
  </si>
  <si>
    <t>Retirada de tubo de água de condensação de aço de 14", inclusive conexões, acessórios e suportes, conforme indicado em projeto.</t>
  </si>
  <si>
    <t>020992U</t>
  </si>
  <si>
    <t>Retirada de tubo de água de condensação de aço de 16", inclusive conexões, acessórios e suportes, conforme indicado em projeto.</t>
  </si>
  <si>
    <t>020993U</t>
  </si>
  <si>
    <t>Retirada de tubo de água de condensação de aço de 24", inclusive conexões, acessórios e suportes, conforme indicado em projeto.</t>
  </si>
  <si>
    <t>02226.8.1.018U</t>
  </si>
  <si>
    <t>Retirada cuidadosa de eletrocalha/leito até 100mm incl.aces.e fixações</t>
  </si>
  <si>
    <t>02226.8.1.028U</t>
  </si>
  <si>
    <t>Retirada cuidadosa de eletrocalha/leito de 150 a 600mm incl.aces.e fixações</t>
  </si>
  <si>
    <t>02226.8.1.029U</t>
  </si>
  <si>
    <t>Retirada de eletroduto metálico flexivel com chapa de polietíleno (sealtubo) e fixações Ø3/4"</t>
  </si>
  <si>
    <t>02226.8.3.031U</t>
  </si>
  <si>
    <t>Remoção de luminárias, de forma manual</t>
  </si>
  <si>
    <t>02226.8.3.032U</t>
  </si>
  <si>
    <t>Retirada de refletores de LED 100W, super holofote 6500K, luz branco frio, uso externo a prova d'água, bilvolt 100-240V.</t>
  </si>
  <si>
    <t>INSTALAÇÃO PROVISÓRIA DE ÁGUA E ESGOTO - CONTAINERS</t>
  </si>
  <si>
    <t>13.102.000031.SER-U</t>
  </si>
  <si>
    <t>Tubo PVC soldável Ø 25 mm inclusive conexões</t>
  </si>
  <si>
    <t>13.102.000032.SER-U</t>
  </si>
  <si>
    <t>Tubo PVC soldável Ø 32 mm inclusive conexões</t>
  </si>
  <si>
    <t>13.102.000033.SER-U</t>
  </si>
  <si>
    <t>Tubo PVC soldável Ø 40 mm inclusive conexões.</t>
  </si>
  <si>
    <t>13.102.000035.SER-U</t>
  </si>
  <si>
    <t>Tubo PVC soldável Ø 60 mm inclusive conexões</t>
  </si>
  <si>
    <t>13.102.000800.SER-U</t>
  </si>
  <si>
    <t>Tubo PVC PBV Ø 40 mm inclusive conexões</t>
  </si>
  <si>
    <t>13.102.000801.SER-U</t>
  </si>
  <si>
    <t>Tubo PVC PBV Ø 50 mm inclusive conexões.</t>
  </si>
  <si>
    <t>13.102.000802.SER-U</t>
  </si>
  <si>
    <t>Tubo PVC PBV Ø 75 mm inclusive conexões</t>
  </si>
  <si>
    <t>13.102.000803.SER-U</t>
  </si>
  <si>
    <t>Tubo PVC PBV Ø 100 mm inclusive conexões</t>
  </si>
  <si>
    <t>13.102.000866.SER-U</t>
  </si>
  <si>
    <t>Joelho 90° PVC reforçado PBV Ø 40 mm</t>
  </si>
  <si>
    <t>13.109.000155.SER-U</t>
  </si>
  <si>
    <t>Bujão (plug de ferro galvanizado Ø 100 mm - 4"</t>
  </si>
  <si>
    <t>13.121.000050.SER</t>
  </si>
  <si>
    <t>Caixa de gordura de polietileno Ø 50 x 100 mm</t>
  </si>
  <si>
    <t>13.121.000303.SER-U</t>
  </si>
  <si>
    <t>Caixa sifonada PVC com tampa cega quadrada branca 150 x 185 x 75 mm</t>
  </si>
  <si>
    <t>15842.8.32.02U</t>
  </si>
  <si>
    <t>Abraçadeira de fixação, tipo copo, estampada em chapa de ferro zincada, composta de canopla, parafusos e abraçadeiras propriamente dita, no diâmetro 1”, FORNECIMENTO e COLOCAÇÃO (EMOP 15.003.0392-0)</t>
  </si>
  <si>
    <t>15842.8.32.07U</t>
  </si>
  <si>
    <t>Abraçadeira de fixação, tipo copo, estampada em chapa de ferro zincada, composta de canopla, parafusos e abraçadeiras propriamente dita, no diâmetro 3”, FORNECIMENTO e COLOCAÇÃO (EMOP 15.003.0397-0)</t>
  </si>
  <si>
    <t>2202509U</t>
  </si>
  <si>
    <t>Filtro c/cartucho p/tripla filtragem - completo</t>
  </si>
  <si>
    <t>INSTALAÇÃO PROVISÓRIA DE ÁGUA E ESGOTO - TORRES DE RESFRIAMENTO</t>
  </si>
  <si>
    <t>13.102.000032.SER</t>
  </si>
  <si>
    <t>Tubo PVC soldável Ø 32 mm</t>
  </si>
  <si>
    <t>13.102.000207.SER-U</t>
  </si>
  <si>
    <t>Bucha de redução soldável PVC longa Ø 60 mm x 32 mm</t>
  </si>
  <si>
    <t>13.102.000262.SER-U</t>
  </si>
  <si>
    <t>Joelho 90° soldável PVC Ø 32 mm</t>
  </si>
  <si>
    <t>13.102.000351.SER-U</t>
  </si>
  <si>
    <t>Luva soldável PVC Ø 32 mm</t>
  </si>
  <si>
    <t>13.102.000402.SER-U</t>
  </si>
  <si>
    <t>Tê 90° soldável PVC Ø 32 mm</t>
  </si>
  <si>
    <t>13.102.000405.SER-U</t>
  </si>
  <si>
    <t>Tê 90° soldável PVC Ø 60 mm</t>
  </si>
  <si>
    <t>13.102.000920.SER-U</t>
  </si>
  <si>
    <t>Luva simples PVC reforçado PBV Ø 40 mm</t>
  </si>
  <si>
    <t>13.102.000923.SER-U</t>
  </si>
  <si>
    <t>Luva simples PVC reforçado PBV Ø 100 mm</t>
  </si>
  <si>
    <t>13.102.001056.SER-U</t>
  </si>
  <si>
    <t>Joelho 90° PVC ponta e bolsa soldável Ø 40 mm</t>
  </si>
  <si>
    <t>13.102.001059.SER-U</t>
  </si>
  <si>
    <t>Joelho 90° PVC ponta bolsa e virola Ø 100 mm</t>
  </si>
  <si>
    <t>13.102.001139.SER-U</t>
  </si>
  <si>
    <t>Tê 90° PVC ponta e bolsa soldável Ø 40 mm</t>
  </si>
  <si>
    <t>INSTALAÇÃO PROVISÓRIA DE ELÉTRICA - CONTAINERS</t>
  </si>
  <si>
    <t>13.102.000523.SER-U</t>
  </si>
  <si>
    <t>Bucha de redução PVC roscável Ø 1 1/4" x 1"</t>
  </si>
  <si>
    <t>13105.8.5.134U</t>
  </si>
  <si>
    <t>Grampo duplo de aterramento em bronze (tipo abraçadeira) para fixação de cabo # 35 mm² até # 50mm² a haste de Ø 3/4"</t>
  </si>
  <si>
    <t>13105.8.5.1598U</t>
  </si>
  <si>
    <t>Plug 3P/N/T(5P)-32A, fabricado em material termoplástico, autoextinguível, c/grau de proteção IP67, prever montagem em cabo flexível, isolado PVC, 450/750V-70º, tipo PP, 5#10,0 mm²</t>
  </si>
  <si>
    <t>16.107.00216.SER-UI</t>
  </si>
  <si>
    <t>Unidade combinada (QDTO) montada sobre caixa fabricada em material termoplástico, autoextinguível, com grau de proteção IP55 fornecida com tomada de entrada 3P/N/T(5P)-IP67-63A, 01 (uma) tomada de saída de 3P/N/T(5P)-IP67-63A, 01 (uma) tomada de saída de 3P/T(4P)-IP44-32A, 01 (uma) tomada de saída 3P/N/T(5P)-IP44-32A e 03 (tres) tomadas saída 2P/T-IP44-20A padrão ABNT todas em material termoplástico, autoextinguível, montada conforme desenho/diagrama de projeto EL01-4105-PBTE-PO-CONTAINERS-R01 (1189x841mm) - Instalação</t>
  </si>
  <si>
    <t>16.107.21902.SER-UI</t>
  </si>
  <si>
    <t>Quadro de distribuição de baixa tensão, Padrão PTTA (NBR.IEC 60439-1) forma 1, QDLT-BAR (220/127V) , conforme diagrama EL01-4105-PBTE-PO-CONTAINERS-R01 (1189x841mm) e especificação técnica . Totalmente montado e pronto para funcionar - Instalação</t>
  </si>
  <si>
    <t>16.109.02147.SER-U</t>
  </si>
  <si>
    <t>Fornecimento e instalação de disjuntor de 100A-25kA-220V no painel QDG 1.2 -Lâmina II (existente), c/as mesmas características técnicas, e ligação de cabo alimentador c/tensão de isolamento de 0,45/0,75kV-70º EPR, exclusive o cabo, dupla camada, termoplástico, antichama de #35,0mm² de acordo com a norma NBR-13248 c/baixa emissão de fumaça e gases tóxicos, ao novo quadro a ser instalado p/alimentação do canteiro de obras através do QDLT-BAR. A intervenção deverá ser realizada fora do horário forense ou final de semana.</t>
  </si>
  <si>
    <t>16110.8.5.10U</t>
  </si>
  <si>
    <t>Emenda pré-isolada - 2,5mm²</t>
  </si>
  <si>
    <t>16110.8.5.11U</t>
  </si>
  <si>
    <t>Emenda pré-isolada - 4,0mm²</t>
  </si>
  <si>
    <t>16110.8.5.12U</t>
  </si>
  <si>
    <t>Emenda pré-isolada - 6,0mm²</t>
  </si>
  <si>
    <t>16120.8.11.29U</t>
  </si>
  <si>
    <t>Cabo flexível isolado PVC 450/750V-70° tipo PP 5# 10,0mm²</t>
  </si>
  <si>
    <t>Cabo com tensão de isolamento de 0,45/0,75kV-70º PVC, dupla camada, termoplastico, antichama 2,5mm² de acordo com a norma NBR-13248 com baixa emissão de fumaça e gases tóxicos</t>
  </si>
  <si>
    <t>Cabo com tensão de isolamento de 0,45/0,75kV-70º PVC, dupla camada, termoplastico, antichama 4,0mm² de acordo com a norma NBR-13248 com baixa emissão de fumaça e gases tóxicos</t>
  </si>
  <si>
    <t>Cabo com tensão de isolamento de 0,45/0,75kV-70º PVC, termoplastico, antichama 6,0mm² de acordo com a norma NBR-13248 com baixa emissão de fumaça e gases tóxicos</t>
  </si>
  <si>
    <t>Cabo com tensão de isolamento de 0,45/0,75kV-70º PVC, dupla camada, termoplastico, antichama 10,0mm² de acordo com a norma NBR-13248 com baixa emissão de fumaça e gases tóxicos</t>
  </si>
  <si>
    <t>Cabo com tensão de isolamento de 0,45/0,75KV-70º PVC, dupla camada, termoplastico, antichama 35,0mm² de acordo com a norma NBR-13248 com baixa emissão de fumaça e gases tóxicos</t>
  </si>
  <si>
    <t>16120.8.4.0580U</t>
  </si>
  <si>
    <t>Cordoalha de cobre nú 35 mm², enterrada, s/isolador - Fornecimento e instalação</t>
  </si>
  <si>
    <t>16132.8.7.069U</t>
  </si>
  <si>
    <t>Tampa metálica para condulete de 3/4" para tomada 2P+T padrão brasileiro</t>
  </si>
  <si>
    <t>Condulete de alumínio multi-uso tipo "X" 3/4" c/ tampa cega IP 54 - c/ mínimo 2 tampões de vedação - Fornec. e Inst</t>
  </si>
  <si>
    <t>Condulete de alumínio multi-uso tipo "X" 1" c/ tampa cega IP 54 - c/ mínimo 2 tampões de vedação- Fornec. e Inst.</t>
  </si>
  <si>
    <t>16300.8.1.1022U</t>
  </si>
  <si>
    <t>Caixa de inspeção em polietileno p/aterramento Ø 300mm e profund.min.300mm c/tampa em polietileno</t>
  </si>
  <si>
    <t>16510.8.5.9419U</t>
  </si>
  <si>
    <t>Luminária de sobrepor 2x18W/20W c/lâmpadas LEDTUB 18W-220V, driver incorporado na lâmpada, corpo/refletor em chapa de aço tratada e pintada na cor branca, c/refletores parabólicos em alumínio anodizado de alto brilho e ótimo controle de ofuscamento ou similar com as mesmas características técnicas e dimensionais, conforme especificação técnica.</t>
  </si>
  <si>
    <t>Anilha plástica de identificação em PVC (letras) para cabos até 6,0mm² , tipo MHG 2/5</t>
  </si>
  <si>
    <t>Anilha plástica de identificação em PVC (letras) para cabos de 10,0mm² até 16,0mm², tipo MHG 4/9</t>
  </si>
  <si>
    <t>Anilha plástica de identificação em PVC (letras) para cabos de 25,0mm² até 70,0mm², tipo MHG 8/16</t>
  </si>
  <si>
    <t>Etiqueta para identificação, interior/ exterior, nas dimensões mínimas de 40x10mm, em vinil interno/externo, adesivo permanente, resistente a líquidos e poeira/sujeira impressa c/ fundo branco e letras na cor preta</t>
  </si>
  <si>
    <t>Saída horizontal de eletrocalha em chapa de aço galv. p/ eletroduto de Ø 1 1/2"</t>
  </si>
  <si>
    <t>Conector em alumínio p/ condulete múltiplo IP 54 de 1", c/ rosca BSP e parafuso - Forn. e Inst.</t>
  </si>
  <si>
    <t>INSTALAÇÃO PROVISÓRIA DE ELÉTRICA - TORRES DE RESFRIAMENTO</t>
  </si>
  <si>
    <t>13105.8.9.02U</t>
  </si>
  <si>
    <t>Célula fotoelétrica 1000W - 127/220V - Fornecimento e colocacao (18.260.0070-0 EMOP)</t>
  </si>
  <si>
    <t>16.107.00217.SER-UI</t>
  </si>
  <si>
    <t>Unidade combinada (QDTO 01/02) montada sobre caixa fabricada em material termoplástico, autoextinguível, com grau de proteção IP55 fornecida com tomada de entrada 3P/N/T(5P)-IP67-32A, 02 (duas) tomadas de saída de 3P/N/T(5P)-IP67-32A , 01 (uma) tomadas de saída de 3P/T(4P)-IP44-32A, 01 (uma) tomada de saída 3P/N/T(5P)-IP44-32A e 03 (tres) tomadas saída 2P/T-IP44-20A padrão ABNT todas em material termoplástico, autoextinguível, e rabicho com cabo conforme diagrama elétrico na prancha EL01-4105-PBTE-PO-TORRES RESFRIAMENTO-R02 (1026x594mm). Totalmente montado e pronto para funcionar - Instalação</t>
  </si>
  <si>
    <t>16.107.00218.SER-UI</t>
  </si>
  <si>
    <t>Unidade combinada (QDTO 03) montada sobre caixa fabricada em material termoplástico, autoextinguível, com grau de proteção IP55 fornecida com tomada de entrada 3P/N/T(5P)-IP67-63A, 02 (duas) tomadas de saída de 3P/N/T(5P)-IP67- 63A, 01 (uma) tomadas de saída de 3P/T(4P)-IP44-32A, 01 (uma) tomada de saída 3P/N/T(5P)-IP44-32A e 03 (tres) tomadas saída 2P/T-IP44-20A padrão ABNT todas em material termoplástico, autoextinguível, e rabicho com cabo conforme diagrama elétrico na prancha EL01-4105-PBTE-PO-TORRES RESFRIAMENTO-R02 (1026x594mm). Totalmente montado e pronto para funcionar - Instalação</t>
  </si>
  <si>
    <t>16.107.21900.SER-UI</t>
  </si>
  <si>
    <t>Quadro de distribuição de baixa tensão (NBR.IEC 60439-1) PTTA forma 1, QDG-PROV. OBRA (220/127V), conforme diagrama elétrico indicado na prancha EL01-4105-PBTE-PO-TORRES RESFRIAMENTO-R01 (1026x594mm) e especificação técnica. Totalmente montado e pronto para funcionar - Instalação</t>
  </si>
  <si>
    <t>16.107.21901.SER-UI</t>
  </si>
  <si>
    <t>Quadro de distribuição de baixa tensão (NBR.IEC 60439-1) PTTA forma 1, QDLT-PROV. OBRA (220/127V) , conforme diagrama elétrico indicado na prancha EL01-4105-PBTE-PO-TORRES RESFRIAMENTO-R01 (1026x594mm) e especificação técnica. Totalmente montado e pronto para funcionar - Instalação</t>
  </si>
  <si>
    <t>16.109.02020.SER-U</t>
  </si>
  <si>
    <t>Desconectar os cabos alimentadores da CAG das torres exitentes da cobertura da Lâmina I no barramento do QGBT - Transformador 04 - Subestação "J" e conectar os cabos alimentadores do QDG-PROV. OBRA, conforme indicado na prancha EL01-4105-PBTE-PO-TORRES RESFRIAMENTO</t>
  </si>
  <si>
    <t>16.109.02021.SER-U</t>
  </si>
  <si>
    <t>Desconectar os cabos alimentadores do QDG-PROV. OBRA no barramento do QGBT - Transformador 04 - Subestação "J" e conectar os cabos alimentadores da CAG das torres definitivas na cobertura da Lâmina I, após o término da obra do provisório.</t>
  </si>
  <si>
    <t>16.113.00160.SER-U</t>
  </si>
  <si>
    <t>Curva vertical externa nas dimensões de 400x100 mm em chapa pre galvanizada, #18MSG</t>
  </si>
  <si>
    <t>16.113.00161.SER-U</t>
  </si>
  <si>
    <t>Curva vertical interna nas dimensões de 400x100 mm em chapa pre galvanizada, #18MSG</t>
  </si>
  <si>
    <t>16.113.00174.SER-U</t>
  </si>
  <si>
    <t>Tampa de encaixe para eletrocalha perfurada, nas dimensões de 200x100mm, em chapa #18MSG, com pré-galv.à quente C.S.N, conf. NBR-7008.</t>
  </si>
  <si>
    <t>16.113.00176.SER-U</t>
  </si>
  <si>
    <t>Tampa de encaixe para eletrocalha perfurada, nas dimensões de 400x100mm, em chapa #18MSG, com pré-galv.à quente C.S.N, conf. NBR-7008.</t>
  </si>
  <si>
    <t>16.123.0022.SER-U</t>
  </si>
  <si>
    <t>Projetor retangular fechado, corpo refletor repuxado em chapa de alumínio anodizado, lente plana de cristal temperado, fixada ao corpo refletor c/junta vedadora IP65, c/dissipador em alumínio extrudado, que permite movimentos horizontais e verticais, incluindo driver e led 60W-5000K, tensão 220V</t>
  </si>
  <si>
    <t>16120.8.4.0590U</t>
  </si>
  <si>
    <t>Cordoalha de cobre nú 35 mm², não enterrada, s/isolador - Fornecimento e instalação</t>
  </si>
  <si>
    <t>1734624U</t>
  </si>
  <si>
    <t>Eletrocalha perfurada 400x100mm #18MSG com galvanização à quente (NBR 6323), inclusive acessórios e fixações</t>
  </si>
  <si>
    <t>INSTALAÇÃO PROVISÓRIA - REFRIGERAÇÃO, VENTILAÇÃO E EXAUSTÃO</t>
  </si>
  <si>
    <t>28.010.00001.SER-U</t>
  </si>
  <si>
    <t>Fornecimento de água limpa em caminhão pipa</t>
  </si>
  <si>
    <t>01520.8.1.56U</t>
  </si>
  <si>
    <t>Barracão p/ guarita, depósito e outros, incl.montagem e desmontagem</t>
  </si>
  <si>
    <t>01520.8.1.58U</t>
  </si>
  <si>
    <t>Barracão p/ ambulatório, incl.montagem e desmontagem</t>
  </si>
  <si>
    <t>01520.8.2.129U</t>
  </si>
  <si>
    <t>Abrigo provisório metálico tipo contêiner (6,00x2,40x2,55m) constituído por um módulo tipo vestiário com WC (3 chuveiros, 2 vasos, 2 lavat. e 1 mictório) - aluguel mensal</t>
  </si>
  <si>
    <t>01520.8.3.91U</t>
  </si>
  <si>
    <t>Aluguel de banheiro químico, portátil, medindo 2,31m de altura x 1,56m de largura e 1,16m de profundidade, inclusive instalação e retirada do equipamento, fornecimento de química desodorizante, bactericida e bacteriostática, papel higiênico e veículo próprio com unidade móvel de sucção para limpeza (02.006.0050-0 EMOP)</t>
  </si>
  <si>
    <t>02.101.000201.SER-U</t>
  </si>
  <si>
    <t>Tapume de proteção c/telha trapezoidal em galvalume pré-pintada # 0,43 mm, com estrutura de madeira e base em concreto, conforme detalhe em projeto, incl. montagem e desmontagem</t>
  </si>
  <si>
    <t>02.101.000203.SER-U</t>
  </si>
  <si>
    <t>Portão para tapume c/telha trapezoidal em galvalume pré-pintada # 0,43 mm, com estrutura de madeira, incl. montagem e desmontagem</t>
  </si>
  <si>
    <t>02.101.0900.SER-U</t>
  </si>
  <si>
    <t>Passadiço para proteção da tubulação, com chapa compensada resinada e estruturado com peças de madeira</t>
  </si>
  <si>
    <t>040795U</t>
  </si>
  <si>
    <t>Guarda-corpo de madeira para acessar os abrigos provisórios - (escada/plataforma)</t>
  </si>
  <si>
    <t>040799U</t>
  </si>
  <si>
    <t>Escada de madeira de interligação para acessar os abrigos provisórios</t>
  </si>
  <si>
    <t>10440.8.2.1U</t>
  </si>
  <si>
    <t>Plataforma de acesso aos abrigos provisórios, em madeira</t>
  </si>
  <si>
    <t>14515.8.1.198U</t>
  </si>
  <si>
    <t>Transporte dos escombros das torres, tubulações e/ou conexões e outros, com carrinho plataforma, inclusive carga e descarga</t>
  </si>
  <si>
    <t>kgxkm</t>
  </si>
  <si>
    <t>14515.8.1.755U</t>
  </si>
  <si>
    <t>Descida de materiais de demolições e outros(escombros) por calhas fechadas de tábuas ou dutos de pvc</t>
  </si>
  <si>
    <t>14515.8.1.91U</t>
  </si>
  <si>
    <t>Carga e descarga manual de material c/mais de 01 servente</t>
  </si>
  <si>
    <t>Transporte horizontal de material de 1ª cat.ou entulho, em carrinhos, a 60m de distância inclus.carga a pá (05.001.0173-0 EMOP)</t>
  </si>
  <si>
    <t>02315.8.10.4U</t>
  </si>
  <si>
    <t>Transporte de carga de qualquer natureza, exclus.desp.de carga e descarga, tanto da espera do caminhão como do servente c/veloc.média 50km/h em caminhão trucado de carroceria fixa à óleo, de 12t, equipado c/guindaste p/3,5t</t>
  </si>
  <si>
    <t>TRANSPORTE COM GUINDASTE</t>
  </si>
  <si>
    <t>14510.8.17.90U</t>
  </si>
  <si>
    <t>Içamento das tubulações e/ou conexões em aço, das pré lajes, e das torres de refrigeração novas com guindaste rodoviário equipado com lança telescópica, com capacidade nominal compatível, plano de rigging, ART, com operador qualificado e certificado, seguro, rigger sinaleiro, ajudantes e equipamentos necessários para a realização do serviço - execução em etapas e horário especial</t>
  </si>
  <si>
    <t>INSTALAÇÃO DE GUINCHO</t>
  </si>
  <si>
    <t>Frete p/transporte do equipamento do tipo Multi guincho (mini-grua) e de todos os acessórios - por viagem ida/volta</t>
  </si>
  <si>
    <t>02740.8.1.199U</t>
  </si>
  <si>
    <t>Enchimento de furo com adesivo epóxi bicomponente</t>
  </si>
  <si>
    <t>22800.8.19.90U</t>
  </si>
  <si>
    <t>Talha manual, alavanca, corrente, guincho 3 t, inclusive operador</t>
  </si>
  <si>
    <t>Locação de equipamento do tipo Multi guincho (mini-grua), c/lança articulada ou fixa, c/acionamento elétrico, inclusive operador e o acessório balde</t>
  </si>
  <si>
    <t>22800.9.19.96U</t>
  </si>
  <si>
    <t>Locação de equipamento especial, do tipo girica, para trabalhos junto ao Multi guincho (mini-grua).</t>
  </si>
  <si>
    <t>22800.9.19.97U</t>
  </si>
  <si>
    <t>Locação de equipamento especial, do tipo gaiola (carrinho p/bloco), para trabalhos junto ao Multi guincho (mini-grua).</t>
  </si>
  <si>
    <t>22800.9.19.98U</t>
  </si>
  <si>
    <t>Locação de equipamento especial, do tipo balde, para trabalhos junto ao Multi guincho (mini-grua).</t>
  </si>
  <si>
    <t>02.101.00071.SER-U</t>
  </si>
  <si>
    <t>Proteção das esquadrias das fachadas, c/chapa de compensado resinado, e=10mm, inclusive montagem/desmontagem</t>
  </si>
  <si>
    <t>Torre de andaime metálico tubular de encaixe, com sapatas fixas ou rodízios, H=2,00m - locação</t>
  </si>
  <si>
    <t>Torre de andaime metálico tubular de encaixe, com sapatas fixas ou rodízios, H=4,00m - locação</t>
  </si>
  <si>
    <t>01544.8.5.150U</t>
  </si>
  <si>
    <t>Locação de andaime multidirecional, com passagem de pedestres e outros, inclusive "aparalixo" ou "bandeja de proteção", apoiados nos andaimes, inclusive piso metálico, guarda corpo e fixações necessárias para a montagem do andaime - entre os blocos "B" e "C"</t>
  </si>
  <si>
    <t>01544.8.5.151U</t>
  </si>
  <si>
    <t>Locação de andaime multidirecional, com passagem de pedestres e outros, inclusive "aparalixo" ou "bandeja de proteção", apoiados nos andaimes, inclusive piso metálico, guarda corpo e fixações necessárias para a montagem do andaime - entre os blocos "C" e "D"</t>
  </si>
  <si>
    <t>01544.8.7.155U</t>
  </si>
  <si>
    <t>Montagem de andaime multidirecional, para passagem de pedestres e outros, inclusive "aparalixo" ou "bandeja de proteção", apoiados nos andaimes, inclusive piso metálico, guarda corpo e fixações necessárias para a montagem do andaime - entre os blocos "B" e "C"</t>
  </si>
  <si>
    <t>01544.8.7.156U</t>
  </si>
  <si>
    <t>Desmontagem de andaime multidirecional, para passagem de pedestres e outros, inclusive "aparalixo" ou "bandeja de proteção", apoiados nos andaimes, inclusive piso metálico, guarda corpo e fixações necessárias para a montagem do andaime - entre os blocos "B" e "C"</t>
  </si>
  <si>
    <t>01544.8.7.157U</t>
  </si>
  <si>
    <t>Montagem de andaime multidirecional, para passagem de pedestres e outros, inclusive "aparalixo" ou "bandeja de proteção", apoiados nos andaimes, inclusive piso metálico, guarda corpo e fixações necessárias para a montagem do andaime - entre os blocos "C" e "D"</t>
  </si>
  <si>
    <t>01544.8.7.158U</t>
  </si>
  <si>
    <t>Desmontagem de andaime multidirecional, para passagem de pedestres e outros, inclusive "aparalixo" ou "bandeja de proteção", apoiados nos andaimes, inclusive piso metálico, guarda corpo e fixações necessárias para a montagem do andaime - entre os blocos "C" e "D"</t>
  </si>
  <si>
    <t>01544.8.8.65U</t>
  </si>
  <si>
    <t>Frete p/transporte de andaime multidirecional, inclusive "aparalixo" ou "bandeja de proteção", escada e outros - por viagem de ida</t>
  </si>
  <si>
    <t>01544.8.8.66U</t>
  </si>
  <si>
    <t>Frete p/transporte de andaime multidirecional, inclusive "aparalixo" ou "bandeja de proteção", escada e outros - por viagem de volta</t>
  </si>
  <si>
    <t>02490.8.9.80U</t>
  </si>
  <si>
    <t>Locação de escada metálica c/patamares, provisória, tipo encaixe e/ou acoplada, com acessórios e plataforma e/ou rampa/degraus de ligação entre a escada e o 4º pavimento (pavimento técnico) com todos os acessórios necessários para sua instalação e utilização conf. norma</t>
  </si>
  <si>
    <t>02490.8.9.81U</t>
  </si>
  <si>
    <t>Montagem de escada metálica p/acessar laje do 4º pav. da Lâmina I, plataforma de apoio e todos os acessórios necessários para sua instalação e funcionamento</t>
  </si>
  <si>
    <t>02490.8.9.82U</t>
  </si>
  <si>
    <t>Desmontagem de escada metálica p/acessar laje do 4º pav. da Lâmina I e plataforma de apoio, inclusive todos os acessórios necessários</t>
  </si>
  <si>
    <t>Duto em pvc para descida de materiais de demolições e outros escombros, Ø 40 cm</t>
  </si>
  <si>
    <t>32.109.00190.SER-U</t>
  </si>
  <si>
    <t>Baia em tabuas para armazenamento de entulho</t>
  </si>
  <si>
    <t>04.107.00090.SER-U</t>
  </si>
  <si>
    <t>Forma de madeira para peças de concreto armado, servindo a madeira 1 vez, incl.desmoldagem</t>
  </si>
  <si>
    <t>05.103.00095.SER-U</t>
  </si>
  <si>
    <t>Escoramento de fôrmas até 3,30m de pé direito, com madeira de 3ª , incl. montagem e desmontagem</t>
  </si>
  <si>
    <t>04.101.000020.SER-U</t>
  </si>
  <si>
    <t>Armadura de aço CA-50 para estruturas de concreto armado, Ø até 12,5 mm, corte, dobra e montagem, exclusive dobradora para ferro</t>
  </si>
  <si>
    <t>04.101.000021.SER-U</t>
  </si>
  <si>
    <t>Armadura de aço CA-50 para estruturas de concreto armado, Ø &gt;12,5 mm até 25,0 mm, corte, dobra e montagem, exclusive dobradora para ferro</t>
  </si>
  <si>
    <t>04.102.000180.SER-U</t>
  </si>
  <si>
    <t>Concreto preparado na obra C35 S50, controle "A", brita 1, exclusive betoneira</t>
  </si>
  <si>
    <t>04.102.00509.SER-U</t>
  </si>
  <si>
    <t>Concreto bombeável, usinado, fck=35Mpa</t>
  </si>
  <si>
    <t>14515.8.12.92U</t>
  </si>
  <si>
    <t>Transporte horizontal de argamassa ou concreto, em carrinhos e/ou giricas, a 60m de distância</t>
  </si>
  <si>
    <t>02.102.00099.SER-U</t>
  </si>
  <si>
    <t>Retirada cuidadosa de placa de forro removível</t>
  </si>
  <si>
    <t>03415.8.3.90U</t>
  </si>
  <si>
    <t>Pré-laje tipo painel treliçada TR08644, c/3 ferros adicionais, exclusive escoramento e capeamento - conforme especificação</t>
  </si>
  <si>
    <t>05.103.00096.SER-U</t>
  </si>
  <si>
    <t>Escoramento metálico com escoras telescopáveis ou torres de carga, para estrutura convencional de concreto armado, exclusive cimbramento, montagem e desmontagem</t>
  </si>
  <si>
    <t>M3XMÊS</t>
  </si>
  <si>
    <t>05.103.00097.SER-U</t>
  </si>
  <si>
    <t>Montagem e desmontagem de escoramento metálico compreendendo transporte do material para obra, incl. carga e descarga (11.055.0010-0 EMOP)</t>
  </si>
  <si>
    <t>05.108.000200.SER</t>
  </si>
  <si>
    <t>Preparação do substrato para reparo em estrutura de concreto por apicoamento manual da superfície</t>
  </si>
  <si>
    <t>05.108.000420.SER</t>
  </si>
  <si>
    <t>Limpeza do substrato com jato de ar comprimido</t>
  </si>
  <si>
    <t>05.109.00920.SER-U</t>
  </si>
  <si>
    <t>Execução de furação vertical em pilares existentes de concreto armado, com diâmetro 20 mm - profundidade 51 cm</t>
  </si>
  <si>
    <t>05.109.00930.SER-U</t>
  </si>
  <si>
    <t>Execução de furação vertical em pilares existentes de concreto armado, com diâmetro 25 mm - profundidade 61 cm</t>
  </si>
  <si>
    <t>09500.8.8.16U</t>
  </si>
  <si>
    <t>Colocação de placa de forro removível</t>
  </si>
  <si>
    <t>24.103.000175.SER</t>
  </si>
  <si>
    <t>Preparação de ponte de aderência com adesivo à base de epóxi</t>
  </si>
  <si>
    <t>06.101.00980.SER-U</t>
  </si>
  <si>
    <t>Alvenaria de vedação com blocos cerâmicos furados 9 x 19 x 19 cm (furos horizontais), espessura da parede 9 cm, juntas de 10 mm com argamassa mista de cimento e areia sem peneirar traço 1:4</t>
  </si>
  <si>
    <t>12.102.00090.SER-U</t>
  </si>
  <si>
    <t>Escada de ferro em perfil "U", montantes e corrimão tubulares, degraus em chapa expandida em aço carbono, sapatas em chapa de aço para fixação, inclusive pintura, conforme detalhe - fornecimento e instalação</t>
  </si>
  <si>
    <t>12.102.00091.SER-U</t>
  </si>
  <si>
    <t>Guarda-corpo GC1, composto de tela de alambrado revestida de PVC, malha de 1", na cor cinza claro, fixada através de arame de alumínio, em postes tubulares quadrados de ferro galvanizado estruturados com barras tubulares de ferro galvanizado, Ø=3cm, e estrutura tubular de ferro galvanizado com tubo superior e montantes de Ø=5cm, e tubos da grade de Ø=3cm, com proteção de fundo antiferrugem e pintura em esmalte sintético semibrilho, e fixações no piso, conforme detalhe - Fornecimento e instalação</t>
  </si>
  <si>
    <t>12.102.00092.SER-U</t>
  </si>
  <si>
    <t>Guarda-corpo GC2, composto de tela de alambrado revestida de PVC, malha de 1", na cor cinza claro, fixada através de arame de alumínio, em postes tubulares quadrados de ferro galvanizado estruturados com barras tubulares de ferro galvanizado, Ø=3cm, e estrutura tubular de ferro galvanizado com tubo superior e montantes de Ø=5cm, e tubos da grade de Ø=3cm, com proteção de fundo antiferrugem e pintura em esmalte sintético semibrilho, e fixações no piso, conforme detalhe - Fornecimento e instalação</t>
  </si>
  <si>
    <t>22.150.000110.SER</t>
  </si>
  <si>
    <t>Regularização desempenada de base para revestimento de piso com argamassa de cimento e areia com aditivo impermeabilizante # 3 cm / traço: 1:3</t>
  </si>
  <si>
    <t>09750.8.2.0297U</t>
  </si>
  <si>
    <t>Aplicação de silicone em rejunte de revestimento em peças de granito assentadas com insert metálico</t>
  </si>
  <si>
    <t>09750.8.2.0298U</t>
  </si>
  <si>
    <t>Fornecimento e instalação de inserts metálicos, necessários para o trecho da fachada (térreo), onde serão assentadas as peças de granito.</t>
  </si>
  <si>
    <t>09750.8.2.0299U</t>
  </si>
  <si>
    <t>Fornecimento e instalação de inserts metálicos, necessários para o trecho da fachada (platibandas), onde serão assentadas as peças de granito.</t>
  </si>
  <si>
    <t>09750.8.2.0339U</t>
  </si>
  <si>
    <t>Recomposição de revestimento de fachada em granito maracujá, em placas fora do padrão E=2cm para assentamento com insert metálico, exclusive este.</t>
  </si>
  <si>
    <t>09750.8.2.0889U</t>
  </si>
  <si>
    <t>Recolocação de revestimento de fachada em granito ouro mel, em placas fora do padrão E=2cm, colocação conforme existente.</t>
  </si>
  <si>
    <t>Chapim/Peitoril em granito tipo maracujá polido E=2cm</t>
  </si>
  <si>
    <t>22.136.00129.SER-U</t>
  </si>
  <si>
    <t>Chapim/Peitoril em granito tipo maracujá polido 7x2cm</t>
  </si>
  <si>
    <t>22.136.00130.SER-U</t>
  </si>
  <si>
    <t>Reassentamento de Chapim/Peitoril em granito ouro mel polido E=2cm, reaproveitamento</t>
  </si>
  <si>
    <t>020198U</t>
  </si>
  <si>
    <t>Apicoamento total de piso com ponteiros/talhadeiras (00045/ORSE)</t>
  </si>
  <si>
    <t>13.102.000034.SER</t>
  </si>
  <si>
    <t>Tubo PVC soldável Ø 50 mm</t>
  </si>
  <si>
    <t>13.102.000035.SER</t>
  </si>
  <si>
    <t>Tubo PVC soldável Ø 60 mm</t>
  </si>
  <si>
    <t>13.102.000037.SER</t>
  </si>
  <si>
    <t>Tubo PVC soldável Ø 85 mm</t>
  </si>
  <si>
    <t>13.102.000184.SER-U</t>
  </si>
  <si>
    <t>Bucha de redução soldável PVC curta Ø 60 mm x 50 mm</t>
  </si>
  <si>
    <t>13.102.000211.SER-U</t>
  </si>
  <si>
    <t>Bucha de redução soldável PVC longa Ø 85 mm x 60 mm</t>
  </si>
  <si>
    <t>13.102.000264.SER-U</t>
  </si>
  <si>
    <t>Joelho 90° soldável PVC Ø 50 mm</t>
  </si>
  <si>
    <t>13.102.000265.SER-U</t>
  </si>
  <si>
    <t>Joelho 90° soldável PVC Ø 60 mm</t>
  </si>
  <si>
    <t>13.102.000267.SER-U</t>
  </si>
  <si>
    <t>Joelho 90° soldável PVC Ø 85 mm</t>
  </si>
  <si>
    <t>13.102.000353.SER-U</t>
  </si>
  <si>
    <t>Luva soldável PVC Ø 50 mm</t>
  </si>
  <si>
    <t>13.102.000356.SER-U</t>
  </si>
  <si>
    <t>Luva soldável PVC Ø 85 mm</t>
  </si>
  <si>
    <t>13.102.000379.SER-U</t>
  </si>
  <si>
    <t>Tê 90° de redução soldável PVC Ø 85 x 60 mm</t>
  </si>
  <si>
    <t>13.102.000407.SER-U</t>
  </si>
  <si>
    <t>Tê 90° soldável PVC Ø 85 mm</t>
  </si>
  <si>
    <t>13.102.000038.SER</t>
  </si>
  <si>
    <t>Tubo PVC soldável Ø 110 mm</t>
  </si>
  <si>
    <t>13.102.000209.SER-U</t>
  </si>
  <si>
    <t>Bucha de redução soldável PVC longa Ø 60 mm x 50 mm</t>
  </si>
  <si>
    <t>13.102.000212.SER-U</t>
  </si>
  <si>
    <t>Bucha de redução soldável PVC longa Ø 110 mm x 60 mm</t>
  </si>
  <si>
    <t>13.102.000268.SER-U</t>
  </si>
  <si>
    <t>Joelho 90° soldável PVC Ø 110 mm</t>
  </si>
  <si>
    <t>13.102.000294.SER-U</t>
  </si>
  <si>
    <t>Joelho 45° soldável PVC Ø 50 mm</t>
  </si>
  <si>
    <t>13.102.000295.SER-U</t>
  </si>
  <si>
    <t>Joelho 45° soldável PVC Ø 60 mm</t>
  </si>
  <si>
    <t>13.102.000298.SER-U</t>
  </si>
  <si>
    <t>Joelho 45° soldável PVC Ø 110 mm</t>
  </si>
  <si>
    <t>13.102.000354.SER-U</t>
  </si>
  <si>
    <t>Luva soldável PVC Ø 60 mm</t>
  </si>
  <si>
    <t>13.102.000357.SER-U</t>
  </si>
  <si>
    <t>Luva soldável PVC Ø 110 mm</t>
  </si>
  <si>
    <t>13.102.000371.SER-U</t>
  </si>
  <si>
    <t>Tê 90° de redução soldável PVC Ø 110 x 60 mm</t>
  </si>
  <si>
    <t>13.102.000408.SER-U</t>
  </si>
  <si>
    <t>Tê 90° soldável PVC Ø 110 mm</t>
  </si>
  <si>
    <t>REDE DE BAIXA TENSÃO - ELETRODUTOS E CONEXÕES</t>
  </si>
  <si>
    <t>16.111.16001.SER-U</t>
  </si>
  <si>
    <t>Eletroduto metálico flexivel com chapa de polietíleno (sealtubo) e fixações Ø3/4"</t>
  </si>
  <si>
    <t>16.111.16002.SER-U</t>
  </si>
  <si>
    <t>Reinstalação de eletroduto metálico flexivel com chapa de polietíleno (sealtubo) e fixações Ø3/4"</t>
  </si>
  <si>
    <t>12.101.0107.SER-U</t>
  </si>
  <si>
    <t>Kit fecho, tipo maçaneta escamoteável com miolo fenda e lingueta para painel - Fornecimento</t>
  </si>
  <si>
    <t>16.107.00920.SER-U</t>
  </si>
  <si>
    <t>Chapa de aço zincado #18 MSG, moldada para fechamento de painel - Fornecimento</t>
  </si>
  <si>
    <t>16.125.00110.SER-U</t>
  </si>
  <si>
    <t>Conjunto de ventilação para painel eiétrico com filtro, tipo exaustão, tensão 220V, vazão mínima 150 m3/h, IP54, temperatura de operação-10°C a +55°C - Fornecimento.</t>
  </si>
  <si>
    <t>16.125.00115.SER-U</t>
  </si>
  <si>
    <t>Dispositivo de proteção de surtos (DPS) - Isn=15kA Imax=40kA, 127/220V, tensão de operação contínua máxima: &gt;250V, sobretensão transitória residual &lt; 1,5kV - Fornecimento.</t>
  </si>
  <si>
    <t>17.103.199.SER-U</t>
  </si>
  <si>
    <t>Trilho de fixação padrão DIN 35 mm- Fornecimento</t>
  </si>
  <si>
    <t>REDE DE BAIXA TENSÃO - BASES, CHAVES E DISJUNTORES</t>
  </si>
  <si>
    <t>16.109.0090.SER-U</t>
  </si>
  <si>
    <t>Disjuntor termomagnético tripolar 125A-25A, tensão nominal máxima de 600V, tipo europeu,curva "C" - Fornecimento</t>
  </si>
  <si>
    <t>16.109.0182.SER-U</t>
  </si>
  <si>
    <t>Disjuntor tripolar termomagnético de 20 A - Fornecimento</t>
  </si>
  <si>
    <t>REDE DE BAIXA TENSÃO - FIOS E CABOS</t>
  </si>
  <si>
    <t>16.119.0900.SER-U</t>
  </si>
  <si>
    <t>Terminal pré-isolado tipo olhal para cabo-2,5mm²</t>
  </si>
  <si>
    <t>16.121.02010.SER-U</t>
  </si>
  <si>
    <t>Conector genérico para cabos até 50 mm²</t>
  </si>
  <si>
    <t>SERVIÇO EM PAINEL MODULAR EXISTENTE</t>
  </si>
  <si>
    <t>16.107.0100.SER-U</t>
  </si>
  <si>
    <t>Serviço de revisão geral nos módulos do painel existente, com limpeza interna dos quadros, cabos e barramentos; reaperto de contatos,organização e identificação dos cabos, incluso instalação de plaquetas de identificação de terminais nos cabos e pintura - Fornecimento de mão de obra e pintura.</t>
  </si>
  <si>
    <t>16.107.0101.SER-U</t>
  </si>
  <si>
    <t>Retirada cuidadosa com armazenamento, de Soft-starter para acionamento do motor dos ventiladores das torres de resfriamento, com interface Modbus RTU Serviço de revisão geral, com limpeza, substituições e adequações nos diversos módulos do painel existente, incluindo todos os componentes - Fornecimento de mão de obra.</t>
  </si>
  <si>
    <t>16.107.0102.SER-U</t>
  </si>
  <si>
    <t>Retirada de conj. de ventilação para painél elétrico c/ filtro tipo exaustão, tensão 220V, vazão mín.150m³/h, IP54, temperatura de operação -10ºC A + 55ºC - Fornecimento de mão de obra.</t>
  </si>
  <si>
    <t>16.107.0103.SER-U</t>
  </si>
  <si>
    <t>Retirada e armazenamento cuidadoso de disjuntor termomagnético,125A-25kA, tripolar, tensão nominal máxima de 600V, tipo europeu,curva C, incluindo acessórios e fixações para reaproveitamento - Fonecimento de mão de obra.</t>
  </si>
  <si>
    <t>16.107.0104.SER-U</t>
  </si>
  <si>
    <t>Instalação de Soft-starter para acionamento do motor dos ventiladores das torres de resfriamento de 30 CV, tensão de 220V, trifásico, 3600RPM e com interface Modbus RTU RS-485 - Fornecimento de mão de obra.</t>
  </si>
  <si>
    <t>16.107.0105.SER-U</t>
  </si>
  <si>
    <t>Instalação de conj. de ventilação para painél elétrico c/ filtro tipo exaustão, tensão 220V, vazão mín.150m³/h, IP54, temperatura de operação -10ºC A + 55ºC - Fornecimento de mão de obra.</t>
  </si>
  <si>
    <t>16.107.0106.SER-U</t>
  </si>
  <si>
    <t>Instalação de disjuntor termomagnético,125A-25kA, tripolar, tensão nominal máxima de 600V, tipo europeu,curva C, incluindo acessórios e fixações - Fornecimento de mão de obra.</t>
  </si>
  <si>
    <t>16.107.0107.SER-U</t>
  </si>
  <si>
    <t>Instalação do Trilho de fixação padrão DIN 35 mm.</t>
  </si>
  <si>
    <t>16.107.0108.SER-U</t>
  </si>
  <si>
    <t>Instalação de disjuntor tripolar termomagnético, padrão europeu curva "C", 20A, Icc=5kA, incluindo acessórios e fixações</t>
  </si>
  <si>
    <t>16.107.0109.SER-U</t>
  </si>
  <si>
    <t>Instalação de DPS, Isn=15kA, Imáx=40kA, 127/220V, tensão op. contínua máxima maior 250V, sobretensão transitória residual menor 1,5V - Somente instalação.</t>
  </si>
  <si>
    <t>16.107.0110.SER-U</t>
  </si>
  <si>
    <t>Substituição de kit fecho tipo maçaneta escamoteável com miolo fenda e lingueta para painel - Fornecimento de mão de obra.</t>
  </si>
  <si>
    <t>16.107.0111.SER-U</t>
  </si>
  <si>
    <t>Instalação de chapa de aço zincado #18 MSG, dimensões 800x2200mm, moldado para fechamento posterior do painel, com ajustes, dobras e furações, conforme demais existentes no local - Fornecimento de mão de obra.</t>
  </si>
  <si>
    <t>16.107.0112.SER-U</t>
  </si>
  <si>
    <t>Recorte em Chapa de aço zincado #18 MSG (mínimo) nas dimensões 150x500mm, para arremate da entrada dos cabos de alimentação existentes do Painel de Proteção - Somente mão de obra.</t>
  </si>
  <si>
    <t>16.121.0027.SER-U</t>
  </si>
  <si>
    <t>Interruptor, uma tecla simples 10 A - 250 V para condulete de 3/4"</t>
  </si>
  <si>
    <t>15.103.1114091.SER-U</t>
  </si>
  <si>
    <t>Suporte em perfilado para fixação de refletor inclusive base de concreto, conforme detalhe de projeto.</t>
  </si>
  <si>
    <t>16.123.0023.SER-U</t>
  </si>
  <si>
    <t>Reinstalação de refletores de LED 100W, super holofote 6500K, luz branco frio, uso externo a prova d'água, bilvolt 100-240V.</t>
  </si>
  <si>
    <t>Parafuso cabeça chata em alumínio 1/4" x 5/8" com porca sextavada em alumínio.</t>
  </si>
  <si>
    <t>13105.8.8.67U</t>
  </si>
  <si>
    <t>Parafuso em aço inoxidavel perfurante Ø 1/4"x7/8"</t>
  </si>
  <si>
    <t>13105.8.8.90U</t>
  </si>
  <si>
    <t>Parafuso atarraxante em aço inox de Ø 4.2x32mm com bucha de nylon nº 6</t>
  </si>
  <si>
    <t>13106.8.1.081U</t>
  </si>
  <si>
    <t>Terminal mecânico a compressão bimetálico - 35mm²</t>
  </si>
  <si>
    <t>16120.8.5.071U</t>
  </si>
  <si>
    <t>Conector mecânico de compressão para cabo 35mm² (SPLITBOLT)</t>
  </si>
  <si>
    <t>17159950U</t>
  </si>
  <si>
    <t>Recolocação de barra chata em alumínio 7/8" x 1/8" x3,0m, incluindo buchas e vedação de furos</t>
  </si>
  <si>
    <t>16.113.001200.SER-U</t>
  </si>
  <si>
    <t>Curva vertical externa para eletrocalha, nas dimensões de 100x50mm com galvanização à quente (NBR 6323) incluso acessórios e fixações</t>
  </si>
  <si>
    <t>16.113.001201.SER-U</t>
  </si>
  <si>
    <t>Tampa para curva vertical externa, nas dimensões de 100x50mm, em chapa galvanizada #18MSG, com pré-galvanização à quente-padrão C.S.N, conforme NBR-7008</t>
  </si>
  <si>
    <t>16.113.001202.SER-U</t>
  </si>
  <si>
    <t>Curva vertical interna para eletrocalha, nas dimensões de 100x50mm com galvanização à quente (NBR 6323) incluso acessórios e fixações</t>
  </si>
  <si>
    <t>16.113.001203.SER-U</t>
  </si>
  <si>
    <t>Tampa para curva vertical interna, nas dimensões de 100x50mm, em chapa galvanizada #18MSG, com pré-galvanização à quente-padrão C.S.N, conforme NBR-7008</t>
  </si>
  <si>
    <t>16.113.001204.SER-U</t>
  </si>
  <si>
    <t>TÊ horizontal para eletrocalha, nas dimensões de 100x50mm com galvanização à quente (NBR 6323) incluso acessórios e fixações</t>
  </si>
  <si>
    <t>16.113.001205.SER-U</t>
  </si>
  <si>
    <t>Tampa para TÊ horizontal, nas dimensões de 100x50mm, em chapa galvanizada #18MSG, com pré-galvanização à quente-padrão C.S.N, conforme NBR-7008</t>
  </si>
  <si>
    <t>16.113.001206.SER-U</t>
  </si>
  <si>
    <t>Redução concêntrica para eletrocalha, nas dimensões de 200 para 100 x 50mm com galvanização à quente (NBR 6323) incluso acessórios e fixações</t>
  </si>
  <si>
    <t>16.113.001207.SER-U</t>
  </si>
  <si>
    <t>Tampa para redução concêntrica, nas dimensões de 200 para 100x50mm, em chapa galvanizada #18MSG, com pré-galvanização à quente-padrão C.S.N, conforme NBR-7008</t>
  </si>
  <si>
    <t>16.113.001208.SER-U</t>
  </si>
  <si>
    <t>Redução concêntrica para eletrocalha, nas dimensões de 400 para 100 x 50mm com galvanização à quente (NBR 6323) incluso acessórios e fixações</t>
  </si>
  <si>
    <t>16.113.001209.SER-U</t>
  </si>
  <si>
    <t>Tampa para redução concêntrica, nas dimensões de 400 para 100x50mm, em chapa galvanizada #18MSG, com pré-galvanização à quente-padrão C.S.N, conforme NBR-7008</t>
  </si>
  <si>
    <t>16.113.001210.SER-U</t>
  </si>
  <si>
    <t>Redução concêntrica para eletrocalha, nas dimensões de 600 para 200 x 50mm com galvanização à quente (NBR 6323) incluso acessórios e fixações</t>
  </si>
  <si>
    <t>16.113.001211.SER-U</t>
  </si>
  <si>
    <t>Tampa para redução concêntrica, nas dimensões de 600 para 200x50mm, em chapa galvanizada #18MSG, com pré-galvanização à quente-padrão C.S.N, conforme NBR-7008</t>
  </si>
  <si>
    <t>16.113.001212.SER-U</t>
  </si>
  <si>
    <t>Redução concêntrica para eletrocalha , nas dimensões de 600 para 400x50mm com galvanização à quente (NBR 6323) incluso acessórios e fixações</t>
  </si>
  <si>
    <t>16.113.001213.SER-U</t>
  </si>
  <si>
    <t>Tampa para redução concêntrica, nas dimensões de 600 para 400x50mm, em chapa galvanizada #18MSG, com pré-galvanização à quente-padrão C.S.N, conforme NBR-7008</t>
  </si>
  <si>
    <t>16.113.001214.SER-U</t>
  </si>
  <si>
    <t>Terminal de fechamento para eletrocalha, nas dimensões de 100x50mm com galvanização à quente (NBR 6323) incluso acessórios e fixações</t>
  </si>
  <si>
    <t>16.113.001215.SER-U</t>
  </si>
  <si>
    <t>Terminal de fechamento para eletrocalha, nas dimensões de 200x50mm com galvanização à quente (NBR 6323) incluso acessórios e fixações</t>
  </si>
  <si>
    <t>16.113.001216.SER-U</t>
  </si>
  <si>
    <t>Terminal de fechamento para eletrocalha, nas dimensões de 400x50mm com galvanização à quente (NBR 6323) incluso acessórios e fixações</t>
  </si>
  <si>
    <t>16.113.001217.SER-U</t>
  </si>
  <si>
    <t>Cruzeta para eletrocalha , nas dimensões de 600x50mm com galvanização à quente (NBR 6323) incluso acessórios e fixações</t>
  </si>
  <si>
    <t>16.113.001218.SER-U</t>
  </si>
  <si>
    <t>Tampa para cruzeta, nas dimensões 600x50mm, em chapa galvanizada #18MSG, com pré-galvanização à quente-padrão C.S.N, conforme NBR-7008</t>
  </si>
  <si>
    <t>16.113.001219.SER-U</t>
  </si>
  <si>
    <t>TÊ horizontal para eletrocalha, nas dimensões de 600x50mm com galvanização à quente (NBR 6323) incluso acessórios e fixações</t>
  </si>
  <si>
    <t>16.113.001220.SER-U</t>
  </si>
  <si>
    <t>Tampa para TÊ, nas dimensões 600x50mm, em chapa galvanizada #18MSG, com pré-galvanização à quente-padrão C.S.N, conforme NBR-7008</t>
  </si>
  <si>
    <t>16.113.001221.SER-U</t>
  </si>
  <si>
    <t>Eletrocalha perfurada 400x50mm com galvanização à quente (NBR 6323) incluso acessórios e fixações</t>
  </si>
  <si>
    <t>16.113.001222.SER-U</t>
  </si>
  <si>
    <t>Tampa para eletrocalha perfurada, nas dimensões de 400x50mm, em chapa galvanizada #18MSG, com pré-galvanização à quente-padrão C.S.N, conforme NBR-7008</t>
  </si>
  <si>
    <t>16.113.00163.SER-U</t>
  </si>
  <si>
    <t>Desvio à esquerda 45°/ 90° nas dimensões 600x50mm c/ galvanização à quente (NBR 6323)</t>
  </si>
  <si>
    <t>16.113.00168.SER-U</t>
  </si>
  <si>
    <t>Curva vertical interna 90° de 600x50mm c/galvanização à quente (NBR 6323)</t>
  </si>
  <si>
    <t>16.113.00169.SER-U</t>
  </si>
  <si>
    <t>Curva vertical externa 90° de 600x50mm c/galvanização à quente (NBR 6323)</t>
  </si>
  <si>
    <t>16.113.00170.SER-U</t>
  </si>
  <si>
    <t>Tampa para eletrocalha perfurada, nas dimensões de 100x50mm, em chapa #18MSG, com pré-galv.à quente C.S.N, conf. NBR-7008.</t>
  </si>
  <si>
    <t>16.113.00172.SER-U</t>
  </si>
  <si>
    <t>Tampa para eletrocalha perfurada, nas dimensões de 200x50mm, em chapa #18MSG, com pré-galv.à quente C.S.N, conf. NBR-7008.</t>
  </si>
  <si>
    <t>16.113.00179.SER-U</t>
  </si>
  <si>
    <t>Tampa para eletrocalha perfurada, nas dimensões de 600x50mm, em chapa #18MSG, com pré-galv.à quente C.S.N, conf. NBR-7008.</t>
  </si>
  <si>
    <t>16.113.00187.SER-U</t>
  </si>
  <si>
    <t>Tampa para curva vertical externa 90° de 600x50mm em chapa galv. #18MSG, c/ pré- galvanização à quente, (NBR 7008)</t>
  </si>
  <si>
    <t>16.113.00188.SER-U</t>
  </si>
  <si>
    <t>Tampa para curva vertical interna 90° de 600x50mm em chapa galv. #18MSG, c/ pré- galvanização à quente, (NBR 7008)</t>
  </si>
  <si>
    <t>16.113.00189.SER-U</t>
  </si>
  <si>
    <t>Tampa para desvio à esquerda 45°/ 90° nas dimensões 600x50mm, em chapa galv. #18MSG, c/ pré-galvanização à quente (NBR 7008)</t>
  </si>
  <si>
    <t>16.113.00194.SER-U</t>
  </si>
  <si>
    <t>Tala 50mm para eletrocalha perfurada, em chapa #18MSG, c/ pré-galv.à quente 18MSG, conforme NBR-7008</t>
  </si>
  <si>
    <t>16134.8.5.3U</t>
  </si>
  <si>
    <t>Perfilado perfurado em chapa de aço 38x38mm incl.aces.e fixações</t>
  </si>
  <si>
    <t>Reinstalação de eletrocalha perfurada 100x50mm até 600x50mm incl. fixações</t>
  </si>
  <si>
    <t>Eletrocalha perfurada 100x50mm c/galvanização à quente (NBR 6323), em chapa #18MSG incl.aces.e fixações</t>
  </si>
  <si>
    <t>173462U</t>
  </si>
  <si>
    <t>Eletrocalha perf.200x50mm c/galvanização à quente (NBR 6323), em chapa #18MSG incl.aces.e fixações</t>
  </si>
  <si>
    <t>173463U</t>
  </si>
  <si>
    <t>Eletrocalha perfurada 600x50mm c/galvanização à quente (NBR 6323), em chapa #18MSG incl.aces.e fixações</t>
  </si>
  <si>
    <t>REMANEJAMENTO DE ESTRUTURA METÁLICA</t>
  </si>
  <si>
    <t>0200.8.3.859U</t>
  </si>
  <si>
    <t>Deslocamento de estrutura metálica</t>
  </si>
  <si>
    <t>02455.8.3.153U</t>
  </si>
  <si>
    <t>Solda de topo em chapa de aço chanfrada de 3/16" c/conversor eletromotorizado</t>
  </si>
  <si>
    <t>05.102.0011.SER-U</t>
  </si>
  <si>
    <t>Chumbador Ø 1/4"</t>
  </si>
  <si>
    <t>05.110.0010.SER-U</t>
  </si>
  <si>
    <t>Corte com maçarico manual de oxiacetileno, em chapa de aço - (05.026.0001-0 -EMOP)</t>
  </si>
  <si>
    <t>09115.8.9.99U</t>
  </si>
  <si>
    <t>Repintura em estrutura metálica em bom estado, com esmalte sintético à base d`água, após lixamento, limpeza, e duas demãos de acabamento na cor existente.</t>
  </si>
  <si>
    <t>30.111.00500.SER-U</t>
  </si>
  <si>
    <t>Base em concreto</t>
  </si>
  <si>
    <t>REMANEJAMENTO DE INSTALAÇÕES PARA MOTOBOMBA</t>
  </si>
  <si>
    <t>02000.8.3.959U</t>
  </si>
  <si>
    <t>Remanejamento de conector p/ condulete, com rosca e parafuso</t>
  </si>
  <si>
    <t>02000.8.3.969U</t>
  </si>
  <si>
    <t>Remanejamento de cabo elétrico 35mm</t>
  </si>
  <si>
    <t>02000.8.3.979U</t>
  </si>
  <si>
    <t>Remanejamento de eletroduto metálico flexível tipo SEALTUBO de 2"</t>
  </si>
  <si>
    <t>02000.8.3.989U</t>
  </si>
  <si>
    <t>Remanejamento de eletroduto de 2"</t>
  </si>
  <si>
    <t>02000.8.3.999U</t>
  </si>
  <si>
    <t>Remanejamento de condulete de 2"</t>
  </si>
  <si>
    <t>13.125.0000455.SER-U</t>
  </si>
  <si>
    <t>Reinstalação de bomba centrífuga de água de condensação existente, V=275m³/ h=27mCA, motor=40CV, tensão 380V/trifásico/60Hz.</t>
  </si>
  <si>
    <t>17031.8.1.033U</t>
  </si>
  <si>
    <t>Bloco de inércia em perfil de aço, dim. 1,00x0,50x0,10m, com amortecimento de molas, conforme especificação</t>
  </si>
  <si>
    <t>13.102.000324.SER-U</t>
  </si>
  <si>
    <t>Luva de redução soldável PVC Ø 60 x 50 mm</t>
  </si>
  <si>
    <t>13.102.000625.SER-U</t>
  </si>
  <si>
    <t>Luva PVC roscável Ø 2"</t>
  </si>
  <si>
    <t>13.109.000040.SER-I</t>
  </si>
  <si>
    <t>Tubo de aço galvanizado sem costura Ø 15 mm - 1/2" - Instalação</t>
  </si>
  <si>
    <t>13.109.000041.SER-I</t>
  </si>
  <si>
    <t>Tubo de aço galvanizado sem costura Ø 20 mm - 3/4" - Instalação</t>
  </si>
  <si>
    <t>13.109.000296.SER-U</t>
  </si>
  <si>
    <t>Luva de redução de ferro galvanizado Ø 100 x 50 mm - 4 x 2"</t>
  </si>
  <si>
    <t>13.109.000319.SER-U</t>
  </si>
  <si>
    <t>Niple duplo rosqueável PVC Ø 2"</t>
  </si>
  <si>
    <t>Termômetro de poço - Tipo industrial standard, com proteção, haste roscada (BSP), tipo angular (para ponto de inserção horizontal) ou reto (para ponto de inserção vertical), com coluna vermelha a álcool, vidro opalino, escala de 0 a +50ºC;</t>
  </si>
  <si>
    <t>13.109.00221.SER-U</t>
  </si>
  <si>
    <t>Curva 90° raio longo, em aço carbono forjado, ASTM A-234, gr. WPB sch 40, sem costura, pontas rosqueadas. DN - 1/2"</t>
  </si>
  <si>
    <t>13.109.00277.SER-UI</t>
  </si>
  <si>
    <t>Meia luva em aço carbono forjado ASTM A-105; com rosca BSP, construção conforme ANSI B.16.11. DN 1/2" - Instalação</t>
  </si>
  <si>
    <t>13.109.00278.SER-UI</t>
  </si>
  <si>
    <t>Meia luva em aço carbono forjado ASTM A-105; com rosca BSP, construção conforme ANSI B.16.11. DN 3/4" - Instalação</t>
  </si>
  <si>
    <t>13.109.00346.SER-UI</t>
  </si>
  <si>
    <t>Te reto, em aço carbono forjado, ASTM A-234, gr. WPB, sem costura, sch 40, pontas rosqueadas. DN - 1/2" - Instalação</t>
  </si>
  <si>
    <t>15.103.1091.SER-U</t>
  </si>
  <si>
    <t>Suportação apoiada no piso para 1 tubo de água de condensação de DN - 8", com cambota em madeira de lei, conforme suporte S1 do detalhe de projeto.</t>
  </si>
  <si>
    <t>15.103.1092.SER-U</t>
  </si>
  <si>
    <t>Suportação apoiada no piso para 2 tubos de água de condensação de DN - 8", com cambota em madeira de lei, suporte S2, conforme detalhe de projeto.</t>
  </si>
  <si>
    <t>15.103.1093.SER-U</t>
  </si>
  <si>
    <t>Suportação apoiada no piso para 1 tubo de água de condensação de DN - 12", com cambota em madeira de lei, suporte S3, conforme detalhe de projeto.</t>
  </si>
  <si>
    <t>15.103.1094.SER-U</t>
  </si>
  <si>
    <t>Suportação apoiada no piso para 1 tubo de água de condensação de DN - 14", com cambota em madeira de lei, suporte S4, conforme detalhe de projeto.</t>
  </si>
  <si>
    <t>15.103.1095.SER-U</t>
  </si>
  <si>
    <t>Suportação reforçada apoiada no piso para 1 tubo de água de condensação de DN - 8", com cambota em madeira de lei, conforme suporte S5 do detalhe de projeto.</t>
  </si>
  <si>
    <t>15.103.1096.SER-U</t>
  </si>
  <si>
    <t>Suportação reforçada apoiada no piso para 1 tubo de água de condensação de DN - 10", com cambota em madeira de lei, conforme suporte S6 do detalhe de projeto.</t>
  </si>
  <si>
    <t>15.103.1097.SER-U</t>
  </si>
  <si>
    <t>Suportação reforçada apoiada no piso para 1 tubo de água de condensação de DN - 12", com cambota em madeira de lei, conforme suporte S7 do detalhe de projeto.</t>
  </si>
  <si>
    <t>15.103.1098.SER-U</t>
  </si>
  <si>
    <t>Suportação reforçada apoiada no piso para 1 tubo de água de condensação de DN - 16", com cambota em madeira de lei, conforme suporte S8 do detalhe de projeto.</t>
  </si>
  <si>
    <t>15.103.1099.SER-U</t>
  </si>
  <si>
    <t>Suportação reforçada apoiada no piso para 1 tubo de água de condensação de DN - 24", com cambota em madeira de lei, conforme suporte S9 do detalhe de projeto.</t>
  </si>
  <si>
    <t>15.103.1110.SER-U</t>
  </si>
  <si>
    <t>Suportação reforçada apoiada no piso, sobre a base das torres, para 1 tubo de água de condensação de DN - 4", com cambota de borracha, conforme suporte S10 do detalhe de projeto.</t>
  </si>
  <si>
    <t>15.103.1111.SER-U</t>
  </si>
  <si>
    <t>Suportação apoiada no piso para 1 tubo de água de condensação de DN - 24", com cambota de borracha, conforme suporte S11 do detalhe de projeto.</t>
  </si>
  <si>
    <t>15.103.1113.SER-U</t>
  </si>
  <si>
    <t>Suportação reforçada apoiada no piso para 1 tubo de água de condensação de DN - 8", com cambota em madeira de lei, conforme suporte S13 do detalhe de projeto.</t>
  </si>
  <si>
    <t>15138.8.13.13UI</t>
  </si>
  <si>
    <t>Tubo de aço carbono, ASTM A-53 gr.B ou ASTM A106, sem costura, sch 40, pontas para solda de topo. DN - 4" - Instalação</t>
  </si>
  <si>
    <t>15138.8.13.19UI</t>
  </si>
  <si>
    <t>Tubo de aço carbono, ASTM A-53 gr.B ou ASTM A106, sem costura, sch 40, pontas para solda de topo. DN - 8" - Instalação</t>
  </si>
  <si>
    <t>15138.8.13.20UI</t>
  </si>
  <si>
    <t>Tubo de aço carbono, ASTM A-53 gr.B ou ASTM A106, sem costura, sch 40, pontas para solda de topo. DN - 10" - Instalação</t>
  </si>
  <si>
    <t>15138.8.13.21UI</t>
  </si>
  <si>
    <t>Tubo de aço carbono, ASTM A-53 gr.B ou ASTM A106, sem costura, sch 40, pontas para solda de topo. DN - 12" - Instalação</t>
  </si>
  <si>
    <t>15138.8.13.22UI</t>
  </si>
  <si>
    <t>Tubo de aço carbono, ASTM A-53 gr.B ou ASTM A106, sem costura, sch 40, pontas para solda de topo. DN - 14" - Instalação</t>
  </si>
  <si>
    <t>15138.8.13.24UI</t>
  </si>
  <si>
    <t>Tubo de aço carbono, ASTM A-53 gr.B ou ASTM A106, sem costura, sch 40, pontas para solda de topo. DN - 16" - Instalação</t>
  </si>
  <si>
    <t>15138.8.13.28UI</t>
  </si>
  <si>
    <t>Tubo de aço carbono, ASTM A-53 gr.B ou ASTM A106, sem costura, sch 40, pontas para solda de topo. DN - 24" - Instalação</t>
  </si>
  <si>
    <t>15138.8.14.03UI</t>
  </si>
  <si>
    <t>Curva 90° raio longo, em aço carbono forjado, ASTM A-234, gr. WPB sch 40, sem costura, pontas para solda de topo (BW). DN - 4" - Instalação</t>
  </si>
  <si>
    <t>15138.8.14.09UI</t>
  </si>
  <si>
    <t>Curva 45° raio longo, em aço carbono forjado, ASTM A-234, gr. WPB sch 40, sem costura, pontas para solda de topo (BW). DN - 8" - Instalação</t>
  </si>
  <si>
    <t>15138.8.14.11UI</t>
  </si>
  <si>
    <t>Curva 45° raio longo, em aço carbono forjado, ASTM A-234, gr. WPB sch 40, sem costura, pontas para solda de topo (BW). DN - 12" - Instalação</t>
  </si>
  <si>
    <t>15138.8.14.12UI</t>
  </si>
  <si>
    <t>Curva 45° raio longo, em aço carbono forjado, ASTM A-234, gr. WPB sch 40, sem costura, pontas para solda de topo (BW). DN - 14" - Instalação</t>
  </si>
  <si>
    <t>15138.8.14.18UI</t>
  </si>
  <si>
    <t>Curva 90° raio curto, em aço carbono forjado, ASTM A-234, gr. WPB sch 40, sem costura, pontas para solda de topo (BW). DN - 8" - Instalação</t>
  </si>
  <si>
    <t>15138.8.14.19UI</t>
  </si>
  <si>
    <t>Curva 90° raio longo, em aço carbono forjado, ASTM A-234, gr. WPB sch 40, sem costura, pontas para solda de topo (BW). DN - 8" - Instalação</t>
  </si>
  <si>
    <t>15138.8.14.21UI</t>
  </si>
  <si>
    <t>Curva 90° raio longo, em aço carbono forjado, ASTM A-234, gr. WPB sch 40, sem costura, pontas para solda de topo (BW). DN - 12" - Instalação</t>
  </si>
  <si>
    <t>15138.8.15.03UI</t>
  </si>
  <si>
    <t>Te reto, em aço carbono forjado, ASTM A-234, gr. WPB, sem costura, sch 40, pontas para solda de topo (BW).DN - 4" - Instalação</t>
  </si>
  <si>
    <t>15138.8.15.09UI</t>
  </si>
  <si>
    <t>Te reto, em aço carbono forjado, ASTM A-234, gr. WPB, sem costura, sch 40, pontas para solda de topo (BW).DN - 8" - Instalação</t>
  </si>
  <si>
    <t>15138.8.15.12UI</t>
  </si>
  <si>
    <t>Te reto, em aço carbono forjado, ASTM A-234, gr. WPB, sem costura, sch 40, pontas para solda de topo (BW).DN - 14" - Instalação</t>
  </si>
  <si>
    <t>15138.8.15.18UI</t>
  </si>
  <si>
    <t>Te reto, em aço carbono forjado, ASTM A-234, gr. WPB, sem costura, sch 40, pontas para solda de topo (BW).DN - 24" - Instalação</t>
  </si>
  <si>
    <t>15138.8.15.19UI</t>
  </si>
  <si>
    <t>Te de reduçao em aço carbono forjado, ASTM A-234, gr. WPB,s em costura, sch 40, pontas para solda de topo (BW).DN -10"X8" - Instalação</t>
  </si>
  <si>
    <t>15138.8.15.20UI</t>
  </si>
  <si>
    <t>Te de reduçao em aço carbono forjado, ASTM A-234, gr. WPB,s em costura, sch 40, pontas para solda de topo (BW).DN -12"X8" - Instalação</t>
  </si>
  <si>
    <t>15138.8.15.21UI</t>
  </si>
  <si>
    <t>Te de reduçao em aço carbono forjado, ASTM A-234, gr. WPB,s em costura, sch 40, pontas para solda de topo (BW).DN -14"X8" - Instalação</t>
  </si>
  <si>
    <t>15138.8.15.22UI</t>
  </si>
  <si>
    <t>Te de reduçao em aço carbono forjado, ASTM A-234, gr. WPB,s em costura, sch 40, pontas para solda de topo (BW).DN -16"X8" - Instalação</t>
  </si>
  <si>
    <t>15138.8.15.28UI</t>
  </si>
  <si>
    <t>Te de reduçao em aço carbono forjado, ASTM A-234, gr. WPB,s em costura, sch 40, pontas para solda de topo (BW).DN -24"X14" - Instalação</t>
  </si>
  <si>
    <t>15138.8.15.29UI</t>
  </si>
  <si>
    <t>Reduçao concêntrica em aço carbono forjado, ASTM A-234, gr. WPB,s em costura, sch 40, pontas para solda de topo (BW).DN - 8x5" - Instalação</t>
  </si>
  <si>
    <t>15138.8.15.30UI</t>
  </si>
  <si>
    <t>Reduçao excêntrica em aço carbono forjado, ASTM A-234, gr. WPB,s em costura, sch 40, pontas para solda de topo (BW).DN - 8"x6" - Instalação</t>
  </si>
  <si>
    <t>15138.8.15.31UI</t>
  </si>
  <si>
    <t>Reduçao concêntrica em aço carbono forjado, ASTM A-234, gr. WPB,s em costura, sch 40, pontas para solda de topo (BW).DN -10"X8" - Instalação</t>
  </si>
  <si>
    <t>15138.8.15.32UI</t>
  </si>
  <si>
    <t>Reduçao concêntrica em aço carbono forjado, ASTM A-234, gr. WPB,s em costura, sch 40, pontas para solda de topo (BW).DN -12"X10" - Instalação</t>
  </si>
  <si>
    <t>15138.8.15.33UI</t>
  </si>
  <si>
    <t>Reduçao concêntrica em aço carbono forjado, ASTM A-234, gr. WPB,s em costura, sch 40, pontas para solda de topo (BW).DN -14"X12" - Instalação</t>
  </si>
  <si>
    <t>15138.8.15.35UI</t>
  </si>
  <si>
    <t>Reduçao concêntrica em aço carbono forjado, ASTM A-234, gr. WPB,s em costura, sch 40, pontas para solda de topo (BW).DN -16"X10" - Instalação</t>
  </si>
  <si>
    <t>15138.8.15.36UI</t>
  </si>
  <si>
    <t>Reduçao concêntrica em aço carbono forjado, ASTM A-234, gr. WPB,s em costura, sch 40, pontas para solda de topo (BW).DN -16"X12" - Instalação</t>
  </si>
  <si>
    <t>15138.8.15.38UI</t>
  </si>
  <si>
    <t>Reduçao concêntrica em aço carbono forjado, ASTM A-234, gr. WPB,s em costura, sch 40, pontas para solda de topo (BW).DN -24"X16" - Instalação</t>
  </si>
  <si>
    <t>15138.8.15.39UI</t>
  </si>
  <si>
    <t>Cap em aço carbono forjado, ASTM A-234, gr. WPB, sem costura, sch 40, pontas para solda de topo (BW). DN 8" - Instalação</t>
  </si>
  <si>
    <t>15138.8.15.40UI</t>
  </si>
  <si>
    <t>Cap em aço carbono forjado, ASTM A-234, gr. WPB, sem costura, sch 40, pontas para solda de topo (BW). DN 10" - Instalação</t>
  </si>
  <si>
    <t>15138.8.15.41UI</t>
  </si>
  <si>
    <t>Cap em aço carbono forjado, ASTM A-234, gr. WPB, sem costura, sch 40, pontas para solda de topo (BW). DN 12" - Instalação</t>
  </si>
  <si>
    <t>15138.8.15.48UI</t>
  </si>
  <si>
    <t>Cap em aço carbono forjado, ASTM A-234, gr. WPB, sem costura, sch 40, pontas para solda de topo (BW). DN 24" - Instalação</t>
  </si>
  <si>
    <t>18100.8.9.90U</t>
  </si>
  <si>
    <t>Chave de nível com boia de 3 pontos de controle; Grau de proteção: IP66; Proteção contra choques elétricos: classe II; Conexão vertical; Fluido: Água; Temperatura de operação: 0º a 60ºC; Contatos SPDT com capacidade de 10 A em 120 VCA; Capacidade elétrica do interruptor: 5A 250VAC; Cabo flexível emborrachado: 1 mm² - 500V.</t>
  </si>
  <si>
    <t>18200.8.9.90U</t>
  </si>
  <si>
    <t>Chave de fluxo - Para uso em sistema de água, classe 150 PSIG, carcaça IP-66 com pintura em epóxi, contatos SPDT com capacidade de 10 A em 120 VCA, com ajuste de operação regulável, para instalação em tubulação de 24” com vazão máxima de 1.650 m²/h , para instalação ao tempo em ambientes com atmosfera marítima (Orla Marítima), para proteção de bombas de água de condensação.</t>
  </si>
  <si>
    <t>18300.8.9.90U</t>
  </si>
  <si>
    <t>Manovacuômetros - escala concêntrica, tipo Bourdon, 80 mm, soquete de latão com sextavado, caixa a prova de tempo, escala 760 mmHg (vácuo) a 0,6 kg/cm2 (pressão), conexão 1/2", saída reta (vertical).</t>
  </si>
  <si>
    <t>18400.8.9.90U</t>
  </si>
  <si>
    <t>Chave de fluxo - Para uso em sistema de água , classe 150 PSIG, carcaça IP-51 com pintura em epóxi, contatos SPDT com capacidade de 10 A em 120 VCA, com ajuste de operação regulável. Carcaça em aço carbono bicromatizados e partes em contato com água em latão e bronze fosforoso, atender tubulação de DN 8"" e Conexão roscada de 3/4"" BSP.</t>
  </si>
  <si>
    <t>FECHAMENTO HIDRÁULICO</t>
  </si>
  <si>
    <t>13.117.01001.SER-U</t>
  </si>
  <si>
    <t>Válvula esfera ø 1/2", rosqueada, com passagem livre circular em duas direções, haste de entrada inferior a prova de ruptura, haste ajustável, haste e esfera em aço inox, corpo e extremidades ou tampão em aço carbono tripartida, sedes (anéis) e juntas em teflon</t>
  </si>
  <si>
    <t>13.117.01002.SER-U</t>
  </si>
  <si>
    <t>Válvula esfera ø 3/4", rosqueada, com passagem livre circular em duas direções, haste de entrada inferior a prova de ruptura, haste ajustável, haste e esfera em aço inox, corpo e extremidades ou tampão em aço carbono tripartida, sedes (anéis) e juntas em teflon</t>
  </si>
  <si>
    <t>13.117.01006.SER-U</t>
  </si>
  <si>
    <t>Válvula esfera ø 2", rosqueada, com passagem livre circular em duas direções, haste de entrada inferior a prova de ruptura, haste ajustável, haste e esfera em aço inox, corpo e extremidades ou tampão em aço carbono tripartida, sedes (anéis) e juntas em teflon</t>
  </si>
  <si>
    <t>13.117.02008.SER-U</t>
  </si>
  <si>
    <t>Válvula borboleta monobloco tipo WAFER de ø 4", montagem entre flanges, corpo FoFo ASTM-A126 classe B, disco FoFo nodular ASTM-A536, com eixo AISI 316, hastes em aço inox, Sede em EPDM, flange ANSI B16.1, Classe 150 lbs, com acionamento através de alavanca</t>
  </si>
  <si>
    <t>13.117.02011.SER-U</t>
  </si>
  <si>
    <t>Válvula borboleta monobloco tipo WAFER de ø 8", montagem entre flanges, corpo FoFo ASTM-A126 classe B, disco FoFo nodular ASTM-A536, com eixo AISI 316, hastes em aço inox, Sede em EPDM, flange ANSI B16.1, Classe 150 lbs, com acionamento através de alavanca, com placa de travamento e memória.</t>
  </si>
  <si>
    <t>13.117.02012.SER-U</t>
  </si>
  <si>
    <t>Válvula borboleta monobloco tipo WAFER de ø 8", montagem entre flanges, corpo FoFo ASTM-A126 classe B, disco FoFo nodular ASTM-A536, com eixo AISI 316, hastes em aço inox, Sede em EPDM, flange ANSI B16.1, Classe 150 lbs, com volante e com caixa de reduçao.</t>
  </si>
  <si>
    <t>13.117.02021.SER-U</t>
  </si>
  <si>
    <t>Válvula retenção tipo dupla portinhola de ø 8", operação vertical, montagem entre flanges, tampa flangeada, cesto de aço inoxidável, flanges ANSI-B16.1, Classe 150lbs, corpo e disco em ferro fundido ASTM-A126.B</t>
  </si>
  <si>
    <t>13.117.03001.SER-U</t>
  </si>
  <si>
    <t>Flange cego de aço carbono forjado ASTM A-105, construção conforme ANSI B.16.5, classe 150 ,RF, DN - 8", incl. instalação de juntas de papelão hidráulico e parafusos, exceto fornecimento destes.</t>
  </si>
  <si>
    <t>13.117.03006.SER-U</t>
  </si>
  <si>
    <t>Flange sobreposto de aço carbono forjado ASTM A-105, construção conforme ANSI B.16.5, classe 150 ,RF, DN - 4", incl. instalação de juntas de papelão hidráulico e parafusos, exceto fornecimento destes.</t>
  </si>
  <si>
    <t>13.117.03007.SER-U</t>
  </si>
  <si>
    <t>Flange sobreposto de aço carbono forjado ASTM A-105, construção conforme ANSI B.16.5, classe 150 ,RF, DN - 5", incl. instalação de juntas de papelão hidráulico e parafusos, exceto fornecimento destes.</t>
  </si>
  <si>
    <t>13.117.03008.SER-U</t>
  </si>
  <si>
    <t>Flange sobreposto de aço carbono forjado ASTM A-105, construção conforme ANSI B.16.5, classe 150 ,RF, DN - 6", incl. instalação de juntas de papelão hidráulico e parafusos, exceto fornecimento destes.</t>
  </si>
  <si>
    <t>13.117.03009.SER-U</t>
  </si>
  <si>
    <t>Flange sobreposto de aço carbono forjado ASTM A-105, construção conforme ANSI B.16.5, classe 150 ,RF, DN - 8", incl. instalação de juntas de papelão hidráulico e parafusos, exceto fornecimento destes.</t>
  </si>
  <si>
    <t>13.117.04001.SER-U</t>
  </si>
  <si>
    <t>Filtro Y de ø 8", montagem entre flanges, flanges ANSI-B16.1, Classe 125 lbs, elemento filtrante substituível, perfuração do elemento filtrante removível com orifícios de 1/32" (300 orifícios por polegada quadrada). Corpo e tampa em ferro fundido, elemento de filtração em aço inoxidável,e tampa aparafusada</t>
  </si>
  <si>
    <t>14.004.00116.SER-U</t>
  </si>
  <si>
    <t>Junta de papelao hidráulico universal de fibra sintética c/ borracha NBR, isenta de amianto, espessura 1,5mm, p/ flanges RF, ANSI B.16.5. DN - 4" - FORNECIMENTO DE MATERIAL</t>
  </si>
  <si>
    <t>14.004.00117.SER-U</t>
  </si>
  <si>
    <t>Junta de papelao hidráulico universal de fibra sintética c/ borracha NBR, isenta de amianto, espessura 1,5mm, p/ flanges RF, ANSI B.16.5. DN - 5" - FORNECIMENTO DE MATERIAL</t>
  </si>
  <si>
    <t>14.004.00118.SER-U</t>
  </si>
  <si>
    <t>Junta de papelao hidráulico universal de fibra sintética c/ borracha NBR, isenta de amianto, espessura 1,5mm, p/ flanges RF, ANSI B.16.5. DN - 6" - FORNECIMENTO DE MATERIAL</t>
  </si>
  <si>
    <t>14.004.00119.SER-U</t>
  </si>
  <si>
    <t>Junta de papelao hidráulico universal de fibra sintética c/ borracha NBR, isenta de amianto, espessura 1,5mm, p/ flanges RF, ANSI B.16.5. DN - 8" - FORNECIMENTO DE MATERIAL</t>
  </si>
  <si>
    <t>14.004.010018.SER-U</t>
  </si>
  <si>
    <t>Junta de expansão de ø 8" de borracha com terminais flangeados ANSI B16.5, corpo em elastômero reforçado e flanges em aço carbono, classe de pressão 150 PSIG</t>
  </si>
  <si>
    <t>25.003.10001.SER-U</t>
  </si>
  <si>
    <t>Parafuso estojo, com barra cilíndrica rosqueada de aço carbono ASTM A-193 Gr. B7, duas arruelas de aço carbono ASTM F436 e duas porcas sextavadas de aço carbono ASTM A-194 Gr. 2H, série pesada, conforme ANSI B.18.22. DN - 3/4" x 4 1/2" - FORNECIMENTO DE MATERIAL</t>
  </si>
  <si>
    <t>25.003.10004.SER-U</t>
  </si>
  <si>
    <t>Parafuso estojo, com barra cilíndrica rosqueada de aço carbono ASTM A-193 Gr. B7, duas arruelas de aço carbono ASTM F436 e duas porcas sextavadas de aço carbono ASTM A-194 Gr. 2H, série pesada, conforme ANSI B.18.22. DN - 3/4" x 7 1/2" - FORNECIMENTO DE MATERIAL</t>
  </si>
  <si>
    <t>25.003.10006.SER-U</t>
  </si>
  <si>
    <t>Parafuso estojo, com barra cilíndrica rosqueada de aço carbono ASTM A-193 Gr. B7, duas arruelas de aço carbono ASTM F436 e duas porcas sextavadas de aço carbono ASTM A-194 Gr. 2H, série pesada, conforme ANSI B.18.22. DN - 3/4" x 9" - FORNECIMENTO DE MATERIAL</t>
  </si>
  <si>
    <t>25.003.10012.SER-U</t>
  </si>
  <si>
    <t>Parafuso estojo, com barra cilíndrica rosqueada de aço carbono ASTM A-193 Gr. B7, duas arruelas de aço carbono ASTM F436 e duas porcas sextavadas de aço carbono ASTM A-194 Gr 2H, série pesada, conforme ANSI B.18.22. DN - 5/8" x 4" - FORNECIMENTO DE MATERIAL</t>
  </si>
  <si>
    <t>25.003.10013.SER-U</t>
  </si>
  <si>
    <t>Parafuso estojo, com barra cilíndrica rosqueada de aço carbono ASTM A-193 Gr. B7, duas arruelas de aço carbono ASTM F436 e duas porcas sextavadas de aço carbono ASTM A-194 Gr 2H, série pesada, conforme ANSI B.18.22. DN - 5/8" x 6 1/4" - FORNECIMENTO DE MATERIAL</t>
  </si>
  <si>
    <t>OUTROS SERVIÇOS</t>
  </si>
  <si>
    <t>24.102.00090.SER-U</t>
  </si>
  <si>
    <t>Pintura (retoque) com uma demão de tinta de acabamento de tinta epoxi poliamida de alta espessura em tubulação e conexões</t>
  </si>
  <si>
    <t>24.102.00901.SER-U</t>
  </si>
  <si>
    <t>Pintura das tubulações de aço carbono e acessórios de DN 1/2” e diâmetro externo de 21,3 mm, com uma demão de “Tinta de Fundo de Etil-Silicato de Zinco”, uma demão intermediária de “Tinta de Fundo Epoxi-Óxido de Ferro” e uma demão de acabamento de “Tinta Epoxi Poliamida de Alta Espessura”, conf. especificação.</t>
  </si>
  <si>
    <t>24.102.00902.SER-U</t>
  </si>
  <si>
    <t>Pintura das tubulações de aço carbono e acessórios de DN 3/4” e diâmetro externo de 26,7 mm, com uma demão de “Tinta de Fundo de Etil-Silicato de Zinco”, uma demão intermediária de “Tinta de Fundo Epoxi-Óxido de Ferro” e uma demão de acabamento de “Tinta Epoxi Poliamida de Alta Espessura”, conf. especificação.</t>
  </si>
  <si>
    <t>24.102.00905.SER-U</t>
  </si>
  <si>
    <t>Pintura das tubulações de aço carbono e acessórios de DN 4” e diâmetro externo de 114,3 mm, com uma demão de “Tinta de Fundo de Etil-Silicato de Zinco”, uma demão intermediária de “Tinta de Fundo Epoxi-Óxido de Ferro” e uma demão de acabamento de “Tinta Epoxi Poliamida de Alta Espessura”, conf. especificação.</t>
  </si>
  <si>
    <t>24.102.00906.SER-U</t>
  </si>
  <si>
    <t>Pintura das tubulações de aço carbono e acessórios de DN 8” (diâmetro externo de 219,1 mm), com uma demão de “Tinta de Fundo de Etil-Silicato de Zinco”, uma demão intermediária de “Tinta de Fundo Epoxi-Óxido de Ferro” e uma demão de acabamento de “Tinta Epoxi Poliamida de Alta Espessura”, conforme especificação.</t>
  </si>
  <si>
    <t>24.102.00907.SER-U</t>
  </si>
  <si>
    <t>Pintura das tubulações de aço carbono e acessórios de DN 10” (diâmetro externo de 273 mm), com uma demão de “Tinta de Fundo de Etil-Silicato de Zinco”, uma demão intermediária de “Tinta de Fundo Epoxi-Óxido de Ferro” e uma demão de acabamento de “Tinta Epoxi Poliamida de Alta Espessura”, conforme especificação.</t>
  </si>
  <si>
    <t>24.102.00908.SER-U</t>
  </si>
  <si>
    <t>Pintura das tubulações de aço carbono e acessórios de DN 12” (diâmetro externo de 323,8 mm), com uma demão de “Tinta de Fundo de Etil-Silicato de Zinco”, uma demão intermediária de “Tinta de Fundo Epoxi-Óxido de Ferro” e uma demão de acabamento de “Tinta Epoxi Poliamida de Alta Espessura”, conforme especificação.</t>
  </si>
  <si>
    <t>24.102.00909.SER-U</t>
  </si>
  <si>
    <t>Pintura das tubulações de aço carbono e acessórios de DN 14” (diâmetro externo de 355,6 mm), com uma demão de “Tinta de Fundo de Etil-Silicato de Zinco”, uma demão intermediária de “Tinta de Fundo Epoxi-Óxido de Ferro” e uma demão de acabamento de “Tinta Epoxi Poliamida de Alta Espessura”, conforme especificação.</t>
  </si>
  <si>
    <t>24.102.00910.SER-U</t>
  </si>
  <si>
    <t>Pintura das tubulações de aço carbono e acessórios de DN 16” (diâmetro externo de 406,4 mm), com uma demão de “Tinta de Fundo de Etil-Silicato de Zinco”, uma demão intermediária de “Tinta de Fundo Epoxi-Óxido de Ferro” e uma demão de acabamento de “Tinta Epoxi Poliamida de Alta Espessura”, conforme especificação.</t>
  </si>
  <si>
    <t>24.102.00911.SER-U</t>
  </si>
  <si>
    <t>Pintura das tubulações de aço carbono e acessórios de DN 24” (diâmetro externo de 610 mm), com uma demão de “Tinta de Fundo de Etil-Silicato de Zinco”, uma demão intermediária de “Tinta de Fundo Epoxi-Óxido de Ferro” e uma demão de acabamento de “Tinta Epoxi Poliamida de Alta Espessura”, conforme especificação.</t>
  </si>
  <si>
    <t>PINTURA DE FORROS E PAREDES</t>
  </si>
  <si>
    <t>24.103.000075.SER-U</t>
  </si>
  <si>
    <t>22.112.00990.SER-U</t>
  </si>
  <si>
    <t>Assentamento de lajões ou placas de granito em calçadas de logradouros ou superfícies niveladas, com rejuntamento de argamassa de cimento e areia, no traço 1:3, exclusive o fornecimento das pedras (13.330.0025-0 EMOP)</t>
  </si>
  <si>
    <t>22.112.00991.SER-U</t>
  </si>
  <si>
    <t>Placas de granito cinza andorinha serrado, 75x50x3cm - Forrnecimento</t>
  </si>
  <si>
    <t>22.112.00992.SER-U</t>
  </si>
  <si>
    <t>Placas de granito vermelho capão bonito serrado, 75x50x3cm - Forrnecimento</t>
  </si>
  <si>
    <t>22.112.00993.SER-U</t>
  </si>
  <si>
    <t>Placas de granito verde Ubatuba serrado, 75x50x3cm - Forrnecimento</t>
  </si>
  <si>
    <t>22.112.00994.SER-U</t>
  </si>
  <si>
    <t>Placas de granito amarelo Icaraí serrado, 75x50x3cm - Forrnecimento</t>
  </si>
  <si>
    <t>FISCAL:</t>
  </si>
  <si>
    <t xml:space="preserve">FISCAL SUBSTITUTO:            </t>
  </si>
  <si>
    <t>16.107.00216.SER-UE</t>
  </si>
  <si>
    <t>Unidade combinada (QDTO) montada sobre caixa fabricada em material termoplástico, autoextinguível, com grau de proteção IP55 fornecida com tomada de entrada 3P/N/T(5P)-IP67-63A, 01 (uma) tomada de saída de 3P/N/T(5P)-IP67-63A, 01 (uma) tomada de saída de 3P/T(4P)-IP44-32A, 01 (uma) tomada de saída 3P/N/T(5P)-IP44-32A e 03 (tres) tomadas saída 2P/T-IP44-20A padrão ABNT todas em material termoplástico, autoextinguível, montada conforme desenho/diagrama de projeto EL01-4105-PBTE-PO-CONTAINERS-R01 (1189x841mm) - Fornecimento</t>
  </si>
  <si>
    <t>16.107.21902.SER-UE</t>
  </si>
  <si>
    <t>Quadro de distribuição de baixa tensão, Padrão PTTA (NBR.IEC 60439-1) forma 1, QDLT-BAR (220/127V) , conforme diagrama EL01-4105-PBTE-PO-CONTAINERS-R01 (1189x841mm) e especificação técnica . Totalmente montado e pronto para funcionar- Fornecimento (UN)</t>
  </si>
  <si>
    <t>16.107.00217.SER-UE</t>
  </si>
  <si>
    <t>Unidade combinada (QDTO 01/02) montada sobre caixa fabricada em material termoplástico, autoextinguível, com grau de proteção IP55 fornecida com tomada de entrada 3P/N/T(5P)-IP67-32A, 02 (duas) tomadas de saída de 3P/N/T(5P)-IP67-32A , 01 (uma) tomadas de saída de 3P/T(4P)-IP44-32A, 01 (uma) tomada de saída 3P/N/T(5P)-IP44-32A e 03 (tres) tomadas saída 2P/T-IP44-20A padrão ABNT todas em material termoplástico, autoextinguível, e rabicho com cabo conforme diagrama elétrico na prancha EL01-4105-PBTE-PO-TORRES RESFRIAMENTO-R02 (1026x594mm). Totalmente montado e pronto para funcionar - Fornecimento</t>
  </si>
  <si>
    <t>16.107.00218.SER-UE</t>
  </si>
  <si>
    <t>Unidade combinada (QDTO 03) montada sobre caixa fabricada em material termoplástico, autoextinguível, com grau de proteção IP55 fornecida com tomada de entrada 3P/N/T(5P)-IP67-63A, 02 (duas) tomadas de saída de 3P/N/T(5P)-IP67- 63A, 01 (uma) tomadas de saída de 3P/T(4P)-IP44-32A, 01 (uma) tomada de saída 3P/N/T(5P)-IP44-32A e 03 (tres) tomadas saída 2P/T-IP44-20A padrão ABNT todas em material termoplástico, autoextinguível, e rabicho com cabo conforme diagrama elétrico na prancha EL01-4105-PBTE-PO-TORRES RESFRIAMENTO-R02 (1026x594mm). Totalmente montado e pronto para funcionar - Fornecimento</t>
  </si>
  <si>
    <t>16.107.21900.SER-UE</t>
  </si>
  <si>
    <t>Quadro de distribuição de baixa tensão (NBR.IEC 60439-1) PTTA forma 1, QDG-PROV. OBRA (220/127V), conforme diagrama elétrico indicado na prancha EL01-4105-PBTE-PO-TORRES RESFRIAMENTO-R02 (1026x594mm) e especificação técnica. Totalmente montado e pronto para funcionar - Fornecimento</t>
  </si>
  <si>
    <t>16.107.21901.SER-UE</t>
  </si>
  <si>
    <t>Quadro de distribuição de baixa tensão (NBR.IEC 60439-1) PTTA forma 1, QDLT-PROV. OBRA (220/127V) , conforme diagrama elétrico indicado na prancha EL01-4105-PBTE-PO-TORRES RESFRIAMENTO-R02 (1026x594mm) e especificação técnica. Totalmente montado e pronto para funcionar - Fornecimento (UN)</t>
  </si>
  <si>
    <t>17080.8.10.01U</t>
  </si>
  <si>
    <t>Locação de Torre de Resfriamento de Água, com capacidade total de 1.200 TR (cada), AP= 3°C, Tmáx. da Água Condensada de 30°C(temperatura de trip dos Chillers Centrífugos), vazão de água= 825 m³/h, tipo de tiragem do ar por aspiração em contracorrente, motor com potência nominal de 50 HP/3F/220V, dimensão máxima LxPxA = 6.140x6140x8127 mm, peso para transporte até 6.300 kg, peso máximo em operação 30.000 kg, conexões de entrada e saída de água máxima de 14" e materiais construtivos em PRFV</t>
  </si>
  <si>
    <t>17080.8.10.02U</t>
  </si>
  <si>
    <t>Locação de Bomba Centrífuga de água de condensação, vazão de 825 m³/h e H = 12 mca, com motor elétrico de 60 cv e 220V, ou similar que não ultrapasse a pressão de 3,5 kgf/cm² do sistema para cada resfriador de líquido, incluindo skid para montagem e nivelamento</t>
  </si>
  <si>
    <t>17080.8.10.03U</t>
  </si>
  <si>
    <t>Locação de Painel Elétrico para acionamento de 01 (um) motor de 50 cv, com soft starter</t>
  </si>
  <si>
    <t>17080.8.10.04U</t>
  </si>
  <si>
    <t>Locação de Plataforma para apoio e suportação das Torres de Resfriamento, composta por andaimes multidirecionais, com pés de nivelamento da superfície, capacidade de carga de 30,0 ton (cada Torre), nas dimensões de 7000 X 7000 X (1000 a 1500) mm.</t>
  </si>
  <si>
    <t>17080.8.10.05U</t>
  </si>
  <si>
    <t>Locação de Andaimes multidirecionais para suportação de tubulação de PVC reforçado com fibra de vidro, próxima aos resfriadores de líquido, com uma área de referência de 7,5 m², 2,5 m de altura e carga aproximada de 2.000 kg.</t>
  </si>
  <si>
    <t>17080.8.10.06U</t>
  </si>
  <si>
    <t>Locação de Andaimes multidirecionais para suportação de tubulação de PVC reforçado com fibra de vidro, próxima às bombas centrífugas, com uma área de referência de 20 m², 3,6 m de altura e carga aproximada de 20.000 kg.</t>
  </si>
  <si>
    <t>17080.8.10.07U</t>
  </si>
  <si>
    <t>Locação de Andaimes multidirecionais para suportação de tubulação de PVC reforçado com fibra de vidro, próxima às torres, com uma área de referência de 30 m², 8 m de altura e carga aproximada de 20.000 kg.</t>
  </si>
  <si>
    <t>17080.8.10.08U</t>
  </si>
  <si>
    <t>Locação de Tubulações hidráulicas de PVC reforçado com fibra de vidro, incluindo conexões e componentes hidraúlicos para efetuar a interligação das bombas e torres aos refriadores de líquido, conforme detalhe de projeto.</t>
  </si>
  <si>
    <t>17080.8.10.09U</t>
  </si>
  <si>
    <t>Locação de Andaimes multidirecionais para montagem e desmontagem dos equipamentos e rede hidráulica, para uma área de referência de 65 m², 10 m de altura e carga aproximada de 700 kg.</t>
  </si>
  <si>
    <t>17080.8.11.01U</t>
  </si>
  <si>
    <t>Mobilização e desmobilização da torre de Resfriamento de Água provisória</t>
  </si>
  <si>
    <t>17080.8.11.02U</t>
  </si>
  <si>
    <t>Mobilização e desmobilização das bombas Centrífugas de água de condensação</t>
  </si>
  <si>
    <t>17080.8.11.03U</t>
  </si>
  <si>
    <t>Mobilização e desmobilização dos painéis elétricos</t>
  </si>
  <si>
    <t>17080.8.11.04U</t>
  </si>
  <si>
    <t>Mobilização e desmobilização da plataforma para apoio e suportação das Torres de Resfriamento</t>
  </si>
  <si>
    <t>17080.8.11.05U</t>
  </si>
  <si>
    <t>Mobilização e desmobilização dos andaimes multidirecionais próximos aos resfriadores de líquido</t>
  </si>
  <si>
    <t>17080.8.11.06U</t>
  </si>
  <si>
    <t>Mobilização e desmobilização dos andaimes multidirecionais próximos às bombas centrífugas</t>
  </si>
  <si>
    <t>17080.8.11.07U</t>
  </si>
  <si>
    <t>Mobilização e desmobilização dos andaimes multidirecionais próximos às torres</t>
  </si>
  <si>
    <t>17080.8.11.08U</t>
  </si>
  <si>
    <t>Mobilização e desmobilização das tubulações hidráulicas de PVC</t>
  </si>
  <si>
    <t>17080.8.11.09U</t>
  </si>
  <si>
    <t>Mobilização e desmobilização dos andaimes multidirecionais para montagem e desmontagem</t>
  </si>
  <si>
    <t>17080.8.12.01U</t>
  </si>
  <si>
    <t>Frete dos equipamentos para solução da torre de resfriamento, incluindo as torres, bombas, tubulação e painéis elétricos - IDA e VOLTA</t>
  </si>
  <si>
    <t>17080.8.12.02U</t>
  </si>
  <si>
    <t>Frete da plataforma para base das torres de resfriamento - IDA e VOLTA</t>
  </si>
  <si>
    <t>17080.8.12.03U</t>
  </si>
  <si>
    <t>Frete dos andaimes de montagem e desmontagem - IDA e VOLTA</t>
  </si>
  <si>
    <t>17080.8.12.04U</t>
  </si>
  <si>
    <t>Frete dos andaimes de próximos aos resfriadores - IDA e VOLTA</t>
  </si>
  <si>
    <t>17080.8.12.05U</t>
  </si>
  <si>
    <t>Frete dos andaimes de próximos às bombas - IDA e VOLTA</t>
  </si>
  <si>
    <t>17080.8.12.06U</t>
  </si>
  <si>
    <t>Frete dos andaimes de próximos às torres - IDA e VOLTA</t>
  </si>
  <si>
    <t>17080.8.12.10U</t>
  </si>
  <si>
    <t>Movimentação de cargas, incluindo descarregamento do material, montagem, movimentação das bombas, desmontagem e carregamento dos materiais</t>
  </si>
  <si>
    <t>17080.8.13.01U</t>
  </si>
  <si>
    <t>Manutenção preventiva e corretiva</t>
  </si>
  <si>
    <t>17080.8.13.02U</t>
  </si>
  <si>
    <t>Operação do sistema provisório das torres de resfriamento</t>
  </si>
  <si>
    <t>16.125.00100.SER-UE</t>
  </si>
  <si>
    <t>Soft-starter para acionamento do motor dos ventiladores das torres de resfriamento de 30CV,tensão 220V, trifásico, 3600RPM e interfaceModbus RTU RS-485 - Fornecimento.</t>
  </si>
  <si>
    <t>17080.8.1.901UE</t>
  </si>
  <si>
    <t>Torre de resfriamento de água, c/cap. nominal de 400TR/cada; Vazão nominal de 275 m³/h; ?t = 5,5ºC; AP= 3 ºC; TBS = 35ºC; TBU = 26,5ºC; nível de ruído super silencioso; construção autoextinguivel; estrutura autoportante c/material das paredes e bacia em PRFV; enchimento em grades trapezoidais de polipropileno; acesso p/ manutenção; conforme indicado em projeto e no caderno de especificações. Incluindo frete, descarga, montagem, supervisão, comissionamento, start up e teste de performance.</t>
  </si>
  <si>
    <t>13.109.000040.SER-E</t>
  </si>
  <si>
    <t>Tubo de aço galvanizado sem costura Ø 15 mm - 1/2" - Fornecimento</t>
  </si>
  <si>
    <t>13.109.000041.SER-E</t>
  </si>
  <si>
    <t>Tubo de aço galvanizado sem costura Ø 20 mm - 3/4" - Fornecimento</t>
  </si>
  <si>
    <t>13.109.00277.SER-UE</t>
  </si>
  <si>
    <t>Meia luva em aço carbono forjado ASTM A-105; com rosca BSP, construção conforme ANSI B.16.11. DN 1/2" - Fornecimento</t>
  </si>
  <si>
    <t>13.109.00278.SER-UE</t>
  </si>
  <si>
    <t>Meia luva em aço carbono forjado ASTM A-105; com rosca BSP, construção conforme ANSI B.16.11. DN 3/4" - Fornecimento</t>
  </si>
  <si>
    <t>13.109.00346.SER-UE</t>
  </si>
  <si>
    <t>Te reto, em aço carbono forjado, ASTM A-234, gr. WPB, sem costura, sch 40, pontas rosqueadas. DN - 1/2" - Fornecimento</t>
  </si>
  <si>
    <t>15138.8.13.13UE</t>
  </si>
  <si>
    <t>Tubo de aço carbono, ASTM A-53 gr.B ou ASTM A106, sem costura, sch 40, pontas para solda de topo. DN - 4" - Fornecimento</t>
  </si>
  <si>
    <t>15138.8.13.19UE</t>
  </si>
  <si>
    <t>Tubo de aço carbono, ASTM A-53 gr.B ou ASTM A106, sem costura, sch 40, pontas para solda de topo. DN - 8" - Fornecimento</t>
  </si>
  <si>
    <t>15138.8.13.20UE</t>
  </si>
  <si>
    <t>Tubo de aço carbono, ASTM A-53 gr.B ou ASTM A106, sem costura, sch 40, pontas para solda de topo. DN - 10" - Fornecimento</t>
  </si>
  <si>
    <t>15138.8.13.21UE</t>
  </si>
  <si>
    <t>Tubo de aço carbono, ASTM A-53 gr.B ou ASTM A106, sem costura, sch 40, pontas para solda de topo. DN - 12" - Fornecimento</t>
  </si>
  <si>
    <t>15138.8.13.22UE</t>
  </si>
  <si>
    <t>Tubo de aço carbono, ASTM A-53 gr.B ou ASTM A106, sem costura, sch 40, pontas para solda de topo. DN - 14" - Fornecimento</t>
  </si>
  <si>
    <t>15138.8.13.24UE</t>
  </si>
  <si>
    <t>Tubo de aço carbono, ASTM A-53 gr.B ou ASTM A106, sem costura, sch 40, pontas para solda de topo. DN - 16" - Fornecimento</t>
  </si>
  <si>
    <t>15138.8.13.28UE</t>
  </si>
  <si>
    <t>Tubo de aço carbono, ASTM A-53 gr.B ou ASTM A106, sem costura, sch 40, pontas para solda de topo. DN - 24" - Fornecimento</t>
  </si>
  <si>
    <t>15138.8.14.03UE</t>
  </si>
  <si>
    <t>Curva 90° raio longo, em aço carbono forjado, ASTM A-234, gr. WPB sch 40, sem costura, pontas para solda de topo (BW). DN - 4" - Fornecimento</t>
  </si>
  <si>
    <t>15138.8.14.09UE</t>
  </si>
  <si>
    <t>Curva 45° raio longo, em aço carbono forjado, ASTM A-234, gr. WPB sch 40, sem costura, pontas para solda de topo (BW). DN - 8" - Fornecimento</t>
  </si>
  <si>
    <t>15138.8.14.11UE</t>
  </si>
  <si>
    <t>Curva 45° raio longo, em aço carbono forjado, ASTM A-234, gr. WPB sch 40, sem costura, pontas para solda de topo (BW). DN - 12" - Fornecimento</t>
  </si>
  <si>
    <t>15138.8.14.12UE</t>
  </si>
  <si>
    <t>Curva 45° raio longo, em aço carbono forjado, ASTM A-234, gr. WPB sch 40, sem costura, pontas para solda de topo (BW). DN - 14" - Fornecimento</t>
  </si>
  <si>
    <t>15138.8.14.18UE</t>
  </si>
  <si>
    <t>Curva 90° raio curto, em aço carbono forjado, ASTM A-234, gr. WPB sch 40, sem costura, pontas para solda de topo (BW). DN - 8" - Fornecimento</t>
  </si>
  <si>
    <t>15138.8.14.19UE</t>
  </si>
  <si>
    <t>Curva 90° raio longo, em aço carbono forjado, ASTM A-234, gr. WPB sch 40, sem costura, pontas para solda de topo (BW). DN - 8" - Fornecimento</t>
  </si>
  <si>
    <t>15138.8.14.21UE</t>
  </si>
  <si>
    <t>Curva 90° raio longo, em aço carbono forjado, ASTM A-234, gr. WPB sch 40, sem costura, pontas para solda de topo (BW). DN - 12" - Fornecimento</t>
  </si>
  <si>
    <t>15138.8.15.03UE</t>
  </si>
  <si>
    <t>Te reto, em aço carbono forjado, ASTM A-234, gr. WPB, sem costura, sch 40, pontas para solda de topo (BW).DN - 4" - Fornecimento</t>
  </si>
  <si>
    <t>15138.8.15.09UE</t>
  </si>
  <si>
    <t>Te reto, em aço carbono forjado, ASTM A-234, gr. WPB, sem costura, sch 40, pontas para solda de topo (BW).DN - 8" - Fornecimento</t>
  </si>
  <si>
    <t>15138.8.15.12UE</t>
  </si>
  <si>
    <t>Te reto, em aço carbono forjado, ASTM A-234, gr. WPB, sem costura, sch 40, pontas para solda de topo (BW).DN - 14" - Fornecimento</t>
  </si>
  <si>
    <t>15138.8.15.18UE</t>
  </si>
  <si>
    <t>Te reto, em aço carbono forjado, ASTM A-234, gr. WPB, sem costura, sch 40, pontas para solda de topo (BW).DN - 24" - Fornecimento</t>
  </si>
  <si>
    <t>15138.8.15.19UE</t>
  </si>
  <si>
    <t>Te de reduçao em aço carbono forjado, ASTM A-234, gr. WPB,s em costura, sch 40, pontas para solda de topo (BW).DN -10"X8" - Fornecimento</t>
  </si>
  <si>
    <t>15138.8.15.20UE</t>
  </si>
  <si>
    <t>Te de reduçao em aço carbono forjado, ASTM A-234, gr. WPB,s em costura, sch 40, pontas para solda de topo (BW).DN -12"X8" - Fornecimento</t>
  </si>
  <si>
    <t>15138.8.15.21UE</t>
  </si>
  <si>
    <t>Te de reduçao em aço carbono forjado, ASTM A-234, gr. WPB,s em costura, sch 40, pontas para solda de topo (BW).DN -14"X8" - Fornecimento</t>
  </si>
  <si>
    <t>15138.8.15.22UE</t>
  </si>
  <si>
    <t>Te de reduçao em aço carbono forjado, ASTM A-234, gr. WPB,s em costura, sch 40, pontas para solda de topo (BW).DN -16"X8" - Fornecimento</t>
  </si>
  <si>
    <t>15138.8.15.28UE</t>
  </si>
  <si>
    <t>Te de reduçao em aço carbono forjado, ASTM A-234, gr. WPB,s em costura, sch 40, pontas para solda de topo (BW).DN -24"X14" - Fornecimento</t>
  </si>
  <si>
    <t>15138.8.15.29UE</t>
  </si>
  <si>
    <t>Reduçao concêntrica em aço carbono forjado, ASTM A-234, gr. WPB,s em costura, sch 40, pontas para solda de topo (BW).DN - 8x5" - Fornecimento</t>
  </si>
  <si>
    <t>15138.8.15.30UE</t>
  </si>
  <si>
    <t>Reduçao excêntrica em aço carbono forjado, ASTM A-234, gr. WPB,s em costura, sch 40, pontas para solda de topo (BW).DN - 8"x6" - Fornecimento</t>
  </si>
  <si>
    <t>15138.8.15.31UE</t>
  </si>
  <si>
    <t>Reduçao concêntrica em aço carbono forjado, ASTM A-234, gr. WPB,s em costura, sch 40, pontas para solda de topo (BW).DN -10"X8" - Fornecimento</t>
  </si>
  <si>
    <t>15138.8.15.32UE</t>
  </si>
  <si>
    <t>Reduçao concêntrica em aço carbono forjado, ASTM A-234, gr. WPB,s em costura, sch 40, pontas para solda de topo (BW).DN -12"X10" - Fornecimento</t>
  </si>
  <si>
    <t>15138.8.15.33UE</t>
  </si>
  <si>
    <t>Reduçao concêntrica em aço carbono forjado, ASTM A-234, gr. WPB,s em costura, sch 40, pontas para solda de topo (BW).DN -14"X12" - Fornecimento</t>
  </si>
  <si>
    <t>15138.8.15.35UE</t>
  </si>
  <si>
    <t>Reduçao concêntrica em aço carbono forjado, ASTM A-234, gr. WPB,s em costura, sch 40, pontas para solda de topo (BW).DN -16"X10" - Fornecimento</t>
  </si>
  <si>
    <t>15138.8.15.36UE</t>
  </si>
  <si>
    <t>Reduçao concêntrica em aço carbono forjado, ASTM A-234, gr. WPB,s em costura, sch 40, pontas para solda de topo (BW).DN -16"X12" - Fornecimento</t>
  </si>
  <si>
    <t>15138.8.15.38UE</t>
  </si>
  <si>
    <t>Reduçao concêntrica em aço carbono forjado, ASTM A-234, gr. WPB,s em costura, sch 40, pontas para solda de topo (BW).DN -24"X16" - Fornecimento</t>
  </si>
  <si>
    <t>15138.8.15.39UE</t>
  </si>
  <si>
    <t>Cap em aço carbono forjado, ASTM A-234, gr. WPB, sem costura, sch 40, pontas para solda de topo (BW). DN 8" - Fornecimento</t>
  </si>
  <si>
    <t>15138.8.15.40UE</t>
  </si>
  <si>
    <t>Cap em aço carbono forjado, ASTM A-234, gr. WPB, sem costura, sch 40, pontas para solda de topo (BW). DN 10" - Fornecimento</t>
  </si>
  <si>
    <t>15138.8.15.41UE</t>
  </si>
  <si>
    <t>Cap em aço carbono forjado, ASTM A-234, gr. WPB, sem costura, sch 40, pontas para solda de topo (BW). DN 12" - Fornecimento</t>
  </si>
  <si>
    <t>15138.8.15.48UE</t>
  </si>
  <si>
    <t>Cap em aço carbono forjado, ASTM A-234, gr. WPB, sem costura, sch 40, pontas para solda de topo (BW). DN 24" - Fornecimento</t>
  </si>
  <si>
    <t xml:space="preserve">                                                                                                                                                                                             SERVIÇOS EXECUTADOS EM QUANTITATIVO (SERV. PLANILHADOS E NÃO PLANILHADOS)</t>
  </si>
  <si>
    <t>PLANILHA DE MEDIÇÃO DOS SERVIÇOS EXECUTADOS</t>
  </si>
  <si>
    <t>LEGENDA</t>
  </si>
  <si>
    <t xml:space="preserve">CLAUDIO ALMEIDA (ANALISTA JUDICIÁRIO - MATRÍCULA: 01/13376) </t>
  </si>
  <si>
    <t>TJERJ - SGLOG - DEENG - DIFOB (DIVISÃO DE FISCALIZAÇÃO DE OBRAS)</t>
  </si>
  <si>
    <t>SERGIO BRANDÃO DA SILVA (TÉCNICO DE ATIVIDADE JUDICIÁRIA - MATRÍCULA: 10/28033)</t>
  </si>
  <si>
    <t xml:space="preserve">                                                                                                                                                  VALOR DE ACRÉSCIMO</t>
  </si>
  <si>
    <t xml:space="preserve">                                                                                                                                                     VALOR DE REDUÇÃO  </t>
  </si>
  <si>
    <t>VALOR A REALIZAR SEM DESCONTO</t>
  </si>
  <si>
    <t>VALOR A REALIZAR COM DESCONTO</t>
  </si>
  <si>
    <t>PERÍODO: 19/06/2023 A 18/07/2023</t>
  </si>
  <si>
    <t>ADMINISTRAÇÃO COMPLEMENTAR DA OBRA</t>
  </si>
  <si>
    <t>PERÍODO: 19/07/2023 A 17/08/2023</t>
  </si>
  <si>
    <t>PLANILHADOS C/DESCONTO
(VALOR UNITÁRIO REVISADO)</t>
  </si>
  <si>
    <t>PERÍODO: 18/08/2023 A 16/09/2023</t>
  </si>
  <si>
    <t>PLANILHADOS C/DESCONTO
(QUE NÃO SOFRERÃO REAJUSTE)</t>
  </si>
  <si>
    <t>PERÍODO: 17/09/2023 A 16/10/2023</t>
  </si>
  <si>
    <t>PERÍODO: 17/10/2023 A 15/11/2023</t>
  </si>
  <si>
    <t>PERÍODO: 16/11/2023 A 15/12/2023</t>
  </si>
  <si>
    <t>PERÍODO: 16/12/2023 A 14/01/2024</t>
  </si>
  <si>
    <t xml:space="preserve">ASSISTENTE(S) DO FISCAL: </t>
  </si>
  <si>
    <t>PLANILHADOS C/DESCONTO
 (QUE NÃO SOFRERÃO REAJUSTE)</t>
  </si>
  <si>
    <t>PERÍODO: 15/01/2024 A 13/02/2024</t>
  </si>
  <si>
    <t>PERÍODO: 14/02/2024 A 14/03/2024</t>
  </si>
  <si>
    <t xml:space="preserve">OBRA:   </t>
  </si>
  <si>
    <t>REFORMA PARA MODERNIZAÇÃO DO SISTEMA DE REFRIGERAÇÃO DA LÂMINA I DO FÓRUM CENTRAL DA COMARCA DA CAPITAL</t>
  </si>
  <si>
    <t>Ñ Plan s/desconto</t>
  </si>
  <si>
    <t>ACRÉSCIMO I</t>
  </si>
  <si>
    <t xml:space="preserve">CONTRATADA: </t>
  </si>
  <si>
    <t>WAP AIR REFRIGERAÇÃO LTDA</t>
  </si>
  <si>
    <t>05060.8.1.02U</t>
  </si>
  <si>
    <t>Barreira de proteção, tipo concertina, com diâmetro de espiral 450mm, modelo dupla clipada, em aço galvanizado. Fornecimento e colocação.</t>
  </si>
  <si>
    <t>200900</t>
  </si>
  <si>
    <t>24.101.0000701.SER-U</t>
  </si>
  <si>
    <t>Pintura com tinta esmalte sintético sobre madeira, com duas demãos, inclusive lixamento</t>
  </si>
  <si>
    <t>24.101.00790.SER-U</t>
  </si>
  <si>
    <t>Pintura com selador de madeira base d´água</t>
  </si>
  <si>
    <t>R$ 53.994,16</t>
  </si>
  <si>
    <t>R$ 0,00</t>
  </si>
  <si>
    <t>1ª</t>
  </si>
  <si>
    <t>ACRÉSCIMO I E PRORROGAÇÃO I</t>
  </si>
  <si>
    <t>PERÍODO: 15/03/2024 A 13/04/2024</t>
  </si>
  <si>
    <t>PERÍODO: 14/04/2024 A 13/05/2024</t>
  </si>
  <si>
    <t>PERÍODO: 14/05/2024 A 12/06/2024</t>
  </si>
  <si>
    <t>Ñ Plan c/desconto</t>
  </si>
  <si>
    <t>01010.8.3.91U</t>
  </si>
  <si>
    <t>ADMINISTRAÇÃO - mão de obra mensalista complementar</t>
  </si>
  <si>
    <t>ACRÉSCIMO II</t>
  </si>
  <si>
    <t>2ª</t>
  </si>
  <si>
    <t>ACRÉSCIMO II E PRORROGAÇÃO II</t>
  </si>
  <si>
    <t>R$ 626.666,43</t>
  </si>
  <si>
    <t>PERÍODO:13/06/2024 A 12/07/2024</t>
  </si>
  <si>
    <t>PERÍODO: 13/07/2024 A 11/08/2024</t>
  </si>
  <si>
    <t>PERÍODO: 12/08/2024 A 10/09/2024</t>
  </si>
  <si>
    <t>PERÍODO: 11/09/2024 A 10/10/2024</t>
  </si>
  <si>
    <t>PERÍODO: 11/10/2024 A 09/11/2024</t>
  </si>
  <si>
    <t>3ª</t>
  </si>
  <si>
    <t>PRORROGAÇÃO III</t>
  </si>
  <si>
    <t>REDUÇÃO I ACRÉSCIMO III</t>
  </si>
  <si>
    <t>R$ 132.503,37</t>
  </si>
  <si>
    <t>R$ 33.754,99</t>
  </si>
  <si>
    <t>4ª</t>
  </si>
  <si>
    <t>PRORROGAÇÃO IV</t>
  </si>
  <si>
    <t>5ª</t>
  </si>
  <si>
    <t>PERÍODO: 10/11/2024 A 09/12/2024</t>
  </si>
  <si>
    <t>PERÍODO: 10/12/2024 A 08/01/2025</t>
  </si>
  <si>
    <t>CLAUDIO MANOEL BORGES DE MENEZES (GERENTE DE OBRAS - CREA RJ 1982103052) / KELI REGINA BARRETO DA MATA (GERENTE DE OBRAS - CREA RJ: 2002100975) / RAFAEL JOSÉ ANIBOLETI MACHADO (ENG. MECÂNICO - CREA 2011112989) / JOÃO PAULO GUIMARÃES MEIRELLES (ENG. MECÂNICO - CREA 2016128484) / BARTOLOMEU NEVES CORDEIRO FILHO (ENGENHEIRO ELETRICISTA - CREA: 2009128669)</t>
  </si>
  <si>
    <t>PERÍODO: 09/01/2025 A 07/02/2025</t>
  </si>
  <si>
    <t>ACRÉSCIMO III, REDUÇÃO I E PRORROGAÇÃO V</t>
  </si>
  <si>
    <t>21ª MEDIÇÃO</t>
  </si>
  <si>
    <t>22ª MEDIÇÃO</t>
  </si>
  <si>
    <t>23ª MEDIÇÃO</t>
  </si>
  <si>
    <t>24ª MEDIÇÃO</t>
  </si>
  <si>
    <t>VALOR TOTAL DOS ITENS PLANILHADOS E NÃO PLANILHADOS COM DESCONTO E NÃO PLANILHADOS SEM DESCONTO</t>
  </si>
  <si>
    <t>PERÍODO: 08/02/2025 A 09/03/2025</t>
  </si>
  <si>
    <t>6ª</t>
  </si>
  <si>
    <t xml:space="preserve"> PRORROGAÇÃO VI</t>
  </si>
  <si>
    <t>16.119.000103.04.SER-U</t>
  </si>
  <si>
    <t xml:space="preserve"> Cabo flexível isolado PVC 0,6/1,0KV tipo PP 4x1,5mm²</t>
  </si>
  <si>
    <t>09115.8.9.112U</t>
  </si>
  <si>
    <t>Galvanização a frio aplicada a rolo ou pincel sobre   superfície metálica</t>
  </si>
  <si>
    <t>22.148.000055.SER-U</t>
  </si>
  <si>
    <t>Manta de borracha espessura de 3mm fixada com poliuretano resistente a UV</t>
  </si>
  <si>
    <t xml:space="preserve"> ACRÉSCIMO IV</t>
  </si>
  <si>
    <t>R$ 171.376,27</t>
  </si>
  <si>
    <t>7ª</t>
  </si>
  <si>
    <t>PERÍODO: 10/03/2025 A 08/04/2025</t>
  </si>
  <si>
    <t>PERÍODO: 06/09/2025 A 05/10/2025</t>
  </si>
  <si>
    <t>28ª MEDIÇÃO</t>
  </si>
  <si>
    <t>25ª MEDIÇÃO</t>
  </si>
  <si>
    <t>PERÍODO: 05/11/2025 A 04/12/2025</t>
  </si>
  <si>
    <t>26ª MEDIÇÃO</t>
  </si>
  <si>
    <t>27ª MEDIÇÃO</t>
  </si>
  <si>
    <t>29ª MEDIÇÃO</t>
  </si>
  <si>
    <t>30ª MEDIÇÃO</t>
  </si>
  <si>
    <t>31ª MEDIÇÃO</t>
  </si>
  <si>
    <t>PUBLICAÇÃO NO DJEN</t>
  </si>
  <si>
    <t>CERTIDÃO NO PROCESSO - 2022-06043052</t>
  </si>
  <si>
    <t>8ª</t>
  </si>
  <si>
    <t xml:space="preserve">PRORROGAÇÃO VII 
(INDEX 12026466)
</t>
  </si>
  <si>
    <t xml:space="preserve">PRORROGAÇÃO VIII 
(INDEX 12242823)
</t>
  </si>
  <si>
    <t>PERÍODO: 09/04/2025 A 08/05/2025</t>
  </si>
  <si>
    <t>PERÍODO: 09/05/2025 A 07/06/2025</t>
  </si>
  <si>
    <t>PERÍODO: 08/06/2025 A 07/07/2025</t>
  </si>
  <si>
    <t>PERÍODO: 08/07/2025 A 06/08/2025</t>
  </si>
  <si>
    <t>PERÍODO: 07/08/2025 A 05/09/2025</t>
  </si>
  <si>
    <t>PERÍODO: 06/10/2025 A 04/11/2025</t>
  </si>
  <si>
    <t>PERÍODO: 05/12/2025 A 08/12/2025</t>
  </si>
  <si>
    <r>
      <t xml:space="preserve">PREVISTO: </t>
    </r>
    <r>
      <rPr>
        <b/>
        <sz val="11"/>
        <color indexed="8"/>
        <rFont val="Calibri"/>
        <family val="2"/>
        <scheme val="minor"/>
      </rPr>
      <t>CRONOGRAMA 8ª ALTERAÇÃO CONTRATUAL</t>
    </r>
  </si>
  <si>
    <t>ACUMULADO MEDIDO ATÉ A 30ª MEDIÇÃO</t>
  </si>
  <si>
    <t>MEDIDO 31ª MEDIÇÃO</t>
  </si>
  <si>
    <t>ACRÉSCIMO IV</t>
  </si>
  <si>
    <t>CONTRATO 003/0254/2023: R$ 11.347.737,57 + 1º TERMO 003/0237/2024: ACRÉSCIMO R$ 53.994,16 + 2º TERMO 003/0605/2024: ACRÉSCIMO R$ 626.666,43 + 5º TERMO 003/0152/2025: ACRÉSCIMO R$ 98.748,38 = R$ 12.127.146,54 + 7º TERMO 003/0114/2026: ACRÉSCIMO R$ 171.376,27 = R$ 12.298.522,81</t>
  </si>
  <si>
    <t>DATA DE CONCLUSÃO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</si>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</sst>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R$&quot;\ #,##0.00;[Red]\-&quot;R$&quot;\ #,##0.00"/>
    <numFmt numFmtId="43" formatCode="_-* #,##0.00_-;\-* #,##0.00_-;_-* &quot;-&quot;??_-;_-@_-"/>
    <numFmt numFmtId="164" formatCode="#,##0.00;[Red]#,##0.00"/>
    <numFmt numFmtId="165" formatCode="0.0000000000000%"/>
    <numFmt numFmtId="166" formatCode="0.00;[Red]0.00"/>
    <numFmt numFmtId="167" formatCode="#,##0.00_ ;[Red]\-#,##0.00\ "/>
    <numFmt numFmtId="168" formatCode="0.00_);[Red]\(0.00\)"/>
    <numFmt numFmtId="169" formatCode="_(* #,##0.00_);_(* \(#,##0.00\);_(* &quot;-&quot;??_);_(@_)"/>
    <numFmt numFmtId="170" formatCode="&quot;R$ &quot;#,##0.00"/>
    <numFmt numFmtId="171" formatCode="0.0000000000%"/>
    <numFmt numFmtId="172" formatCode="_-[$R$-416]\ * #,##0.00_-;\-[$R$-416]\ * #,##0.00_-;_-[$R$-416]\ * &quot;-&quot;??_-;_-@_-"/>
    <numFmt numFmtId="173" formatCode="#,##0.0000000000"/>
    <numFmt numFmtId="174" formatCode="#,##0.00000000_ ;[Red]\-#,##0.00000000\ "/>
    <numFmt numFmtId="175" formatCode="&quot;R$&quot;\ #,##0.00"/>
    <numFmt numFmtId="176" formatCode="#,##0.000000000_ ;[Red]\-#,##0.000000000\ "/>
    <numFmt numFmtId="177" formatCode="#,##0.000_ ;[Red]\-#,##0.000\ "/>
    <numFmt numFmtId="178" formatCode="#,##0.0_ ;[Red]\-#,##0.0\ "/>
  </numFmts>
  <fonts count="2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Arial"/>
      <family val="2"/>
    </font>
    <font>
      <b/>
      <sz val="11"/>
      <color theme="1"/>
      <name val="Calibri"/>
      <family val="2"/>
      <scheme val="minor"/>
    </font>
    <font>
      <sz val="9"/>
      <color indexed="8"/>
      <name val="Calibri"/>
      <family val="2"/>
      <scheme val="minor"/>
    </font>
    <font>
      <b/>
      <sz val="9"/>
      <color indexed="8"/>
      <name val="Calibri"/>
      <family val="2"/>
      <scheme val="minor"/>
    </font>
    <font>
      <b/>
      <sz val="11"/>
      <color indexed="8"/>
      <name val="Calibri"/>
      <family val="2"/>
      <scheme val="minor"/>
    </font>
    <font>
      <sz val="10"/>
      <name val="Calibri"/>
      <family val="2"/>
      <scheme val="minor"/>
    </font>
    <font>
      <b/>
      <sz val="9"/>
      <name val="Calibri"/>
      <family val="2"/>
      <scheme val="minor"/>
    </font>
    <font>
      <b/>
      <sz val="11"/>
      <name val="Calibri"/>
      <family val="2"/>
      <scheme val="minor"/>
    </font>
    <font>
      <sz val="10"/>
      <color indexed="8"/>
      <name val="Calibri"/>
      <family val="2"/>
      <scheme val="minor"/>
    </font>
    <font>
      <b/>
      <sz val="9"/>
      <color theme="4" tint="-0.249977111117893"/>
      <name val="Calibri"/>
      <family val="2"/>
      <scheme val="minor"/>
    </font>
    <font>
      <sz val="9"/>
      <name val="Calibri"/>
      <family val="2"/>
      <scheme val="minor"/>
    </font>
    <font>
      <b/>
      <sz val="12"/>
      <name val="Calibri"/>
      <family val="2"/>
      <scheme val="minor"/>
    </font>
    <font>
      <sz val="11"/>
      <name val="Calibri"/>
      <family val="2"/>
      <scheme val="minor"/>
    </font>
    <font>
      <sz val="9"/>
      <color theme="9" tint="0.39997558519241921"/>
      <name val="Calibri"/>
      <family val="2"/>
      <scheme val="minor"/>
    </font>
    <font>
      <b/>
      <sz val="12"/>
      <color indexed="8"/>
      <name val="Calibri"/>
      <family val="2"/>
      <scheme val="minor"/>
    </font>
    <font>
      <sz val="11"/>
      <color indexed="8"/>
      <name val="Calibri"/>
      <family val="2"/>
      <scheme val="minor"/>
    </font>
    <font>
      <b/>
      <sz val="9"/>
      <color rgb="FFFF0000"/>
      <name val="Calibri"/>
      <family val="2"/>
      <scheme val="minor"/>
    </font>
  </fonts>
  <fills count="14">
    <fill>
      <patternFill patternType="none"/>
    </fill>
    <fill>
      <patternFill patternType="gray125"/>
    </fill>
    <fill>
      <patternFill patternType="solid">
        <fgColor theme="0" tint="-0.14999847407452621"/>
        <bgColor indexed="64"/>
      </patternFill>
    </fill>
    <fill>
      <patternFill patternType="gray0625"/>
    </fill>
    <fill>
      <patternFill patternType="solid">
        <fgColor indexed="42"/>
        <bgColor indexed="64"/>
      </patternFill>
    </fill>
    <fill>
      <patternFill patternType="solid">
        <fgColor indexed="43"/>
        <bgColor indexed="64"/>
      </patternFill>
    </fill>
    <fill>
      <patternFill patternType="solid">
        <fgColor theme="9" tint="0.39997558519241921"/>
        <bgColor indexed="64"/>
      </patternFill>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AD6F6"/>
        <bgColor indexed="64"/>
      </patternFill>
    </fill>
  </fills>
  <borders count="4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4">
    <xf numFmtId="0" fontId="0" fillId="0" borderId="0"/>
    <xf numFmtId="169" fontId="5" fillId="0" borderId="0" applyFont="0" applyFill="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169" fontId="5" fillId="0" borderId="0" applyFont="0" applyFill="0" applyBorder="0" applyAlignment="0" applyProtection="0"/>
    <xf numFmtId="0" fontId="7" fillId="0" borderId="0"/>
    <xf numFmtId="0" fontId="4" fillId="0" borderId="0"/>
    <xf numFmtId="43" fontId="5" fillId="0" borderId="0" applyFont="0" applyFill="0" applyBorder="0" applyAlignment="0" applyProtection="0"/>
    <xf numFmtId="0" fontId="5" fillId="0" borderId="0"/>
    <xf numFmtId="9" fontId="5" fillId="0" borderId="0" applyFont="0" applyFill="0" applyBorder="0" applyAlignment="0" applyProtection="0"/>
  </cellStyleXfs>
  <cellXfs count="291">
    <xf numFmtId="0" fontId="0" fillId="0" borderId="0" xfId="0"/>
    <xf numFmtId="0" fontId="9" fillId="0" borderId="0" xfId="0" applyFont="1" applyAlignment="1">
      <alignment vertical="center"/>
    </xf>
    <xf numFmtId="0" fontId="9" fillId="10" borderId="0" xfId="0" applyFont="1" applyFill="1" applyAlignment="1">
      <alignment vertical="center"/>
    </xf>
    <xf numFmtId="0" fontId="9" fillId="10" borderId="0" xfId="0" applyFont="1" applyFill="1" applyAlignment="1">
      <alignment vertical="center" wrapText="1"/>
    </xf>
    <xf numFmtId="164" fontId="9" fillId="10" borderId="0" xfId="0" applyNumberFormat="1" applyFont="1" applyFill="1" applyAlignment="1">
      <alignment horizontal="right" vertical="center" wrapText="1"/>
    </xf>
    <xf numFmtId="4" fontId="9" fillId="10" borderId="0" xfId="0" applyNumberFormat="1" applyFont="1" applyFill="1" applyAlignment="1">
      <alignment horizontal="center" vertical="center" wrapText="1"/>
    </xf>
    <xf numFmtId="4" fontId="9" fillId="0" borderId="0" xfId="0" applyNumberFormat="1" applyFont="1" applyAlignment="1">
      <alignment horizontal="center" vertical="center" wrapText="1"/>
    </xf>
    <xf numFmtId="0" fontId="9" fillId="0" borderId="0" xfId="0" applyFont="1" applyAlignment="1">
      <alignment vertical="center" wrapText="1"/>
    </xf>
    <xf numFmtId="0" fontId="12" fillId="0" borderId="0" xfId="0" applyFont="1"/>
    <xf numFmtId="164" fontId="10" fillId="0" borderId="0" xfId="0" applyNumberFormat="1" applyFont="1" applyAlignment="1">
      <alignment horizontal="right" vertical="center"/>
    </xf>
    <xf numFmtId="0" fontId="13" fillId="0" borderId="0" xfId="0" applyFont="1" applyAlignment="1">
      <alignment vertical="center"/>
    </xf>
    <xf numFmtId="0" fontId="10" fillId="0" borderId="0" xfId="0" applyFont="1" applyAlignment="1">
      <alignment vertical="center"/>
    </xf>
    <xf numFmtId="0" fontId="13" fillId="0" borderId="0" xfId="0" applyFont="1" applyAlignment="1">
      <alignment horizontal="center" vertical="center"/>
    </xf>
    <xf numFmtId="165" fontId="13" fillId="0" borderId="0" xfId="0" applyNumberFormat="1" applyFont="1" applyAlignment="1">
      <alignment horizontal="center" vertical="center"/>
    </xf>
    <xf numFmtId="166" fontId="10" fillId="0" borderId="0" xfId="0" applyNumberFormat="1" applyFont="1" applyAlignment="1">
      <alignment horizontal="center" vertical="center" wrapText="1"/>
    </xf>
    <xf numFmtId="0" fontId="13" fillId="0" borderId="0" xfId="0" applyFont="1"/>
    <xf numFmtId="14" fontId="10"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10" fillId="0" borderId="0" xfId="0" applyNumberFormat="1" applyFont="1" applyAlignment="1">
      <alignment horizontal="right" vertical="center" wrapText="1"/>
    </xf>
    <xf numFmtId="173" fontId="13" fillId="0" borderId="0" xfId="0" applyNumberFormat="1" applyFont="1" applyAlignment="1">
      <alignment vertical="center"/>
    </xf>
    <xf numFmtId="0" fontId="13" fillId="0" borderId="0" xfId="0" applyFont="1" applyAlignment="1">
      <alignment horizontal="center" vertical="center" wrapText="1"/>
    </xf>
    <xf numFmtId="166" fontId="10" fillId="0" borderId="0" xfId="0" applyNumberFormat="1" applyFont="1" applyAlignment="1">
      <alignment horizontal="center" vertical="center"/>
    </xf>
    <xf numFmtId="0" fontId="10" fillId="0" borderId="17" xfId="0" applyFont="1" applyBorder="1" applyAlignment="1">
      <alignment horizontal="left" vertical="center" wrapText="1"/>
    </xf>
    <xf numFmtId="0" fontId="9" fillId="0" borderId="17" xfId="0" applyFont="1" applyBorder="1" applyAlignment="1">
      <alignment horizontal="center" vertical="center" wrapText="1"/>
    </xf>
    <xf numFmtId="168" fontId="10" fillId="0" borderId="17" xfId="0" applyNumberFormat="1" applyFont="1" applyBorder="1" applyAlignment="1">
      <alignment horizontal="center" vertical="center" wrapText="1"/>
    </xf>
    <xf numFmtId="4" fontId="9" fillId="0" borderId="17" xfId="0" applyNumberFormat="1" applyFont="1" applyBorder="1" applyAlignment="1">
      <alignment horizontal="center" vertical="center" wrapText="1"/>
    </xf>
    <xf numFmtId="0" fontId="13" fillId="0" borderId="17" xfId="0" applyFont="1" applyBorder="1" applyAlignment="1">
      <alignment horizontal="center" vertical="center"/>
    </xf>
    <xf numFmtId="169" fontId="13" fillId="0" borderId="17" xfId="1" applyFont="1" applyFill="1" applyBorder="1" applyAlignment="1">
      <alignment horizontal="center" vertical="center"/>
    </xf>
    <xf numFmtId="164" fontId="13" fillId="0" borderId="17" xfId="1" applyNumberFormat="1" applyFont="1" applyFill="1" applyBorder="1" applyAlignment="1">
      <alignment horizontal="center" vertical="center"/>
    </xf>
    <xf numFmtId="164" fontId="13" fillId="0" borderId="0" xfId="1" applyNumberFormat="1" applyFont="1" applyFill="1" applyBorder="1" applyAlignment="1">
      <alignment horizontal="center" vertical="center"/>
    </xf>
    <xf numFmtId="0" fontId="9" fillId="0" borderId="16" xfId="0" applyFont="1" applyBorder="1" applyAlignment="1">
      <alignment horizontal="left" vertical="center" wrapText="1"/>
    </xf>
    <xf numFmtId="0" fontId="9" fillId="0" borderId="16" xfId="0" applyFont="1" applyBorder="1" applyAlignment="1">
      <alignment horizontal="center" vertical="center" wrapText="1"/>
    </xf>
    <xf numFmtId="4" fontId="9" fillId="0" borderId="16" xfId="0" applyNumberFormat="1" applyFont="1" applyBorder="1" applyAlignment="1">
      <alignment horizontal="center" vertical="center" wrapText="1"/>
    </xf>
    <xf numFmtId="4" fontId="9" fillId="0" borderId="19" xfId="0" applyNumberFormat="1" applyFont="1" applyBorder="1" applyAlignment="1">
      <alignment horizontal="center" vertical="center" wrapText="1"/>
    </xf>
    <xf numFmtId="167" fontId="17" fillId="0" borderId="16" xfId="0" applyNumberFormat="1" applyFont="1" applyBorder="1" applyAlignment="1">
      <alignment horizontal="center" vertical="center"/>
    </xf>
    <xf numFmtId="167" fontId="17" fillId="0" borderId="16" xfId="1" applyNumberFormat="1" applyFont="1" applyFill="1" applyBorder="1" applyAlignment="1">
      <alignment horizontal="center" vertical="center"/>
    </xf>
    <xf numFmtId="164" fontId="10" fillId="3" borderId="16" xfId="0" applyNumberFormat="1" applyFont="1" applyFill="1" applyBorder="1" applyAlignment="1">
      <alignment vertical="center" wrapText="1"/>
    </xf>
    <xf numFmtId="164" fontId="13" fillId="10" borderId="0" xfId="1" applyNumberFormat="1" applyFont="1" applyFill="1" applyBorder="1" applyAlignment="1">
      <alignment horizontal="right" vertical="center"/>
    </xf>
    <xf numFmtId="164" fontId="17" fillId="10" borderId="16" xfId="1" applyNumberFormat="1" applyFont="1" applyFill="1" applyBorder="1" applyAlignment="1">
      <alignment horizontal="center" vertical="center"/>
    </xf>
    <xf numFmtId="0" fontId="17" fillId="10" borderId="20" xfId="0" applyFont="1" applyFill="1" applyBorder="1" applyAlignment="1">
      <alignment horizontal="center" vertical="center"/>
    </xf>
    <xf numFmtId="0" fontId="13" fillId="10" borderId="0" xfId="0" applyFont="1" applyFill="1" applyAlignment="1">
      <alignment horizontal="center" vertical="center"/>
    </xf>
    <xf numFmtId="0" fontId="12" fillId="10" borderId="0" xfId="0" applyFont="1" applyFill="1"/>
    <xf numFmtId="164" fontId="17" fillId="10" borderId="0" xfId="1" applyNumberFormat="1" applyFont="1" applyFill="1" applyBorder="1" applyAlignment="1">
      <alignment horizontal="center" vertical="center"/>
    </xf>
    <xf numFmtId="0" fontId="9" fillId="10" borderId="4" xfId="0" applyFont="1" applyFill="1" applyBorder="1" applyAlignment="1">
      <alignment horizontal="left" vertical="center" wrapText="1"/>
    </xf>
    <xf numFmtId="4" fontId="17" fillId="10" borderId="0" xfId="0" applyNumberFormat="1" applyFont="1" applyFill="1" applyAlignment="1">
      <alignment horizontal="center" vertical="center"/>
    </xf>
    <xf numFmtId="4" fontId="17" fillId="10" borderId="0" xfId="1" applyNumberFormat="1" applyFont="1" applyFill="1" applyBorder="1" applyAlignment="1">
      <alignment horizontal="center" vertical="center"/>
    </xf>
    <xf numFmtId="0" fontId="9" fillId="10" borderId="0" xfId="0" applyFont="1" applyFill="1" applyAlignment="1">
      <alignment horizontal="center" vertical="center" wrapText="1"/>
    </xf>
    <xf numFmtId="0" fontId="9" fillId="10" borderId="0" xfId="0" applyFont="1" applyFill="1" applyAlignment="1">
      <alignment horizontal="left" vertical="center" wrapText="1"/>
    </xf>
    <xf numFmtId="170" fontId="17" fillId="10" borderId="0" xfId="3" applyNumberFormat="1" applyFont="1" applyFill="1" applyAlignment="1">
      <alignment horizontal="center" vertical="center"/>
    </xf>
    <xf numFmtId="4" fontId="17" fillId="10" borderId="0" xfId="0" quotePrefix="1" applyNumberFormat="1" applyFont="1" applyFill="1" applyAlignment="1">
      <alignment horizontal="center" vertical="center"/>
    </xf>
    <xf numFmtId="0" fontId="10" fillId="10" borderId="0" xfId="0" applyFont="1" applyFill="1" applyAlignment="1">
      <alignment horizontal="left" vertical="center" wrapText="1"/>
    </xf>
    <xf numFmtId="164" fontId="17" fillId="10" borderId="0" xfId="1" applyNumberFormat="1" applyFont="1" applyFill="1" applyBorder="1" applyAlignment="1">
      <alignment vertical="center"/>
    </xf>
    <xf numFmtId="169" fontId="10" fillId="10" borderId="0" xfId="1" applyFont="1" applyFill="1" applyBorder="1" applyAlignment="1">
      <alignment vertical="center"/>
    </xf>
    <xf numFmtId="4" fontId="15" fillId="10" borderId="0" xfId="4" applyNumberFormat="1" applyFont="1" applyFill="1" applyAlignment="1">
      <alignment vertical="center" wrapText="1"/>
    </xf>
    <xf numFmtId="0" fontId="9" fillId="0" borderId="0" xfId="0" applyFont="1" applyAlignment="1">
      <alignment horizontal="center" vertical="center" wrapText="1"/>
    </xf>
    <xf numFmtId="164" fontId="9" fillId="0" borderId="0" xfId="0" applyNumberFormat="1" applyFont="1" applyAlignment="1">
      <alignment horizontal="right" vertical="center" wrapText="1"/>
    </xf>
    <xf numFmtId="164" fontId="9" fillId="10" borderId="0" xfId="0" applyNumberFormat="1" applyFont="1" applyFill="1" applyAlignment="1">
      <alignment horizontal="center" vertical="center" wrapText="1"/>
    </xf>
    <xf numFmtId="0" fontId="9" fillId="10" borderId="10" xfId="0" applyFont="1" applyFill="1" applyBorder="1" applyAlignment="1">
      <alignment vertical="center" wrapText="1"/>
    </xf>
    <xf numFmtId="0" fontId="9" fillId="10" borderId="12" xfId="0" applyFont="1" applyFill="1" applyBorder="1" applyAlignment="1">
      <alignment vertical="center" wrapText="1"/>
    </xf>
    <xf numFmtId="0" fontId="9" fillId="10" borderId="13" xfId="0" applyFont="1" applyFill="1" applyBorder="1" applyAlignment="1">
      <alignment vertical="center" wrapText="1"/>
    </xf>
    <xf numFmtId="0" fontId="9" fillId="0" borderId="0" xfId="0" applyFont="1" applyAlignment="1">
      <alignment horizontal="left" vertical="center" wrapText="1"/>
    </xf>
    <xf numFmtId="164" fontId="9" fillId="0" borderId="0" xfId="0" applyNumberFormat="1" applyFont="1" applyAlignment="1">
      <alignment horizontal="center" vertical="center" wrapText="1"/>
    </xf>
    <xf numFmtId="0" fontId="10" fillId="0" borderId="0" xfId="0" applyFont="1" applyAlignment="1">
      <alignment horizontal="left" vertical="center" wrapText="1"/>
    </xf>
    <xf numFmtId="0" fontId="10" fillId="3" borderId="20" xfId="0" applyFont="1" applyFill="1" applyBorder="1" applyAlignment="1">
      <alignment horizontal="center" vertical="center"/>
    </xf>
    <xf numFmtId="169" fontId="21" fillId="10" borderId="1" xfId="1" applyFont="1" applyFill="1" applyBorder="1" applyAlignment="1">
      <alignment horizontal="center" vertical="center" wrapText="1"/>
    </xf>
    <xf numFmtId="169" fontId="21" fillId="10" borderId="10" xfId="1" applyFont="1" applyFill="1" applyBorder="1" applyAlignment="1">
      <alignment horizontal="center" vertical="center"/>
    </xf>
    <xf numFmtId="164" fontId="21" fillId="10" borderId="10" xfId="0" applyNumberFormat="1" applyFont="1" applyFill="1" applyBorder="1" applyAlignment="1">
      <alignment horizontal="center" vertical="center" wrapText="1"/>
    </xf>
    <xf numFmtId="0" fontId="11" fillId="0" borderId="5" xfId="0" applyFont="1" applyBorder="1" applyAlignment="1">
      <alignment vertical="center"/>
    </xf>
    <xf numFmtId="0" fontId="11" fillId="0" borderId="6" xfId="0" applyFont="1" applyBorder="1" applyAlignment="1">
      <alignment vertical="center"/>
    </xf>
    <xf numFmtId="0" fontId="11" fillId="0" borderId="2" xfId="0" applyFont="1" applyBorder="1" applyAlignment="1">
      <alignment vertical="center"/>
    </xf>
    <xf numFmtId="0" fontId="14" fillId="0" borderId="2" xfId="0" applyFont="1" applyBorder="1"/>
    <xf numFmtId="40" fontId="14" fillId="0" borderId="10" xfId="0" applyNumberFormat="1" applyFont="1" applyBorder="1" applyAlignment="1">
      <alignment horizontal="center" vertical="center" wrapText="1"/>
    </xf>
    <xf numFmtId="40" fontId="14" fillId="0" borderId="10" xfId="0" applyNumberFormat="1" applyFont="1" applyBorder="1" applyAlignment="1">
      <alignment horizontal="center" vertical="center"/>
    </xf>
    <xf numFmtId="0" fontId="14" fillId="0" borderId="1" xfId="0" applyFont="1" applyBorder="1" applyAlignment="1">
      <alignment vertical="center"/>
    </xf>
    <xf numFmtId="167" fontId="9" fillId="0" borderId="16" xfId="0" applyNumberFormat="1" applyFont="1" applyBorder="1" applyAlignment="1">
      <alignment horizontal="center" vertical="center" wrapText="1"/>
    </xf>
    <xf numFmtId="0" fontId="14" fillId="0" borderId="2" xfId="0" applyFont="1" applyBorder="1" applyAlignment="1">
      <alignment vertical="center" wrapText="1"/>
    </xf>
    <xf numFmtId="10" fontId="22" fillId="0" borderId="23" xfId="2" applyNumberFormat="1" applyFont="1" applyBorder="1" applyAlignment="1">
      <alignment horizontal="center" vertical="center" wrapText="1"/>
    </xf>
    <xf numFmtId="164" fontId="11" fillId="2" borderId="23" xfId="2" applyNumberFormat="1" applyFont="1" applyFill="1" applyBorder="1" applyAlignment="1">
      <alignment horizontal="center" vertical="center" wrapText="1"/>
    </xf>
    <xf numFmtId="0" fontId="14" fillId="0" borderId="4" xfId="0" applyFont="1" applyBorder="1" applyAlignment="1">
      <alignment vertical="center" wrapText="1"/>
    </xf>
    <xf numFmtId="0" fontId="14" fillId="0" borderId="5" xfId="0" applyFont="1" applyBorder="1" applyAlignment="1">
      <alignment horizontal="left" vertical="center"/>
    </xf>
    <xf numFmtId="0" fontId="11" fillId="10" borderId="23" xfId="0" applyFont="1" applyFill="1" applyBorder="1" applyAlignment="1">
      <alignment horizontal="center" vertical="center" wrapText="1"/>
    </xf>
    <xf numFmtId="169" fontId="21" fillId="10" borderId="1" xfId="1" applyFont="1" applyFill="1" applyBorder="1" applyAlignment="1">
      <alignment horizontal="center" vertical="center"/>
    </xf>
    <xf numFmtId="0" fontId="21" fillId="10" borderId="10" xfId="0" applyFont="1" applyFill="1" applyBorder="1" applyAlignment="1">
      <alignment horizontal="center" vertical="center" wrapText="1"/>
    </xf>
    <xf numFmtId="4" fontId="21" fillId="10" borderId="10" xfId="0" applyNumberFormat="1" applyFont="1" applyFill="1" applyBorder="1" applyAlignment="1">
      <alignment horizontal="center" vertical="center" wrapText="1"/>
    </xf>
    <xf numFmtId="169" fontId="21" fillId="10" borderId="10" xfId="1" applyFont="1" applyFill="1" applyBorder="1" applyAlignment="1">
      <alignment horizontal="center" vertical="center" wrapText="1"/>
    </xf>
    <xf numFmtId="164" fontId="21" fillId="10" borderId="10" xfId="1" applyNumberFormat="1" applyFont="1" applyFill="1" applyBorder="1" applyAlignment="1">
      <alignment horizontal="center" vertical="center" wrapText="1"/>
    </xf>
    <xf numFmtId="174" fontId="17" fillId="0" borderId="16" xfId="0" applyNumberFormat="1" applyFont="1" applyBorder="1" applyAlignment="1">
      <alignment horizontal="center" vertical="center"/>
    </xf>
    <xf numFmtId="174" fontId="17" fillId="0" borderId="16" xfId="1" applyNumberFormat="1" applyFont="1" applyFill="1" applyBorder="1" applyAlignment="1">
      <alignment horizontal="center" vertical="center"/>
    </xf>
    <xf numFmtId="169" fontId="13" fillId="0" borderId="26" xfId="1" applyFont="1" applyFill="1" applyBorder="1" applyAlignment="1">
      <alignment horizontal="center" vertical="center"/>
    </xf>
    <xf numFmtId="167" fontId="17" fillId="0" borderId="19" xfId="1" applyNumberFormat="1" applyFont="1" applyFill="1" applyBorder="1" applyAlignment="1">
      <alignment horizontal="center" vertical="center"/>
    </xf>
    <xf numFmtId="0" fontId="17" fillId="0" borderId="16" xfId="1" applyNumberFormat="1" applyFont="1" applyFill="1" applyBorder="1" applyAlignment="1">
      <alignment horizontal="center" vertical="center"/>
    </xf>
    <xf numFmtId="164" fontId="13" fillId="10" borderId="0" xfId="1" applyNumberFormat="1" applyFont="1" applyFill="1" applyBorder="1" applyAlignment="1">
      <alignment horizontal="center" vertical="center"/>
    </xf>
    <xf numFmtId="167" fontId="17" fillId="0" borderId="29" xfId="1" applyNumberFormat="1" applyFont="1" applyFill="1" applyBorder="1" applyAlignment="1">
      <alignment horizontal="center" vertical="center"/>
    </xf>
    <xf numFmtId="164" fontId="13" fillId="0" borderId="30" xfId="1" applyNumberFormat="1" applyFont="1" applyFill="1" applyBorder="1" applyAlignment="1">
      <alignment horizontal="center" vertical="center"/>
    </xf>
    <xf numFmtId="0" fontId="9" fillId="0" borderId="28" xfId="0" applyFont="1" applyBorder="1" applyAlignment="1">
      <alignment horizontal="left" vertical="center" wrapText="1"/>
    </xf>
    <xf numFmtId="0" fontId="9" fillId="0" borderId="28" xfId="0" applyFont="1" applyBorder="1" applyAlignment="1">
      <alignment horizontal="center" vertical="center" wrapText="1"/>
    </xf>
    <xf numFmtId="167" fontId="9" fillId="0" borderId="28" xfId="0" applyNumberFormat="1" applyFont="1" applyBorder="1" applyAlignment="1">
      <alignment horizontal="center" vertical="center" wrapText="1"/>
    </xf>
    <xf numFmtId="0" fontId="9" fillId="0" borderId="4" xfId="0" applyFont="1" applyBorder="1" applyAlignment="1">
      <alignment vertical="center"/>
    </xf>
    <xf numFmtId="0" fontId="14" fillId="0" borderId="3" xfId="0" applyFont="1" applyBorder="1" applyAlignment="1">
      <alignment vertical="center" wrapText="1"/>
    </xf>
    <xf numFmtId="0" fontId="10" fillId="0" borderId="31" xfId="0"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33" xfId="0" applyNumberFormat="1" applyFont="1" applyBorder="1" applyAlignment="1">
      <alignment horizontal="center" vertical="center" wrapText="1"/>
    </xf>
    <xf numFmtId="4" fontId="17" fillId="10" borderId="0" xfId="3" applyNumberFormat="1" applyFont="1" applyFill="1" applyAlignment="1">
      <alignment horizontal="center" vertical="center"/>
    </xf>
    <xf numFmtId="0" fontId="17" fillId="10" borderId="0" xfId="3" applyFont="1" applyFill="1" applyAlignment="1">
      <alignment horizontal="center" vertical="center"/>
    </xf>
    <xf numFmtId="0" fontId="10" fillId="10" borderId="0" xfId="0" applyFont="1" applyFill="1" applyAlignment="1">
      <alignment vertical="center" wrapText="1"/>
    </xf>
    <xf numFmtId="0" fontId="9" fillId="10" borderId="0" xfId="0" applyFont="1" applyFill="1" applyAlignment="1">
      <alignment horizontal="center" vertical="distributed" wrapText="1"/>
    </xf>
    <xf numFmtId="0" fontId="9" fillId="10" borderId="34" xfId="0" applyFont="1" applyFill="1" applyBorder="1" applyAlignment="1">
      <alignment horizontal="center" vertical="center" wrapText="1"/>
    </xf>
    <xf numFmtId="0" fontId="9" fillId="10" borderId="25" xfId="0" applyFont="1" applyFill="1" applyBorder="1" applyAlignment="1">
      <alignment vertical="center"/>
    </xf>
    <xf numFmtId="0" fontId="9" fillId="10" borderId="23"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20" fillId="6" borderId="23" xfId="0" applyFont="1" applyFill="1" applyBorder="1" applyAlignment="1">
      <alignment horizontal="center" vertical="center" wrapText="1"/>
    </xf>
    <xf numFmtId="0" fontId="14" fillId="0" borderId="1" xfId="0" applyFont="1" applyBorder="1" applyAlignment="1">
      <alignment vertical="center" wrapText="1"/>
    </xf>
    <xf numFmtId="0" fontId="14" fillId="0" borderId="2" xfId="0" applyFont="1" applyBorder="1" applyAlignment="1">
      <alignment vertical="center"/>
    </xf>
    <xf numFmtId="14" fontId="19" fillId="10" borderId="0" xfId="3" applyNumberFormat="1" applyFont="1" applyFill="1" applyAlignment="1">
      <alignment horizontal="center" vertical="center"/>
    </xf>
    <xf numFmtId="49" fontId="10" fillId="10" borderId="3" xfId="0" applyNumberFormat="1" applyFont="1" applyFill="1" applyBorder="1" applyAlignment="1">
      <alignment horizontal="center" vertical="center" wrapText="1"/>
    </xf>
    <xf numFmtId="4" fontId="15" fillId="10" borderId="0" xfId="4" applyNumberFormat="1" applyFont="1" applyFill="1" applyAlignment="1">
      <alignment horizontal="center" vertical="center" wrapText="1"/>
    </xf>
    <xf numFmtId="0" fontId="20" fillId="12" borderId="23" xfId="0" applyFont="1" applyFill="1" applyBorder="1" applyAlignment="1">
      <alignment horizontal="center" vertical="center" wrapText="1"/>
    </xf>
    <xf numFmtId="0" fontId="20" fillId="13" borderId="23" xfId="0" applyFont="1" applyFill="1" applyBorder="1" applyAlignment="1">
      <alignment horizontal="center" vertical="center" wrapText="1"/>
    </xf>
    <xf numFmtId="49" fontId="23" fillId="10" borderId="3" xfId="0" applyNumberFormat="1" applyFont="1" applyFill="1" applyBorder="1" applyAlignment="1">
      <alignment horizontal="center" vertical="center" wrapText="1"/>
    </xf>
    <xf numFmtId="175" fontId="13" fillId="0" borderId="0" xfId="0" applyNumberFormat="1" applyFont="1"/>
    <xf numFmtId="167" fontId="9" fillId="0" borderId="19" xfId="0" applyNumberFormat="1" applyFont="1" applyBorder="1" applyAlignment="1">
      <alignment horizontal="center" vertical="center" wrapText="1"/>
    </xf>
    <xf numFmtId="167" fontId="9" fillId="0" borderId="27" xfId="0" applyNumberFormat="1" applyFont="1" applyBorder="1" applyAlignment="1">
      <alignment horizontal="center" vertical="center" wrapText="1"/>
    </xf>
    <xf numFmtId="172" fontId="9" fillId="10" borderId="0" xfId="0" applyNumberFormat="1" applyFont="1" applyFill="1" applyAlignment="1">
      <alignment vertical="center"/>
    </xf>
    <xf numFmtId="0" fontId="19" fillId="0" borderId="23" xfId="5" applyFont="1" applyBorder="1" applyAlignment="1">
      <alignment horizontal="center" vertical="center"/>
    </xf>
    <xf numFmtId="176" fontId="17" fillId="0" borderId="16" xfId="1" applyNumberFormat="1" applyFont="1" applyFill="1" applyBorder="1" applyAlignment="1">
      <alignment horizontal="center" vertical="center"/>
    </xf>
    <xf numFmtId="177" fontId="17" fillId="0" borderId="16" xfId="0" applyNumberFormat="1" applyFont="1" applyBorder="1" applyAlignment="1">
      <alignment horizontal="center" vertical="center"/>
    </xf>
    <xf numFmtId="178" fontId="17" fillId="0" borderId="16" xfId="1" applyNumberFormat="1" applyFont="1" applyFill="1" applyBorder="1" applyAlignment="1">
      <alignment horizontal="center" vertical="center"/>
    </xf>
    <xf numFmtId="0" fontId="19" fillId="0" borderId="0" xfId="5" applyFont="1" applyBorder="1" applyAlignment="1">
      <alignment horizontal="center" vertical="center"/>
    </xf>
    <xf numFmtId="0" fontId="19" fillId="0" borderId="0" xfId="5" applyFont="1" applyBorder="1" applyAlignment="1">
      <alignment horizontal="center" vertical="center" wrapText="1"/>
    </xf>
    <xf numFmtId="14" fontId="19" fillId="10" borderId="0" xfId="3" applyNumberFormat="1" applyFont="1" applyFill="1" applyBorder="1" applyAlignment="1">
      <alignment horizontal="center" vertical="center" wrapText="1"/>
    </xf>
    <xf numFmtId="0" fontId="17" fillId="10" borderId="0" xfId="0" applyFont="1" applyFill="1" applyBorder="1" applyAlignment="1">
      <alignment horizontal="center" vertical="center"/>
    </xf>
    <xf numFmtId="0" fontId="13" fillId="10" borderId="20" xfId="0" applyFont="1" applyFill="1" applyBorder="1" applyAlignment="1">
      <alignment horizontal="center" vertical="center"/>
    </xf>
    <xf numFmtId="0" fontId="13" fillId="11" borderId="20"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4" fillId="0" borderId="1" xfId="0" applyFont="1" applyBorder="1" applyAlignment="1">
      <alignment horizontal="left" vertical="center"/>
    </xf>
    <xf numFmtId="0" fontId="21" fillId="10" borderId="1"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xf>
    <xf numFmtId="0" fontId="11" fillId="2" borderId="10" xfId="0" applyFont="1" applyFill="1" applyBorder="1" applyAlignment="1">
      <alignment horizontal="center" vertical="center" wrapText="1"/>
    </xf>
    <xf numFmtId="0" fontId="12" fillId="0" borderId="0" xfId="0" applyFont="1" applyAlignment="1">
      <alignment horizontal="center" vertical="center"/>
    </xf>
    <xf numFmtId="0" fontId="12" fillId="0" borderId="0" xfId="0" applyFont="1" applyAlignment="1">
      <alignment horizontal="center" vertical="center"/>
    </xf>
    <xf numFmtId="10" fontId="14" fillId="2" borderId="23" xfId="13" applyNumberFormat="1" applyFont="1" applyFill="1" applyBorder="1" applyAlignment="1">
      <alignment horizontal="center" vertical="center" wrapText="1"/>
    </xf>
    <xf numFmtId="0" fontId="12" fillId="0" borderId="0" xfId="0" applyFont="1" applyAlignment="1">
      <alignment horizontal="center" vertical="center"/>
    </xf>
    <xf numFmtId="14" fontId="19" fillId="10" borderId="23" xfId="3" applyNumberFormat="1" applyFont="1" applyFill="1" applyBorder="1" applyAlignment="1">
      <alignment horizontal="center" vertical="center"/>
    </xf>
    <xf numFmtId="14" fontId="19" fillId="10" borderId="23" xfId="3" applyNumberFormat="1" applyFont="1" applyFill="1" applyBorder="1" applyAlignment="1">
      <alignment horizontal="center" vertical="center" wrapText="1"/>
    </xf>
    <xf numFmtId="0" fontId="19" fillId="0" borderId="15" xfId="5" applyFont="1" applyBorder="1" applyAlignment="1">
      <alignment horizontal="center" vertical="center"/>
    </xf>
    <xf numFmtId="0" fontId="14" fillId="2" borderId="23" xfId="5" applyFont="1" applyFill="1" applyBorder="1" applyAlignment="1">
      <alignment horizontal="center" vertical="center" wrapText="1"/>
    </xf>
    <xf numFmtId="14" fontId="19" fillId="10" borderId="15" xfId="3" applyNumberFormat="1" applyFont="1" applyFill="1" applyBorder="1" applyAlignment="1">
      <alignment horizontal="center" vertical="center" wrapText="1"/>
    </xf>
    <xf numFmtId="14" fontId="19" fillId="0" borderId="23" xfId="5" applyNumberFormat="1" applyFont="1" applyBorder="1" applyAlignment="1">
      <alignment horizontal="center" vertical="center" wrapText="1"/>
    </xf>
    <xf numFmtId="0" fontId="12" fillId="0" borderId="0" xfId="0" applyFont="1" applyAlignment="1">
      <alignment horizontal="center" vertical="center"/>
    </xf>
    <xf numFmtId="14" fontId="19" fillId="10" borderId="22" xfId="3" applyNumberFormat="1" applyFont="1" applyFill="1" applyBorder="1" applyAlignment="1">
      <alignment horizontal="center" vertical="center" wrapText="1"/>
    </xf>
    <xf numFmtId="14" fontId="11" fillId="0" borderId="5" xfId="0" applyNumberFormat="1" applyFont="1" applyBorder="1" applyAlignment="1">
      <alignment vertical="center"/>
    </xf>
    <xf numFmtId="14" fontId="11" fillId="0" borderId="2" xfId="0" applyNumberFormat="1" applyFont="1" applyBorder="1" applyAlignment="1">
      <alignment vertical="center"/>
    </xf>
    <xf numFmtId="0" fontId="19" fillId="0" borderId="21" xfId="5" applyFont="1" applyBorder="1" applyAlignment="1">
      <alignment horizontal="center" vertical="center" wrapText="1"/>
    </xf>
    <xf numFmtId="0" fontId="19" fillId="0" borderId="22" xfId="5" applyFont="1" applyBorder="1" applyAlignment="1">
      <alignment horizontal="center" vertical="center" wrapText="1"/>
    </xf>
    <xf numFmtId="0" fontId="19" fillId="0" borderId="21" xfId="5" applyFont="1" applyBorder="1" applyAlignment="1">
      <alignment horizontal="center" vertical="center"/>
    </xf>
    <xf numFmtId="0" fontId="19" fillId="0" borderId="22" xfId="5" applyFont="1" applyBorder="1" applyAlignment="1">
      <alignment horizontal="center" vertical="center"/>
    </xf>
    <xf numFmtId="0" fontId="18" fillId="2" borderId="21" xfId="5" applyFont="1" applyFill="1" applyBorder="1" applyAlignment="1">
      <alignment horizontal="center" vertical="center" wrapText="1"/>
    </xf>
    <xf numFmtId="0" fontId="18" fillId="2" borderId="24" xfId="5" applyFont="1" applyFill="1" applyBorder="1" applyAlignment="1">
      <alignment horizontal="center" vertical="center" wrapText="1"/>
    </xf>
    <xf numFmtId="0" fontId="18" fillId="2" borderId="22" xfId="5" applyFont="1" applyFill="1" applyBorder="1" applyAlignment="1">
      <alignment horizontal="center" vertical="center" wrapText="1"/>
    </xf>
    <xf numFmtId="0" fontId="14" fillId="2" borderId="21" xfId="5" applyFont="1" applyFill="1" applyBorder="1" applyAlignment="1">
      <alignment horizontal="center" vertical="center"/>
    </xf>
    <xf numFmtId="0" fontId="14" fillId="2" borderId="24" xfId="5" applyFont="1" applyFill="1" applyBorder="1" applyAlignment="1">
      <alignment horizontal="center" vertical="center"/>
    </xf>
    <xf numFmtId="0" fontId="14" fillId="2" borderId="22" xfId="5"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39" xfId="0" applyFont="1" applyFill="1" applyBorder="1" applyAlignment="1">
      <alignment horizontal="center" vertical="center" wrapText="1"/>
    </xf>
    <xf numFmtId="169" fontId="21" fillId="10" borderId="9" xfId="1" applyFont="1" applyFill="1" applyBorder="1" applyAlignment="1">
      <alignment horizontal="center" vertical="center" wrapText="1"/>
    </xf>
    <xf numFmtId="169" fontId="21" fillId="10" borderId="13" xfId="1" applyFont="1" applyFill="1" applyBorder="1" applyAlignment="1">
      <alignment horizontal="center" vertical="center" wrapText="1"/>
    </xf>
    <xf numFmtId="4" fontId="21" fillId="10" borderId="9" xfId="0" applyNumberFormat="1" applyFont="1" applyFill="1" applyBorder="1" applyAlignment="1">
      <alignment horizontal="center" vertical="center"/>
    </xf>
    <xf numFmtId="4" fontId="21" fillId="10" borderId="13" xfId="0" applyNumberFormat="1" applyFont="1" applyFill="1" applyBorder="1" applyAlignment="1">
      <alignment horizontal="center" vertical="center"/>
    </xf>
    <xf numFmtId="170" fontId="21" fillId="10" borderId="1" xfId="0" applyNumberFormat="1" applyFont="1" applyFill="1" applyBorder="1" applyAlignment="1">
      <alignment horizontal="center" vertical="center" wrapText="1"/>
    </xf>
    <xf numFmtId="170" fontId="21" fillId="10" borderId="3" xfId="0" applyNumberFormat="1" applyFont="1" applyFill="1" applyBorder="1" applyAlignment="1">
      <alignment horizontal="center" vertical="center" wrapText="1"/>
    </xf>
    <xf numFmtId="0" fontId="12" fillId="0" borderId="0" xfId="0" applyFont="1" applyAlignment="1">
      <alignment horizontal="center" vertical="center"/>
    </xf>
    <xf numFmtId="0" fontId="14" fillId="0" borderId="9"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164" fontId="11" fillId="2" borderId="21" xfId="2" applyNumberFormat="1" applyFont="1" applyFill="1" applyBorder="1" applyAlignment="1">
      <alignment horizontal="center" vertical="center" wrapText="1"/>
    </xf>
    <xf numFmtId="164" fontId="11" fillId="2" borderId="22" xfId="2" applyNumberFormat="1" applyFont="1" applyFill="1" applyBorder="1" applyAlignment="1">
      <alignment horizontal="center" vertical="center" wrapText="1"/>
    </xf>
    <xf numFmtId="10" fontId="22" fillId="0" borderId="21" xfId="2" applyNumberFormat="1" applyFont="1" applyBorder="1" applyAlignment="1">
      <alignment horizontal="center" vertical="center" wrapText="1"/>
    </xf>
    <xf numFmtId="10" fontId="22" fillId="0" borderId="22" xfId="2" applyNumberFormat="1" applyFont="1" applyBorder="1" applyAlignment="1">
      <alignment horizontal="center" vertical="center" wrapText="1"/>
    </xf>
    <xf numFmtId="10" fontId="14" fillId="2" borderId="21" xfId="13" applyNumberFormat="1" applyFont="1" applyFill="1" applyBorder="1" applyAlignment="1">
      <alignment horizontal="center" vertical="center" wrapText="1"/>
    </xf>
    <xf numFmtId="10" fontId="14" fillId="2" borderId="22" xfId="13" applyNumberFormat="1" applyFont="1" applyFill="1" applyBorder="1" applyAlignment="1">
      <alignment horizontal="center" vertical="center" wrapText="1"/>
    </xf>
    <xf numFmtId="0" fontId="14" fillId="2" borderId="21" xfId="5" applyFont="1" applyFill="1" applyBorder="1" applyAlignment="1">
      <alignment horizontal="center" vertical="center" wrapText="1"/>
    </xf>
    <xf numFmtId="0" fontId="14" fillId="2" borderId="22" xfId="5" applyFont="1" applyFill="1" applyBorder="1" applyAlignment="1">
      <alignment horizontal="center" vertical="center" wrapText="1"/>
    </xf>
    <xf numFmtId="0" fontId="11" fillId="2" borderId="21" xfId="5" applyFont="1" applyFill="1" applyBorder="1" applyAlignment="1">
      <alignment horizontal="center" vertical="center" wrapText="1"/>
    </xf>
    <xf numFmtId="0" fontId="11" fillId="2" borderId="22" xfId="5" applyFont="1" applyFill="1" applyBorder="1" applyAlignment="1">
      <alignment horizontal="center" vertical="center" wrapText="1"/>
    </xf>
    <xf numFmtId="8" fontId="8" fillId="2" borderId="21" xfId="5" applyNumberFormat="1" applyFont="1" applyFill="1" applyBorder="1" applyAlignment="1">
      <alignment horizontal="center" vertical="center" wrapText="1"/>
    </xf>
    <xf numFmtId="8" fontId="8" fillId="2" borderId="22" xfId="5" applyNumberFormat="1" applyFont="1" applyFill="1" applyBorder="1" applyAlignment="1">
      <alignment horizontal="center" vertical="center" wrapText="1"/>
    </xf>
    <xf numFmtId="0" fontId="19" fillId="8" borderId="21" xfId="5" applyFont="1" applyFill="1" applyBorder="1" applyAlignment="1">
      <alignment horizontal="center" vertical="center" wrapText="1"/>
    </xf>
    <xf numFmtId="0" fontId="19" fillId="8" borderId="22" xfId="5" applyFont="1" applyFill="1" applyBorder="1" applyAlignment="1">
      <alignment horizontal="center" vertical="center" wrapText="1"/>
    </xf>
    <xf numFmtId="8" fontId="8" fillId="10" borderId="21" xfId="5" applyNumberFormat="1" applyFont="1" applyFill="1" applyBorder="1" applyAlignment="1">
      <alignment horizontal="center" vertical="center"/>
    </xf>
    <xf numFmtId="8" fontId="8" fillId="10" borderId="22" xfId="5" applyNumberFormat="1" applyFont="1" applyFill="1" applyBorder="1" applyAlignment="1">
      <alignment horizontal="center" vertical="center"/>
    </xf>
    <xf numFmtId="0" fontId="19" fillId="9" borderId="21" xfId="5" applyFont="1" applyFill="1" applyBorder="1" applyAlignment="1">
      <alignment horizontal="center" vertical="center" wrapText="1"/>
    </xf>
    <xf numFmtId="0" fontId="19" fillId="9" borderId="22" xfId="5" applyFont="1" applyFill="1" applyBorder="1" applyAlignment="1">
      <alignment horizontal="center" vertical="center" wrapText="1"/>
    </xf>
    <xf numFmtId="0" fontId="19" fillId="12" borderId="21" xfId="5" applyFont="1" applyFill="1" applyBorder="1" applyAlignment="1">
      <alignment horizontal="center" vertical="center" wrapText="1"/>
    </xf>
    <xf numFmtId="0" fontId="19" fillId="12" borderId="22" xfId="5" applyFont="1" applyFill="1" applyBorder="1" applyAlignment="1">
      <alignment horizontal="center" vertical="center" wrapText="1"/>
    </xf>
    <xf numFmtId="8" fontId="2" fillId="10" borderId="21" xfId="5" applyNumberFormat="1" applyFont="1" applyFill="1" applyBorder="1" applyAlignment="1">
      <alignment horizontal="center" vertical="center"/>
    </xf>
    <xf numFmtId="8" fontId="2" fillId="10" borderId="22" xfId="5" applyNumberFormat="1" applyFont="1" applyFill="1" applyBorder="1" applyAlignment="1">
      <alignment horizontal="center" vertical="center"/>
    </xf>
    <xf numFmtId="0" fontId="19" fillId="13" borderId="35" xfId="5" applyFont="1" applyFill="1" applyBorder="1" applyAlignment="1">
      <alignment horizontal="center" vertical="center" wrapText="1"/>
    </xf>
    <xf numFmtId="0" fontId="19" fillId="13" borderId="36" xfId="5" applyFont="1" applyFill="1" applyBorder="1" applyAlignment="1">
      <alignment horizontal="center" vertical="center" wrapText="1"/>
    </xf>
    <xf numFmtId="0" fontId="19" fillId="13" borderId="37" xfId="5" applyFont="1" applyFill="1" applyBorder="1" applyAlignment="1">
      <alignment horizontal="center" vertical="center" wrapText="1"/>
    </xf>
    <xf numFmtId="0" fontId="19" fillId="13" borderId="38" xfId="5" applyFont="1" applyFill="1" applyBorder="1" applyAlignment="1">
      <alignment horizontal="center" vertical="center" wrapText="1"/>
    </xf>
    <xf numFmtId="8" fontId="2" fillId="10" borderId="35" xfId="5" applyNumberFormat="1" applyFont="1" applyFill="1" applyBorder="1" applyAlignment="1">
      <alignment horizontal="center" vertical="center"/>
    </xf>
    <xf numFmtId="8" fontId="2" fillId="10" borderId="36" xfId="5" applyNumberFormat="1" applyFont="1" applyFill="1" applyBorder="1" applyAlignment="1">
      <alignment horizontal="center" vertical="center"/>
    </xf>
    <xf numFmtId="8" fontId="2" fillId="10" borderId="37" xfId="5" applyNumberFormat="1" applyFont="1" applyFill="1" applyBorder="1" applyAlignment="1">
      <alignment horizontal="center" vertical="center"/>
    </xf>
    <xf numFmtId="8" fontId="2" fillId="10" borderId="38" xfId="5" applyNumberFormat="1" applyFont="1" applyFill="1" applyBorder="1" applyAlignment="1">
      <alignment horizontal="center" vertical="center"/>
    </xf>
    <xf numFmtId="164" fontId="22" fillId="0" borderId="21" xfId="2" applyNumberFormat="1" applyFont="1" applyBorder="1" applyAlignment="1">
      <alignment horizontal="center" vertical="center" wrapText="1"/>
    </xf>
    <xf numFmtId="164" fontId="22" fillId="0" borderId="22" xfId="2" applyNumberFormat="1" applyFont="1" applyBorder="1" applyAlignment="1">
      <alignment horizontal="center" vertical="center" wrapText="1"/>
    </xf>
    <xf numFmtId="0" fontId="19" fillId="10" borderId="21" xfId="5" applyFont="1" applyFill="1" applyBorder="1" applyAlignment="1">
      <alignment horizontal="center" vertical="center" wrapText="1"/>
    </xf>
    <xf numFmtId="0" fontId="19" fillId="10" borderId="22" xfId="5" applyFont="1" applyFill="1" applyBorder="1" applyAlignment="1">
      <alignment horizontal="center" vertical="center" wrapText="1"/>
    </xf>
    <xf numFmtId="8" fontId="3" fillId="10" borderId="21" xfId="5" applyNumberFormat="1" applyFont="1" applyFill="1" applyBorder="1" applyAlignment="1">
      <alignment horizontal="center" vertical="center"/>
    </xf>
    <xf numFmtId="8" fontId="3" fillId="10" borderId="22" xfId="5" applyNumberFormat="1" applyFont="1" applyFill="1" applyBorder="1" applyAlignment="1">
      <alignment horizontal="center" vertical="center"/>
    </xf>
    <xf numFmtId="0" fontId="19" fillId="7" borderId="21" xfId="5" applyFont="1" applyFill="1" applyBorder="1" applyAlignment="1">
      <alignment horizontal="center" vertical="center" wrapText="1"/>
    </xf>
    <xf numFmtId="0" fontId="19" fillId="7" borderId="22" xfId="5" applyFont="1" applyFill="1" applyBorder="1" applyAlignment="1">
      <alignment horizontal="center" vertical="center" wrapText="1"/>
    </xf>
    <xf numFmtId="8" fontId="1" fillId="10" borderId="21" xfId="5" applyNumberFormat="1" applyFont="1" applyFill="1" applyBorder="1" applyAlignment="1">
      <alignment horizontal="center" vertical="center"/>
    </xf>
    <xf numFmtId="8" fontId="1" fillId="10" borderId="22" xfId="5" applyNumberFormat="1" applyFont="1" applyFill="1" applyBorder="1" applyAlignment="1">
      <alignment horizontal="center" vertical="center"/>
    </xf>
    <xf numFmtId="0" fontId="21" fillId="2" borderId="21" xfId="0" applyFont="1" applyFill="1" applyBorder="1" applyAlignment="1">
      <alignment horizontal="center" vertical="center" wrapText="1"/>
    </xf>
    <xf numFmtId="0" fontId="21" fillId="2" borderId="22" xfId="0" applyFont="1" applyFill="1" applyBorder="1" applyAlignment="1">
      <alignment horizontal="center" vertical="center" wrapText="1"/>
    </xf>
    <xf numFmtId="164" fontId="21" fillId="2" borderId="21" xfId="2" applyNumberFormat="1" applyFont="1" applyFill="1" applyBorder="1" applyAlignment="1">
      <alignment horizontal="center" vertical="center" wrapText="1"/>
    </xf>
    <xf numFmtId="164" fontId="21" fillId="2" borderId="24" xfId="2" applyNumberFormat="1" applyFont="1" applyFill="1" applyBorder="1" applyAlignment="1">
      <alignment horizontal="center" vertical="center" wrapText="1"/>
    </xf>
    <xf numFmtId="164" fontId="21" fillId="2" borderId="22" xfId="2" applyNumberFormat="1" applyFont="1" applyFill="1" applyBorder="1" applyAlignment="1">
      <alignment horizontal="center" vertical="center" wrapText="1"/>
    </xf>
    <xf numFmtId="0" fontId="18" fillId="0" borderId="1" xfId="0" applyFont="1" applyBorder="1" applyAlignment="1">
      <alignment horizontal="right" vertical="center"/>
    </xf>
    <xf numFmtId="0" fontId="18" fillId="0" borderId="2" xfId="0" applyFont="1" applyBorder="1" applyAlignment="1">
      <alignment horizontal="right" vertical="center"/>
    </xf>
    <xf numFmtId="0" fontId="18" fillId="0" borderId="3" xfId="0" applyFont="1" applyBorder="1" applyAlignment="1">
      <alignment horizontal="right" vertical="center"/>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4" fontId="21" fillId="10" borderId="1" xfId="0" applyNumberFormat="1" applyFont="1" applyFill="1" applyBorder="1" applyAlignment="1">
      <alignment horizontal="center" vertical="center" wrapText="1"/>
    </xf>
    <xf numFmtId="4" fontId="21" fillId="10" borderId="3" xfId="0" applyNumberFormat="1" applyFont="1" applyFill="1" applyBorder="1" applyAlignment="1">
      <alignment horizontal="center" vertical="center" wrapText="1"/>
    </xf>
    <xf numFmtId="0" fontId="21" fillId="10" borderId="1" xfId="0" applyFont="1" applyFill="1" applyBorder="1" applyAlignment="1">
      <alignment horizontal="center" vertical="center" wrapText="1"/>
    </xf>
    <xf numFmtId="0" fontId="21" fillId="10" borderId="3" xfId="0" applyFont="1" applyFill="1" applyBorder="1" applyAlignment="1">
      <alignment horizontal="center" vertical="center" wrapText="1"/>
    </xf>
    <xf numFmtId="164" fontId="21" fillId="10" borderId="9" xfId="1" applyNumberFormat="1" applyFont="1" applyFill="1" applyBorder="1" applyAlignment="1">
      <alignment horizontal="center" vertical="center" wrapText="1"/>
    </xf>
    <xf numFmtId="164" fontId="21" fillId="10" borderId="13" xfId="1"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164" fontId="16" fillId="3" borderId="15" xfId="0" applyNumberFormat="1" applyFont="1" applyFill="1" applyBorder="1" applyAlignment="1">
      <alignment horizontal="center" vertical="center" wrapText="1"/>
    </xf>
    <xf numFmtId="164" fontId="16" fillId="3" borderId="16" xfId="0" applyNumberFormat="1" applyFont="1" applyFill="1" applyBorder="1" applyAlignment="1">
      <alignment horizontal="center" vertical="center" wrapText="1"/>
    </xf>
    <xf numFmtId="164" fontId="16" fillId="3" borderId="18" xfId="0" applyNumberFormat="1" applyFont="1" applyFill="1" applyBorder="1" applyAlignment="1">
      <alignment horizontal="center" vertical="center" wrapText="1"/>
    </xf>
    <xf numFmtId="0" fontId="10" fillId="3" borderId="15"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8" xfId="0" applyFont="1" applyFill="1" applyBorder="1" applyAlignment="1">
      <alignment horizontal="center" vertical="center"/>
    </xf>
    <xf numFmtId="0" fontId="17" fillId="10" borderId="9" xfId="3" applyFont="1" applyFill="1" applyBorder="1" applyAlignment="1">
      <alignment horizontal="center" vertical="center"/>
    </xf>
    <xf numFmtId="0" fontId="17" fillId="10" borderId="13" xfId="3" applyFont="1" applyFill="1" applyBorder="1" applyAlignment="1">
      <alignment horizontal="center" vertical="center"/>
    </xf>
    <xf numFmtId="0" fontId="21" fillId="10" borderId="9" xfId="0" applyFont="1" applyFill="1" applyBorder="1" applyAlignment="1">
      <alignment horizontal="center" vertical="center" wrapText="1"/>
    </xf>
    <xf numFmtId="0" fontId="21" fillId="10" borderId="13" xfId="0" applyFont="1" applyFill="1" applyBorder="1" applyAlignment="1">
      <alignment horizontal="center" vertical="center" wrapText="1"/>
    </xf>
    <xf numFmtId="4" fontId="21" fillId="10" borderId="9" xfId="0" applyNumberFormat="1" applyFont="1" applyFill="1" applyBorder="1" applyAlignment="1">
      <alignment horizontal="center" vertical="center" wrapText="1"/>
    </xf>
    <xf numFmtId="4" fontId="21" fillId="10" borderId="13" xfId="0" applyNumberFormat="1"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2" xfId="0" applyFont="1" applyFill="1" applyBorder="1" applyAlignment="1">
      <alignment horizontal="center" vertical="center" wrapText="1"/>
    </xf>
    <xf numFmtId="164" fontId="11" fillId="2" borderId="9" xfId="0" applyNumberFormat="1" applyFont="1" applyFill="1" applyBorder="1" applyAlignment="1">
      <alignment horizontal="center" vertical="center" wrapText="1"/>
    </xf>
    <xf numFmtId="164" fontId="11" fillId="2" borderId="12" xfId="0" applyNumberFormat="1" applyFont="1" applyFill="1" applyBorder="1" applyAlignment="1">
      <alignment horizontal="center" vertical="center" wrapText="1"/>
    </xf>
    <xf numFmtId="164" fontId="11" fillId="2" borderId="13" xfId="0" applyNumberFormat="1" applyFont="1" applyFill="1" applyBorder="1" applyAlignment="1">
      <alignment horizontal="center" vertical="center" wrapText="1"/>
    </xf>
    <xf numFmtId="164" fontId="11" fillId="2" borderId="10" xfId="0" applyNumberFormat="1" applyFont="1" applyFill="1" applyBorder="1" applyAlignment="1">
      <alignment horizontal="center" vertical="center"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4" xfId="0" applyFont="1" applyBorder="1" applyAlignment="1">
      <alignment horizontal="center" vertical="center" wrapText="1"/>
    </xf>
    <xf numFmtId="40" fontId="14" fillId="0" borderId="7" xfId="0" applyNumberFormat="1" applyFont="1" applyBorder="1" applyAlignment="1">
      <alignment horizontal="center" vertical="center" wrapText="1"/>
    </xf>
    <xf numFmtId="40" fontId="14" fillId="0" borderId="8" xfId="0" applyNumberFormat="1" applyFont="1" applyBorder="1" applyAlignment="1">
      <alignment horizontal="center" vertical="center" wrapText="1"/>
    </xf>
    <xf numFmtId="40" fontId="14" fillId="0" borderId="14" xfId="0" applyNumberFormat="1" applyFont="1" applyBorder="1" applyAlignment="1">
      <alignment horizontal="center" vertical="center" wrapText="1"/>
    </xf>
    <xf numFmtId="40" fontId="14" fillId="0" borderId="6" xfId="0" applyNumberFormat="1" applyFont="1" applyBorder="1" applyAlignment="1">
      <alignment horizontal="center" vertical="center" wrapText="1"/>
    </xf>
    <xf numFmtId="0" fontId="14" fillId="2" borderId="24" xfId="5" applyFont="1" applyFill="1" applyBorder="1" applyAlignment="1">
      <alignment horizontal="center" vertical="center" wrapText="1"/>
    </xf>
    <xf numFmtId="0" fontId="21" fillId="2" borderId="1" xfId="0" applyFont="1" applyFill="1" applyBorder="1" applyAlignment="1">
      <alignment horizontal="center"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xf>
    <xf numFmtId="40" fontId="14" fillId="0" borderId="7" xfId="0" applyNumberFormat="1" applyFont="1" applyBorder="1" applyAlignment="1">
      <alignment horizontal="center" vertical="center"/>
    </xf>
    <xf numFmtId="40" fontId="14" fillId="0" borderId="4" xfId="0" applyNumberFormat="1" applyFont="1" applyBorder="1" applyAlignment="1">
      <alignment horizontal="center" vertical="center"/>
    </xf>
    <xf numFmtId="40" fontId="14" fillId="0" borderId="8" xfId="0"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0" borderId="2" xfId="0" applyFont="1" applyBorder="1" applyAlignment="1">
      <alignment horizontal="left" vertical="center"/>
    </xf>
    <xf numFmtId="171" fontId="11" fillId="0" borderId="2" xfId="0" applyNumberFormat="1" applyFont="1" applyBorder="1" applyAlignment="1">
      <alignment horizontal="left" vertical="center"/>
    </xf>
    <xf numFmtId="171" fontId="11" fillId="0" borderId="3" xfId="0" applyNumberFormat="1" applyFont="1" applyBorder="1" applyAlignment="1">
      <alignment horizontal="left"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0" xfId="0" applyFont="1" applyBorder="1" applyAlignment="1">
      <alignment horizontal="center" vertical="center" wrapText="1"/>
    </xf>
  </cellXfs>
  <cellStyles count="14">
    <cellStyle name="Normal" xfId="0" builtinId="0"/>
    <cellStyle name="Normal 2" xfId="5" xr:uid="{00000000-0005-0000-0000-000001000000}"/>
    <cellStyle name="Normal 2 2" xfId="6" xr:uid="{00000000-0005-0000-0000-000002000000}"/>
    <cellStyle name="Normal 3" xfId="7" xr:uid="{00000000-0005-0000-0000-000003000000}"/>
    <cellStyle name="Normal 4" xfId="4" xr:uid="{00000000-0005-0000-0000-000004000000}"/>
    <cellStyle name="Normal 5" xfId="2" xr:uid="{00000000-0005-0000-0000-000005000000}"/>
    <cellStyle name="Normal 6" xfId="9" xr:uid="{00000000-0005-0000-0000-000006000000}"/>
    <cellStyle name="Normal 6 2" xfId="12" xr:uid="{00000000-0005-0000-0000-000007000000}"/>
    <cellStyle name="Normal 7" xfId="10" xr:uid="{00000000-0005-0000-0000-000008000000}"/>
    <cellStyle name="Normal_ORÇAMENTO SINTÉTICO LÂMINA CENTRAL" xfId="3" xr:uid="{00000000-0005-0000-0000-000009000000}"/>
    <cellStyle name="Porcentagem" xfId="13" builtinId="5"/>
    <cellStyle name="Vírgula" xfId="1" builtinId="3"/>
    <cellStyle name="Vírgula 2" xfId="8" xr:uid="{00000000-0005-0000-0000-00000B000000}"/>
    <cellStyle name="Vírgula 2 2" xfId="11" xr:uid="{00000000-0005-0000-0000-00000C000000}"/>
  </cellStyles>
  <dxfs count="90">
    <dxf>
      <fill>
        <patternFill>
          <bgColor rgb="FFFF0000"/>
        </patternFill>
      </fill>
    </dxf>
    <dxf>
      <font>
        <b/>
        <i val="0"/>
        <color rgb="FFFF0000"/>
      </font>
    </dxf>
    <dxf>
      <fill>
        <patternFill>
          <bgColor rgb="FFFF0000"/>
        </patternFill>
      </fill>
    </dxf>
    <dxf>
      <font>
        <b/>
        <i val="0"/>
        <color rgb="FFFF0000"/>
      </font>
    </dxf>
    <dxf>
      <fill>
        <patternFill>
          <bgColor rgb="FFFF0000"/>
        </patternFill>
      </fill>
    </dxf>
    <dxf>
      <font>
        <b/>
        <i val="0"/>
        <color rgb="FFFF000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ont>
        <b/>
        <i val="0"/>
        <color rgb="FFFF0000"/>
      </font>
      <fill>
        <patternFill patternType="none">
          <bgColor auto="1"/>
        </patternFill>
      </fill>
    </dxf>
    <dxf>
      <font>
        <b/>
        <i val="0"/>
        <color rgb="FFFF000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font>
    </dxf>
    <dxf>
      <fill>
        <patternFill>
          <bgColor rgb="FFFAD6F6"/>
        </patternFill>
      </fill>
    </dxf>
    <dxf>
      <fill>
        <patternFill>
          <bgColor rgb="FFCCFFCC"/>
        </patternFill>
      </fill>
    </dxf>
    <dxf>
      <fill>
        <patternFill>
          <bgColor rgb="FFFFFFCC"/>
        </patternFill>
      </fill>
    </dxf>
    <dxf>
      <fill>
        <patternFill>
          <bgColor rgb="FFFCD5B4"/>
        </patternFill>
      </fill>
    </dxf>
    <dxf>
      <fill>
        <patternFill>
          <bgColor theme="3" tint="0.79998168889431442"/>
        </patternFill>
      </fill>
    </dxf>
  </dxfs>
  <tableStyles count="0" defaultTableStyle="TableStyleMedium2" defaultPivotStyle="PivotStyleLight16"/>
  <colors>
    <mruColors>
      <color rgb="FFFAD6F6"/>
      <color rgb="FFFFDDFF"/>
      <color rgb="FFFCD5B4"/>
      <color rgb="FFFFCCCC"/>
      <color rgb="FFFFFFCC"/>
      <color rgb="FFCCFFCC"/>
      <color rgb="FFFFCC99"/>
      <color rgb="FFFF5050"/>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4C775-0836-4AED-AF55-90AF7A4AF5DE}">
  <dimension ref="A1:ED978"/>
  <sheetViews>
    <sheetView showGridLines="0" showZeros="0" tabSelected="1" view="pageBreakPreview" topLeftCell="N727" zoomScale="80" zoomScaleNormal="100" zoomScaleSheetLayoutView="80" workbookViewId="0">
      <selection activeCell="M740" sqref="M740"/>
    </sheetView>
  </sheetViews>
  <sheetFormatPr defaultColWidth="9.140625" defaultRowHeight="12.75" x14ac:dyDescent="0.2"/>
  <cols>
    <col min="1" max="1" width="1.85546875" style="7" hidden="1" customWidth="1"/>
    <col min="2" max="2" width="3.140625" style="7" customWidth="1"/>
    <col min="3" max="3" width="25.85546875" style="54" customWidth="1"/>
    <col min="4" max="4" width="45.42578125" style="7" customWidth="1"/>
    <col min="5" max="5" width="11.7109375" style="54" customWidth="1"/>
    <col min="6" max="6" width="18.5703125" style="7" customWidth="1"/>
    <col min="7" max="7" width="15.28515625" style="7" customWidth="1"/>
    <col min="8" max="8" width="22" style="7" customWidth="1"/>
    <col min="9" max="9" width="18.28515625" style="7" customWidth="1"/>
    <col min="10" max="10" width="16.140625" style="7" customWidth="1"/>
    <col min="11" max="11" width="18.85546875" style="6" customWidth="1"/>
    <col min="12" max="12" width="14.7109375" style="6" customWidth="1"/>
    <col min="13" max="13" width="20.85546875" style="6" customWidth="1"/>
    <col min="14" max="14" width="12.85546875" style="6" customWidth="1"/>
    <col min="15" max="15" width="15.28515625" style="6" customWidth="1"/>
    <col min="16" max="16" width="17.42578125" style="6" hidden="1" customWidth="1"/>
    <col min="17" max="17" width="16.28515625" style="6" hidden="1" customWidth="1"/>
    <col min="18" max="18" width="15.85546875" style="6" hidden="1" customWidth="1"/>
    <col min="19" max="19" width="17.28515625" style="6" hidden="1" customWidth="1"/>
    <col min="20" max="20" width="16.28515625" style="6" hidden="1" customWidth="1"/>
    <col min="21" max="21" width="15.85546875" style="6" hidden="1" customWidth="1"/>
    <col min="22" max="22" width="17.28515625" style="6" hidden="1" customWidth="1"/>
    <col min="23" max="23" width="16.28515625" style="6" hidden="1" customWidth="1"/>
    <col min="24" max="24" width="15.85546875" style="6" hidden="1" customWidth="1"/>
    <col min="25" max="25" width="17.28515625" style="6" hidden="1" customWidth="1"/>
    <col min="26" max="26" width="16.28515625" style="6" hidden="1" customWidth="1"/>
    <col min="27" max="27" width="15.85546875" style="6" hidden="1" customWidth="1"/>
    <col min="28" max="28" width="17.28515625" style="6" hidden="1" customWidth="1"/>
    <col min="29" max="29" width="16.28515625" style="6" hidden="1" customWidth="1"/>
    <col min="30" max="30" width="15.85546875" style="6" hidden="1" customWidth="1"/>
    <col min="31" max="31" width="17.28515625" style="6" hidden="1" customWidth="1"/>
    <col min="32" max="33" width="14.7109375" style="6" hidden="1" customWidth="1"/>
    <col min="34" max="34" width="17.28515625" style="6" hidden="1" customWidth="1"/>
    <col min="35" max="36" width="14.7109375" style="6" hidden="1" customWidth="1"/>
    <col min="37" max="37" width="17.5703125" style="6" hidden="1" customWidth="1"/>
    <col min="38" max="39" width="14.7109375" style="6" hidden="1" customWidth="1"/>
    <col min="40" max="40" width="17.5703125" style="6" hidden="1" customWidth="1"/>
    <col min="41" max="41" width="14.7109375" style="6" hidden="1" customWidth="1"/>
    <col min="42" max="42" width="15.140625" style="6" hidden="1" customWidth="1"/>
    <col min="43" max="43" width="17.5703125" style="6" hidden="1" customWidth="1"/>
    <col min="44" max="45" width="14.7109375" style="6" hidden="1" customWidth="1"/>
    <col min="46" max="46" width="17" style="6" hidden="1" customWidth="1"/>
    <col min="47" max="48" width="14.7109375" style="6" hidden="1" customWidth="1"/>
    <col min="49" max="49" width="16.7109375" style="6" hidden="1" customWidth="1"/>
    <col min="50" max="51" width="14.7109375" style="6" hidden="1" customWidth="1"/>
    <col min="52" max="52" width="17" style="6" hidden="1" customWidth="1"/>
    <col min="53" max="53" width="14.7109375" style="6" hidden="1" customWidth="1"/>
    <col min="54" max="54" width="15.85546875" style="6" hidden="1" customWidth="1"/>
    <col min="55" max="55" width="17.28515625" style="6" hidden="1" customWidth="1"/>
    <col min="56" max="56" width="16.28515625" style="6" hidden="1" customWidth="1"/>
    <col min="57" max="57" width="15.140625" style="6" hidden="1" customWidth="1"/>
    <col min="58" max="58" width="17.28515625" style="6" hidden="1" customWidth="1"/>
    <col min="59" max="59" width="16.28515625" style="6" hidden="1" customWidth="1"/>
    <col min="60" max="60" width="15.140625" style="6" hidden="1" customWidth="1"/>
    <col min="61" max="61" width="17.28515625" style="6" hidden="1" customWidth="1"/>
    <col min="62" max="62" width="16.28515625" style="6" hidden="1" customWidth="1"/>
    <col min="63" max="63" width="15.140625" style="6" hidden="1" customWidth="1"/>
    <col min="64" max="64" width="17.28515625" style="6" hidden="1" customWidth="1"/>
    <col min="65" max="65" width="16.28515625" style="6" hidden="1" customWidth="1"/>
    <col min="66" max="66" width="15.140625" style="6" hidden="1" customWidth="1"/>
    <col min="67" max="67" width="17.28515625" style="6" hidden="1" customWidth="1"/>
    <col min="68" max="68" width="16.28515625" style="6" hidden="1" customWidth="1"/>
    <col min="69" max="102" width="15.140625" style="6" hidden="1" customWidth="1"/>
    <col min="103" max="103" width="17.7109375" style="6" hidden="1" customWidth="1"/>
    <col min="104" max="108" width="15.140625" style="6" hidden="1" customWidth="1"/>
    <col min="109" max="109" width="19.42578125" style="61" customWidth="1"/>
    <col min="110" max="110" width="21.140625" style="61" customWidth="1"/>
    <col min="111" max="111" width="15.85546875" style="61" customWidth="1"/>
    <col min="112" max="112" width="22.85546875" style="61" customWidth="1"/>
    <col min="113" max="113" width="20.7109375" style="61" customWidth="1"/>
    <col min="114" max="114" width="21" style="55" customWidth="1"/>
    <col min="115" max="115" width="4.28515625" customWidth="1"/>
    <col min="116" max="116" width="0.140625" style="55" customWidth="1"/>
    <col min="117" max="117" width="15" style="55" hidden="1" customWidth="1"/>
    <col min="118" max="118" width="14.42578125" style="7" hidden="1" customWidth="1"/>
    <col min="119" max="119" width="20.42578125" style="7" customWidth="1"/>
    <col min="120" max="120" width="15.85546875" style="7" customWidth="1"/>
    <col min="121" max="16384" width="9.140625" style="7"/>
  </cols>
  <sheetData>
    <row r="1" spans="1:132" ht="13.5" thickBot="1" x14ac:dyDescent="0.25">
      <c r="DL1"/>
      <c r="DM1"/>
      <c r="DN1"/>
      <c r="DO1"/>
      <c r="DP1"/>
      <c r="DQ1"/>
      <c r="DR1"/>
      <c r="DS1"/>
      <c r="DT1"/>
      <c r="DU1"/>
      <c r="DV1"/>
      <c r="DW1"/>
      <c r="DX1"/>
      <c r="DY1"/>
      <c r="DZ1"/>
      <c r="EA1"/>
      <c r="EB1"/>
    </row>
    <row r="2" spans="1:132" s="1" customFormat="1" ht="28.5" customHeight="1" thickBot="1" x14ac:dyDescent="0.25">
      <c r="C2" s="272" t="s">
        <v>1332</v>
      </c>
      <c r="D2" s="273"/>
      <c r="E2" s="273"/>
      <c r="F2" s="273"/>
      <c r="G2" s="273"/>
      <c r="H2" s="273"/>
      <c r="I2" s="273"/>
      <c r="J2" s="273"/>
      <c r="K2" s="272"/>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273"/>
      <c r="AV2" s="273"/>
      <c r="AW2" s="273"/>
      <c r="AX2" s="273"/>
      <c r="AY2" s="273"/>
      <c r="AZ2" s="273"/>
      <c r="BA2" s="273"/>
      <c r="BB2" s="273"/>
      <c r="BC2" s="273"/>
      <c r="BD2" s="273"/>
      <c r="BE2" s="273"/>
      <c r="BF2" s="273"/>
      <c r="BG2" s="273"/>
      <c r="BH2" s="273"/>
      <c r="BI2" s="273"/>
      <c r="BJ2" s="273"/>
      <c r="BK2" s="273"/>
      <c r="BL2" s="273"/>
      <c r="BM2" s="273"/>
      <c r="BN2" s="273"/>
      <c r="BO2" s="273"/>
      <c r="BP2" s="273"/>
      <c r="BQ2" s="273"/>
      <c r="BR2" s="273"/>
      <c r="BS2" s="273"/>
      <c r="BT2" s="273"/>
      <c r="BU2" s="273"/>
      <c r="BV2" s="273"/>
      <c r="BW2" s="273"/>
      <c r="BX2" s="273"/>
      <c r="BY2" s="273"/>
      <c r="BZ2" s="273"/>
      <c r="CA2" s="273"/>
      <c r="CB2" s="273"/>
      <c r="CC2" s="273"/>
      <c r="CD2" s="273"/>
      <c r="CE2" s="273"/>
      <c r="CF2" s="273"/>
      <c r="CG2" s="273"/>
      <c r="CH2" s="273"/>
      <c r="CI2" s="273"/>
      <c r="CJ2" s="273"/>
      <c r="CK2" s="273"/>
      <c r="CL2" s="273"/>
      <c r="CM2" s="273"/>
      <c r="CN2" s="273"/>
      <c r="CO2" s="273"/>
      <c r="CP2" s="273"/>
      <c r="CQ2" s="273"/>
      <c r="CR2" s="273"/>
      <c r="CS2" s="273"/>
      <c r="CT2" s="273"/>
      <c r="CU2" s="273"/>
      <c r="CV2" s="273"/>
      <c r="CW2" s="273"/>
      <c r="CX2" s="273"/>
      <c r="CY2" s="273"/>
      <c r="CZ2" s="273"/>
      <c r="DA2" s="273"/>
      <c r="DB2" s="273"/>
      <c r="DC2" s="273"/>
      <c r="DD2" s="273"/>
      <c r="DE2" s="272"/>
      <c r="DF2" s="273"/>
      <c r="DG2" s="273"/>
      <c r="DH2" s="273"/>
      <c r="DI2" s="273"/>
      <c r="DJ2" s="274"/>
      <c r="DK2"/>
      <c r="DL2"/>
      <c r="DM2"/>
      <c r="DN2"/>
      <c r="DO2"/>
      <c r="DP2"/>
      <c r="DQ2"/>
      <c r="DR2"/>
      <c r="DS2"/>
      <c r="DT2"/>
      <c r="DU2"/>
      <c r="DV2"/>
      <c r="DW2"/>
      <c r="DX2"/>
      <c r="DY2"/>
    </row>
    <row r="3" spans="1:132" s="1" customFormat="1" ht="60" customHeight="1" thickBot="1" x14ac:dyDescent="0.25">
      <c r="C3" s="112" t="s">
        <v>1355</v>
      </c>
      <c r="D3" s="275" t="s">
        <v>1356</v>
      </c>
      <c r="E3" s="275"/>
      <c r="F3" s="275"/>
      <c r="G3" s="275"/>
      <c r="H3" s="275"/>
      <c r="I3" s="275"/>
      <c r="J3" s="275"/>
      <c r="K3" s="275"/>
      <c r="L3" s="275"/>
      <c r="M3" s="275"/>
      <c r="N3" s="275"/>
      <c r="O3" s="97"/>
      <c r="P3" s="78"/>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275" t="s">
        <v>1443</v>
      </c>
      <c r="DF3" s="275"/>
      <c r="DG3" s="275"/>
      <c r="DH3" s="275"/>
      <c r="DI3" s="275"/>
      <c r="DJ3" s="276"/>
      <c r="DK3"/>
      <c r="DL3" s="10"/>
      <c r="DM3" s="10"/>
      <c r="DN3" s="10"/>
      <c r="DO3" s="10"/>
      <c r="DP3" s="10"/>
      <c r="DQ3" s="10"/>
      <c r="DR3" s="10"/>
      <c r="DS3" s="10"/>
      <c r="DT3" s="10"/>
      <c r="DU3" s="10"/>
      <c r="DV3" s="9"/>
      <c r="DW3" s="9"/>
    </row>
    <row r="4" spans="1:132" s="1" customFormat="1" ht="31.5" customHeight="1" thickBot="1" x14ac:dyDescent="0.25">
      <c r="C4" s="73" t="s">
        <v>1179</v>
      </c>
      <c r="D4" s="277" t="s">
        <v>1334</v>
      </c>
      <c r="E4" s="277"/>
      <c r="F4" s="277"/>
      <c r="G4" s="277"/>
      <c r="H4" s="277"/>
      <c r="I4" s="277"/>
      <c r="J4" s="277"/>
      <c r="K4" s="277"/>
      <c r="L4" s="277"/>
      <c r="M4" s="277"/>
      <c r="N4" s="277"/>
      <c r="O4" s="277"/>
      <c r="P4" s="277"/>
      <c r="Q4" s="277"/>
      <c r="R4" s="277"/>
      <c r="S4" s="27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t="s">
        <v>1444</v>
      </c>
      <c r="DF4" s="67"/>
      <c r="DG4" s="153">
        <v>46089</v>
      </c>
      <c r="DH4" s="67"/>
      <c r="DI4" s="67"/>
      <c r="DJ4" s="68"/>
      <c r="DK4"/>
      <c r="DL4" s="11"/>
      <c r="DM4" s="11"/>
      <c r="DN4" s="11"/>
      <c r="DO4" s="11"/>
      <c r="DP4" s="11"/>
      <c r="DQ4" s="12"/>
      <c r="DR4" s="11"/>
      <c r="DS4" s="11"/>
      <c r="DT4" s="11"/>
      <c r="DU4" s="13"/>
      <c r="DV4" s="14"/>
      <c r="DW4" s="14"/>
    </row>
    <row r="5" spans="1:132" s="1" customFormat="1" ht="31.5" customHeight="1" thickBot="1" x14ac:dyDescent="0.25">
      <c r="C5" s="112" t="s">
        <v>1180</v>
      </c>
      <c r="D5" s="275" t="s">
        <v>1336</v>
      </c>
      <c r="E5" s="275"/>
      <c r="F5" s="275"/>
      <c r="G5" s="275"/>
      <c r="H5" s="275"/>
      <c r="I5" s="275"/>
      <c r="J5" s="275"/>
      <c r="K5" s="275"/>
      <c r="L5" s="275"/>
      <c r="M5" s="275"/>
      <c r="N5" s="275"/>
      <c r="O5" s="79"/>
      <c r="P5" s="67"/>
      <c r="Q5" s="69"/>
      <c r="R5" s="69"/>
      <c r="S5" s="69"/>
      <c r="T5" s="69"/>
      <c r="U5" s="69"/>
      <c r="V5" s="69"/>
      <c r="W5" s="69"/>
      <c r="X5" s="69"/>
      <c r="Y5" s="69"/>
      <c r="Z5" s="69"/>
      <c r="AA5" s="69"/>
      <c r="AB5" s="69"/>
      <c r="AC5" s="69"/>
      <c r="AD5" s="69"/>
      <c r="AE5" s="69"/>
      <c r="AF5" s="69"/>
      <c r="AG5" s="69"/>
      <c r="AH5" s="69"/>
      <c r="AI5" s="69"/>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69"/>
      <c r="BO5" s="69"/>
      <c r="BP5" s="69"/>
      <c r="BQ5" s="69"/>
      <c r="BR5" s="69"/>
      <c r="BS5" s="69"/>
      <c r="BT5" s="69"/>
      <c r="BU5" s="69"/>
      <c r="BV5" s="69"/>
      <c r="BW5" s="69"/>
      <c r="BX5" s="69"/>
      <c r="BY5" s="69"/>
      <c r="BZ5" s="69"/>
      <c r="CA5" s="69"/>
      <c r="CB5" s="69"/>
      <c r="CC5" s="69"/>
      <c r="CD5" s="69"/>
      <c r="CE5" s="69"/>
      <c r="CF5" s="69"/>
      <c r="CG5" s="69"/>
      <c r="CH5" s="69"/>
      <c r="CI5" s="69"/>
      <c r="CJ5" s="69"/>
      <c r="CK5" s="69"/>
      <c r="CL5" s="69"/>
      <c r="CM5" s="69"/>
      <c r="CN5" s="69"/>
      <c r="CO5" s="69"/>
      <c r="CP5" s="69"/>
      <c r="CQ5" s="69"/>
      <c r="CR5" s="69"/>
      <c r="CS5" s="69"/>
      <c r="CT5" s="69"/>
      <c r="CU5" s="69"/>
      <c r="CV5" s="69"/>
      <c r="CW5" s="69"/>
      <c r="CX5" s="69"/>
      <c r="CY5" s="69"/>
      <c r="CZ5" s="69"/>
      <c r="DA5" s="69"/>
      <c r="DB5" s="69"/>
      <c r="DC5" s="69"/>
      <c r="DD5" s="69"/>
      <c r="DE5" s="69" t="s">
        <v>1445</v>
      </c>
      <c r="DF5" s="69"/>
      <c r="DG5" s="154">
        <v>46092</v>
      </c>
      <c r="DH5" s="69"/>
      <c r="DI5" s="69"/>
      <c r="DJ5" s="68"/>
      <c r="DK5"/>
      <c r="DL5" s="11"/>
      <c r="DM5" s="11"/>
      <c r="DN5" s="11"/>
      <c r="DO5" s="11"/>
      <c r="DP5" s="11"/>
      <c r="DQ5" s="12"/>
      <c r="DR5" s="11"/>
      <c r="DS5" s="11"/>
      <c r="DT5" s="11"/>
      <c r="DU5" s="13"/>
      <c r="DV5" s="14"/>
      <c r="DW5" s="14"/>
    </row>
    <row r="6" spans="1:132" s="1" customFormat="1" ht="55.5" customHeight="1" thickBot="1" x14ac:dyDescent="0.25">
      <c r="C6" s="136" t="s">
        <v>1351</v>
      </c>
      <c r="D6" s="275" t="s">
        <v>1397</v>
      </c>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98"/>
      <c r="DK6"/>
      <c r="DL6" s="11"/>
      <c r="DM6" s="11"/>
      <c r="DN6" s="11"/>
      <c r="DO6" s="11"/>
      <c r="DP6" s="11"/>
      <c r="DQ6" s="12"/>
      <c r="DR6" s="11"/>
      <c r="DS6" s="11"/>
      <c r="DT6" s="11"/>
      <c r="DU6" s="13"/>
      <c r="DV6" s="14"/>
      <c r="DW6" s="14"/>
    </row>
    <row r="7" spans="1:132" s="1" customFormat="1" ht="31.5" customHeight="1" thickBot="1" x14ac:dyDescent="0.3">
      <c r="C7" s="73" t="s">
        <v>1359</v>
      </c>
      <c r="D7" s="113" t="s">
        <v>1360</v>
      </c>
      <c r="E7" s="113"/>
      <c r="F7" s="113"/>
      <c r="G7" s="113"/>
      <c r="H7" s="113"/>
      <c r="I7" s="113"/>
      <c r="J7" s="113"/>
      <c r="K7" s="113"/>
      <c r="L7" s="113"/>
      <c r="M7" s="113"/>
      <c r="N7" s="113"/>
      <c r="O7" s="113"/>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69"/>
      <c r="DF7" s="69"/>
      <c r="DG7" s="282" t="s">
        <v>0</v>
      </c>
      <c r="DH7" s="282"/>
      <c r="DI7" s="283">
        <v>7.9763965416000004E-2</v>
      </c>
      <c r="DJ7" s="284"/>
      <c r="DK7"/>
      <c r="DL7" s="15"/>
      <c r="DM7" s="120">
        <f ca="1">SUM(DG303:DG715)</f>
        <v>0</v>
      </c>
      <c r="DN7" s="15"/>
      <c r="DO7" s="15"/>
      <c r="DP7" s="16"/>
      <c r="DQ7" s="16"/>
      <c r="DR7" s="16"/>
      <c r="DS7" s="17"/>
      <c r="DT7" s="17"/>
      <c r="DU7" s="17"/>
      <c r="DV7" s="18"/>
      <c r="DW7" s="18"/>
    </row>
    <row r="8" spans="1:132" s="1" customFormat="1" ht="32.25" customHeight="1" thickBot="1" x14ac:dyDescent="0.25">
      <c r="C8" s="285" t="s">
        <v>1331</v>
      </c>
      <c r="D8" s="286"/>
      <c r="E8" s="286"/>
      <c r="F8" s="286"/>
      <c r="G8" s="286"/>
      <c r="H8" s="286"/>
      <c r="I8" s="286"/>
      <c r="J8" s="286"/>
      <c r="K8" s="285"/>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285"/>
      <c r="DF8" s="286"/>
      <c r="DG8" s="286"/>
      <c r="DH8" s="286"/>
      <c r="DI8" s="286"/>
      <c r="DJ8" s="287"/>
      <c r="DK8"/>
      <c r="DL8" s="10"/>
      <c r="DM8" s="10"/>
      <c r="DN8" s="10"/>
      <c r="DO8" s="19"/>
      <c r="DP8" s="10"/>
      <c r="DQ8" s="10"/>
      <c r="DR8" s="10"/>
      <c r="DS8" s="10"/>
      <c r="DT8" s="10"/>
      <c r="DU8" s="10"/>
      <c r="DV8" s="18"/>
      <c r="DW8" s="18"/>
    </row>
    <row r="9" spans="1:132" s="1" customFormat="1" ht="25.5" customHeight="1" thickBot="1" x14ac:dyDescent="0.25">
      <c r="C9" s="176" t="s">
        <v>1</v>
      </c>
      <c r="D9" s="264" t="s">
        <v>2</v>
      </c>
      <c r="E9" s="288" t="s">
        <v>3</v>
      </c>
      <c r="F9" s="289"/>
      <c r="G9" s="176" t="s">
        <v>1358</v>
      </c>
      <c r="H9" s="176" t="s">
        <v>1378</v>
      </c>
      <c r="I9" s="176" t="s">
        <v>1389</v>
      </c>
      <c r="J9" s="176" t="s">
        <v>1414</v>
      </c>
      <c r="K9" s="290" t="s">
        <v>4</v>
      </c>
      <c r="L9" s="278" t="s">
        <v>5</v>
      </c>
      <c r="M9" s="279"/>
      <c r="N9" s="279"/>
      <c r="O9" s="280"/>
      <c r="P9" s="281" t="s">
        <v>1341</v>
      </c>
      <c r="Q9" s="165"/>
      <c r="R9" s="166"/>
      <c r="S9" s="165" t="s">
        <v>1343</v>
      </c>
      <c r="T9" s="165"/>
      <c r="U9" s="166"/>
      <c r="V9" s="165" t="s">
        <v>1345</v>
      </c>
      <c r="W9" s="165"/>
      <c r="X9" s="166"/>
      <c r="Y9" s="165" t="s">
        <v>1347</v>
      </c>
      <c r="Z9" s="165"/>
      <c r="AA9" s="166"/>
      <c r="AB9" s="165" t="s">
        <v>1348</v>
      </c>
      <c r="AC9" s="165"/>
      <c r="AD9" s="166"/>
      <c r="AE9" s="259" t="s">
        <v>1349</v>
      </c>
      <c r="AF9" s="259"/>
      <c r="AG9" s="260"/>
      <c r="AH9" s="165" t="s">
        <v>1350</v>
      </c>
      <c r="AI9" s="165"/>
      <c r="AJ9" s="166"/>
      <c r="AK9" s="165" t="s">
        <v>1353</v>
      </c>
      <c r="AL9" s="165"/>
      <c r="AM9" s="166"/>
      <c r="AN9" s="165" t="s">
        <v>1354</v>
      </c>
      <c r="AO9" s="165"/>
      <c r="AP9" s="166"/>
      <c r="AQ9" s="165" t="s">
        <v>1372</v>
      </c>
      <c r="AR9" s="165"/>
      <c r="AS9" s="166"/>
      <c r="AT9" s="165" t="s">
        <v>1373</v>
      </c>
      <c r="AU9" s="165"/>
      <c r="AV9" s="166"/>
      <c r="AW9" s="165" t="s">
        <v>1374</v>
      </c>
      <c r="AX9" s="165"/>
      <c r="AY9" s="166"/>
      <c r="AZ9" s="165" t="s">
        <v>1382</v>
      </c>
      <c r="BA9" s="165"/>
      <c r="BB9" s="166"/>
      <c r="BC9" s="165" t="s">
        <v>1383</v>
      </c>
      <c r="BD9" s="165"/>
      <c r="BE9" s="166"/>
      <c r="BF9" s="165" t="s">
        <v>1384</v>
      </c>
      <c r="BG9" s="165"/>
      <c r="BH9" s="166"/>
      <c r="BI9" s="165" t="s">
        <v>1385</v>
      </c>
      <c r="BJ9" s="165"/>
      <c r="BK9" s="166"/>
      <c r="BL9" s="165" t="s">
        <v>1386</v>
      </c>
      <c r="BM9" s="165"/>
      <c r="BN9" s="166"/>
      <c r="BO9" s="165" t="s">
        <v>1395</v>
      </c>
      <c r="BP9" s="165"/>
      <c r="BQ9" s="166"/>
      <c r="BR9" s="165" t="s">
        <v>1396</v>
      </c>
      <c r="BS9" s="165"/>
      <c r="BT9" s="166"/>
      <c r="BU9" s="165" t="s">
        <v>1398</v>
      </c>
      <c r="BV9" s="165"/>
      <c r="BW9" s="166"/>
      <c r="BX9" s="165" t="s">
        <v>1405</v>
      </c>
      <c r="BY9" s="165"/>
      <c r="BZ9" s="166"/>
      <c r="CA9" s="165" t="s">
        <v>1417</v>
      </c>
      <c r="CB9" s="165"/>
      <c r="CC9" s="166"/>
      <c r="CD9" s="165" t="s">
        <v>1432</v>
      </c>
      <c r="CE9" s="165"/>
      <c r="CF9" s="166"/>
      <c r="CG9" s="165" t="s">
        <v>1433</v>
      </c>
      <c r="CH9" s="165"/>
      <c r="CI9" s="166"/>
      <c r="CJ9" s="165" t="s">
        <v>1434</v>
      </c>
      <c r="CK9" s="165"/>
      <c r="CL9" s="166"/>
      <c r="CM9" s="165" t="s">
        <v>1435</v>
      </c>
      <c r="CN9" s="165"/>
      <c r="CO9" s="166"/>
      <c r="CP9" s="165" t="s">
        <v>1436</v>
      </c>
      <c r="CQ9" s="165"/>
      <c r="CR9" s="166"/>
      <c r="CS9" s="165" t="s">
        <v>1418</v>
      </c>
      <c r="CT9" s="165"/>
      <c r="CU9" s="166"/>
      <c r="CV9" s="165" t="s">
        <v>1437</v>
      </c>
      <c r="CW9" s="165"/>
      <c r="CX9" s="166"/>
      <c r="CY9" s="165" t="s">
        <v>1421</v>
      </c>
      <c r="CZ9" s="165"/>
      <c r="DA9" s="166"/>
      <c r="DB9" s="165" t="s">
        <v>1438</v>
      </c>
      <c r="DC9" s="165"/>
      <c r="DD9" s="166"/>
      <c r="DE9" s="167" t="str">
        <f>"ACUMULADO ATÉ A " &amp; DM11</f>
        <v>ACUMULADO ATÉ A 31ª MEDIÇÃO</v>
      </c>
      <c r="DF9" s="167"/>
      <c r="DG9" s="167"/>
      <c r="DH9" s="167"/>
      <c r="DI9" s="167"/>
      <c r="DJ9" s="167"/>
      <c r="DK9"/>
      <c r="DL9" s="18"/>
      <c r="DM9" s="18"/>
    </row>
    <row r="10" spans="1:132" s="1" customFormat="1" ht="36" customHeight="1" thickBot="1" x14ac:dyDescent="0.25">
      <c r="C10" s="177"/>
      <c r="D10" s="265"/>
      <c r="E10" s="261" t="s">
        <v>6</v>
      </c>
      <c r="F10" s="264" t="s">
        <v>7</v>
      </c>
      <c r="G10" s="177"/>
      <c r="H10" s="177"/>
      <c r="I10" s="177"/>
      <c r="J10" s="177"/>
      <c r="K10" s="290"/>
      <c r="L10" s="267" t="s">
        <v>64</v>
      </c>
      <c r="M10" s="268"/>
      <c r="N10" s="267" t="s">
        <v>8</v>
      </c>
      <c r="O10" s="268"/>
      <c r="P10" s="134" t="s">
        <v>3</v>
      </c>
      <c r="Q10" s="166" t="s">
        <v>9</v>
      </c>
      <c r="R10" s="167"/>
      <c r="S10" s="134" t="s">
        <v>3</v>
      </c>
      <c r="T10" s="239" t="s">
        <v>9</v>
      </c>
      <c r="U10" s="166"/>
      <c r="V10" s="134" t="s">
        <v>3</v>
      </c>
      <c r="W10" s="167" t="s">
        <v>9</v>
      </c>
      <c r="X10" s="167"/>
      <c r="Y10" s="134" t="s">
        <v>3</v>
      </c>
      <c r="Z10" s="167" t="s">
        <v>9</v>
      </c>
      <c r="AA10" s="167"/>
      <c r="AB10" s="134" t="s">
        <v>3</v>
      </c>
      <c r="AC10" s="167" t="s">
        <v>9</v>
      </c>
      <c r="AD10" s="167"/>
      <c r="AE10" s="134" t="s">
        <v>3</v>
      </c>
      <c r="AF10" s="167" t="s">
        <v>9</v>
      </c>
      <c r="AG10" s="167"/>
      <c r="AH10" s="134" t="s">
        <v>3</v>
      </c>
      <c r="AI10" s="167" t="s">
        <v>9</v>
      </c>
      <c r="AJ10" s="167"/>
      <c r="AK10" s="134" t="s">
        <v>3</v>
      </c>
      <c r="AL10" s="167" t="s">
        <v>9</v>
      </c>
      <c r="AM10" s="167"/>
      <c r="AN10" s="134" t="s">
        <v>3</v>
      </c>
      <c r="AO10" s="167" t="s">
        <v>9</v>
      </c>
      <c r="AP10" s="167"/>
      <c r="AQ10" s="134" t="s">
        <v>3</v>
      </c>
      <c r="AR10" s="167" t="s">
        <v>9</v>
      </c>
      <c r="AS10" s="167"/>
      <c r="AT10" s="134" t="s">
        <v>3</v>
      </c>
      <c r="AU10" s="167" t="s">
        <v>9</v>
      </c>
      <c r="AV10" s="167"/>
      <c r="AW10" s="134" t="s">
        <v>3</v>
      </c>
      <c r="AX10" s="167" t="s">
        <v>9</v>
      </c>
      <c r="AY10" s="167"/>
      <c r="AZ10" s="134" t="s">
        <v>3</v>
      </c>
      <c r="BA10" s="167" t="s">
        <v>9</v>
      </c>
      <c r="BB10" s="167"/>
      <c r="BC10" s="134" t="s">
        <v>3</v>
      </c>
      <c r="BD10" s="167" t="s">
        <v>9</v>
      </c>
      <c r="BE10" s="167"/>
      <c r="BF10" s="134" t="s">
        <v>3</v>
      </c>
      <c r="BG10" s="167" t="s">
        <v>9</v>
      </c>
      <c r="BH10" s="167"/>
      <c r="BI10" s="134" t="s">
        <v>3</v>
      </c>
      <c r="BJ10" s="167" t="s">
        <v>9</v>
      </c>
      <c r="BK10" s="167"/>
      <c r="BL10" s="134" t="s">
        <v>3</v>
      </c>
      <c r="BM10" s="167" t="s">
        <v>9</v>
      </c>
      <c r="BN10" s="167"/>
      <c r="BO10" s="134" t="s">
        <v>3</v>
      </c>
      <c r="BP10" s="167" t="s">
        <v>9</v>
      </c>
      <c r="BQ10" s="167"/>
      <c r="BR10" s="134" t="s">
        <v>3</v>
      </c>
      <c r="BS10" s="167" t="s">
        <v>9</v>
      </c>
      <c r="BT10" s="167"/>
      <c r="BU10" s="134" t="s">
        <v>3</v>
      </c>
      <c r="BV10" s="167" t="s">
        <v>9</v>
      </c>
      <c r="BW10" s="239"/>
      <c r="BX10" s="135" t="s">
        <v>3</v>
      </c>
      <c r="BY10" s="167" t="s">
        <v>9</v>
      </c>
      <c r="BZ10" s="168"/>
      <c r="CA10" s="135" t="s">
        <v>3</v>
      </c>
      <c r="CB10" s="167" t="s">
        <v>9</v>
      </c>
      <c r="CC10" s="168"/>
      <c r="CD10" s="135" t="s">
        <v>3</v>
      </c>
      <c r="CE10" s="167" t="s">
        <v>9</v>
      </c>
      <c r="CF10" s="168"/>
      <c r="CG10" s="140" t="s">
        <v>3</v>
      </c>
      <c r="CH10" s="167" t="s">
        <v>9</v>
      </c>
      <c r="CI10" s="168"/>
      <c r="CJ10" s="140" t="s">
        <v>3</v>
      </c>
      <c r="CK10" s="167" t="s">
        <v>9</v>
      </c>
      <c r="CL10" s="168"/>
      <c r="CM10" s="140" t="s">
        <v>3</v>
      </c>
      <c r="CN10" s="167" t="s">
        <v>9</v>
      </c>
      <c r="CO10" s="168"/>
      <c r="CP10" s="140" t="s">
        <v>3</v>
      </c>
      <c r="CQ10" s="167" t="s">
        <v>9</v>
      </c>
      <c r="CR10" s="168"/>
      <c r="CS10" s="140" t="s">
        <v>3</v>
      </c>
      <c r="CT10" s="167" t="s">
        <v>9</v>
      </c>
      <c r="CU10" s="168"/>
      <c r="CV10" s="140" t="s">
        <v>3</v>
      </c>
      <c r="CW10" s="167" t="s">
        <v>9</v>
      </c>
      <c r="CX10" s="168"/>
      <c r="CY10" s="140" t="s">
        <v>3</v>
      </c>
      <c r="CZ10" s="167" t="s">
        <v>9</v>
      </c>
      <c r="DA10" s="168"/>
      <c r="DB10" s="135" t="s">
        <v>3</v>
      </c>
      <c r="DC10" s="167" t="s">
        <v>9</v>
      </c>
      <c r="DD10" s="168"/>
      <c r="DE10" s="252" t="s">
        <v>10</v>
      </c>
      <c r="DF10" s="239" t="s">
        <v>11</v>
      </c>
      <c r="DG10" s="166"/>
      <c r="DH10" s="255" t="s">
        <v>12</v>
      </c>
      <c r="DI10" s="258" t="s">
        <v>13</v>
      </c>
      <c r="DJ10" s="258"/>
      <c r="DK10"/>
      <c r="DL10" s="20"/>
      <c r="DM10" s="21"/>
    </row>
    <row r="11" spans="1:132" s="1" customFormat="1" ht="19.5" customHeight="1" thickBot="1" x14ac:dyDescent="0.25">
      <c r="C11" s="177"/>
      <c r="D11" s="265"/>
      <c r="E11" s="262"/>
      <c r="F11" s="265"/>
      <c r="G11" s="177"/>
      <c r="H11" s="177"/>
      <c r="I11" s="177"/>
      <c r="J11" s="177"/>
      <c r="K11" s="290"/>
      <c r="L11" s="269"/>
      <c r="M11" s="270"/>
      <c r="N11" s="269"/>
      <c r="O11" s="270"/>
      <c r="P11" s="253" t="s">
        <v>14</v>
      </c>
      <c r="Q11" s="167" t="s">
        <v>15</v>
      </c>
      <c r="R11" s="167" t="s">
        <v>8</v>
      </c>
      <c r="S11" s="167" t="s">
        <v>16</v>
      </c>
      <c r="T11" s="167" t="s">
        <v>15</v>
      </c>
      <c r="U11" s="167" t="s">
        <v>8</v>
      </c>
      <c r="V11" s="167" t="s">
        <v>17</v>
      </c>
      <c r="W11" s="167" t="s">
        <v>15</v>
      </c>
      <c r="X11" s="167" t="s">
        <v>8</v>
      </c>
      <c r="Y11" s="167" t="s">
        <v>18</v>
      </c>
      <c r="Z11" s="167" t="s">
        <v>15</v>
      </c>
      <c r="AA11" s="167" t="s">
        <v>8</v>
      </c>
      <c r="AB11" s="167" t="s">
        <v>19</v>
      </c>
      <c r="AC11" s="167" t="s">
        <v>15</v>
      </c>
      <c r="AD11" s="167" t="s">
        <v>8</v>
      </c>
      <c r="AE11" s="167" t="s">
        <v>20</v>
      </c>
      <c r="AF11" s="167" t="s">
        <v>15</v>
      </c>
      <c r="AG11" s="167" t="s">
        <v>8</v>
      </c>
      <c r="AH11" s="167" t="s">
        <v>21</v>
      </c>
      <c r="AI11" s="167" t="s">
        <v>15</v>
      </c>
      <c r="AJ11" s="167" t="s">
        <v>8</v>
      </c>
      <c r="AK11" s="167" t="s">
        <v>22</v>
      </c>
      <c r="AL11" s="167" t="s">
        <v>15</v>
      </c>
      <c r="AM11" s="167" t="s">
        <v>8</v>
      </c>
      <c r="AN11" s="167" t="s">
        <v>50</v>
      </c>
      <c r="AO11" s="167" t="s">
        <v>15</v>
      </c>
      <c r="AP11" s="167" t="s">
        <v>8</v>
      </c>
      <c r="AQ11" s="167" t="s">
        <v>51</v>
      </c>
      <c r="AR11" s="167" t="s">
        <v>15</v>
      </c>
      <c r="AS11" s="167" t="s">
        <v>8</v>
      </c>
      <c r="AT11" s="167" t="s">
        <v>62</v>
      </c>
      <c r="AU11" s="167" t="s">
        <v>15</v>
      </c>
      <c r="AV11" s="167" t="s">
        <v>8</v>
      </c>
      <c r="AW11" s="167" t="s">
        <v>52</v>
      </c>
      <c r="AX11" s="167" t="s">
        <v>15</v>
      </c>
      <c r="AY11" s="167" t="s">
        <v>8</v>
      </c>
      <c r="AZ11" s="167" t="s">
        <v>53</v>
      </c>
      <c r="BA11" s="167" t="s">
        <v>15</v>
      </c>
      <c r="BB11" s="167" t="s">
        <v>8</v>
      </c>
      <c r="BC11" s="167" t="s">
        <v>54</v>
      </c>
      <c r="BD11" s="167" t="s">
        <v>15</v>
      </c>
      <c r="BE11" s="239" t="s">
        <v>8</v>
      </c>
      <c r="BF11" s="167" t="s">
        <v>55</v>
      </c>
      <c r="BG11" s="167" t="s">
        <v>15</v>
      </c>
      <c r="BH11" s="239" t="s">
        <v>8</v>
      </c>
      <c r="BI11" s="167" t="s">
        <v>56</v>
      </c>
      <c r="BJ11" s="167" t="s">
        <v>15</v>
      </c>
      <c r="BK11" s="239" t="s">
        <v>8</v>
      </c>
      <c r="BL11" s="167" t="s">
        <v>57</v>
      </c>
      <c r="BM11" s="167" t="s">
        <v>15</v>
      </c>
      <c r="BN11" s="239" t="s">
        <v>8</v>
      </c>
      <c r="BO11" s="167" t="s">
        <v>58</v>
      </c>
      <c r="BP11" s="167" t="s">
        <v>15</v>
      </c>
      <c r="BQ11" s="167" t="s">
        <v>8</v>
      </c>
      <c r="BR11" s="166" t="s">
        <v>59</v>
      </c>
      <c r="BS11" s="167" t="s">
        <v>15</v>
      </c>
      <c r="BT11" s="167" t="s">
        <v>8</v>
      </c>
      <c r="BU11" s="166" t="s">
        <v>60</v>
      </c>
      <c r="BV11" s="167" t="s">
        <v>15</v>
      </c>
      <c r="BW11" s="239" t="s">
        <v>8</v>
      </c>
      <c r="BX11" s="167" t="s">
        <v>1400</v>
      </c>
      <c r="BY11" s="167" t="s">
        <v>15</v>
      </c>
      <c r="BZ11" s="168" t="s">
        <v>8</v>
      </c>
      <c r="CA11" s="167" t="s">
        <v>1401</v>
      </c>
      <c r="CB11" s="167" t="s">
        <v>15</v>
      </c>
      <c r="CC11" s="168" t="s">
        <v>8</v>
      </c>
      <c r="CD11" s="167" t="s">
        <v>1402</v>
      </c>
      <c r="CE11" s="167" t="s">
        <v>15</v>
      </c>
      <c r="CF11" s="168" t="s">
        <v>8</v>
      </c>
      <c r="CG11" s="167" t="s">
        <v>1403</v>
      </c>
      <c r="CH11" s="167" t="s">
        <v>15</v>
      </c>
      <c r="CI11" s="168" t="s">
        <v>8</v>
      </c>
      <c r="CJ11" s="167" t="s">
        <v>1420</v>
      </c>
      <c r="CK11" s="167" t="s">
        <v>15</v>
      </c>
      <c r="CL11" s="168" t="s">
        <v>8</v>
      </c>
      <c r="CM11" s="167" t="s">
        <v>1422</v>
      </c>
      <c r="CN11" s="167" t="s">
        <v>15</v>
      </c>
      <c r="CO11" s="168" t="s">
        <v>8</v>
      </c>
      <c r="CP11" s="167" t="s">
        <v>1423</v>
      </c>
      <c r="CQ11" s="167" t="s">
        <v>15</v>
      </c>
      <c r="CR11" s="168" t="s">
        <v>8</v>
      </c>
      <c r="CS11" s="167" t="s">
        <v>1419</v>
      </c>
      <c r="CT11" s="167" t="s">
        <v>15</v>
      </c>
      <c r="CU11" s="168" t="s">
        <v>8</v>
      </c>
      <c r="CV11" s="167" t="s">
        <v>1424</v>
      </c>
      <c r="CW11" s="167" t="s">
        <v>15</v>
      </c>
      <c r="CX11" s="168" t="s">
        <v>8</v>
      </c>
      <c r="CY11" s="167" t="s">
        <v>1425</v>
      </c>
      <c r="CZ11" s="167" t="s">
        <v>15</v>
      </c>
      <c r="DA11" s="168" t="s">
        <v>8</v>
      </c>
      <c r="DB11" s="167" t="s">
        <v>1426</v>
      </c>
      <c r="DC11" s="167" t="s">
        <v>15</v>
      </c>
      <c r="DD11" s="168" t="s">
        <v>8</v>
      </c>
      <c r="DE11" s="254"/>
      <c r="DF11" s="252" t="s">
        <v>15</v>
      </c>
      <c r="DG11" s="252" t="s">
        <v>8</v>
      </c>
      <c r="DH11" s="256"/>
      <c r="DI11" s="167" t="s">
        <v>15</v>
      </c>
      <c r="DJ11" s="167" t="s">
        <v>8</v>
      </c>
      <c r="DK11"/>
      <c r="DL11" s="20"/>
      <c r="DM11" s="240" t="s">
        <v>1426</v>
      </c>
      <c r="DN11" s="243" t="s">
        <v>23</v>
      </c>
    </row>
    <row r="12" spans="1:132" s="1" customFormat="1" ht="34.5" customHeight="1" thickBot="1" x14ac:dyDescent="0.25">
      <c r="C12" s="178"/>
      <c r="D12" s="266"/>
      <c r="E12" s="263"/>
      <c r="F12" s="266"/>
      <c r="G12" s="178"/>
      <c r="H12" s="178"/>
      <c r="I12" s="178"/>
      <c r="J12" s="178"/>
      <c r="K12" s="290"/>
      <c r="L12" s="71" t="s">
        <v>24</v>
      </c>
      <c r="M12" s="72" t="s">
        <v>25</v>
      </c>
      <c r="N12" s="71" t="s">
        <v>24</v>
      </c>
      <c r="O12" s="72" t="s">
        <v>25</v>
      </c>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67"/>
      <c r="AV12" s="167"/>
      <c r="AW12" s="167"/>
      <c r="AX12" s="167"/>
      <c r="AY12" s="167"/>
      <c r="AZ12" s="167"/>
      <c r="BA12" s="167"/>
      <c r="BB12" s="167"/>
      <c r="BC12" s="167"/>
      <c r="BD12" s="167"/>
      <c r="BE12" s="239"/>
      <c r="BF12" s="167"/>
      <c r="BG12" s="167"/>
      <c r="BH12" s="239"/>
      <c r="BI12" s="167"/>
      <c r="BJ12" s="167"/>
      <c r="BK12" s="239"/>
      <c r="BL12" s="167"/>
      <c r="BM12" s="167"/>
      <c r="BN12" s="239"/>
      <c r="BO12" s="167"/>
      <c r="BP12" s="167"/>
      <c r="BQ12" s="167"/>
      <c r="BR12" s="166"/>
      <c r="BS12" s="167"/>
      <c r="BT12" s="167"/>
      <c r="BU12" s="166"/>
      <c r="BV12" s="167"/>
      <c r="BW12" s="239"/>
      <c r="BX12" s="167"/>
      <c r="BY12" s="167"/>
      <c r="BZ12" s="168"/>
      <c r="CA12" s="167"/>
      <c r="CB12" s="167"/>
      <c r="CC12" s="168"/>
      <c r="CD12" s="167"/>
      <c r="CE12" s="167"/>
      <c r="CF12" s="168"/>
      <c r="CG12" s="167"/>
      <c r="CH12" s="167"/>
      <c r="CI12" s="168"/>
      <c r="CJ12" s="167"/>
      <c r="CK12" s="167"/>
      <c r="CL12" s="168"/>
      <c r="CM12" s="167"/>
      <c r="CN12" s="167"/>
      <c r="CO12" s="168"/>
      <c r="CP12" s="167"/>
      <c r="CQ12" s="167"/>
      <c r="CR12" s="168"/>
      <c r="CS12" s="167"/>
      <c r="CT12" s="167"/>
      <c r="CU12" s="168"/>
      <c r="CV12" s="167"/>
      <c r="CW12" s="167"/>
      <c r="CX12" s="168"/>
      <c r="CY12" s="167"/>
      <c r="CZ12" s="167"/>
      <c r="DA12" s="168"/>
      <c r="DB12" s="167"/>
      <c r="DC12" s="167"/>
      <c r="DD12" s="168"/>
      <c r="DE12" s="253"/>
      <c r="DF12" s="253"/>
      <c r="DG12" s="253"/>
      <c r="DH12" s="257"/>
      <c r="DI12" s="167"/>
      <c r="DJ12" s="167"/>
      <c r="DK12"/>
      <c r="DL12" s="20"/>
      <c r="DM12" s="241"/>
      <c r="DN12" s="244"/>
    </row>
    <row r="13" spans="1:132" s="1" customFormat="1" ht="8.25" customHeight="1" x14ac:dyDescent="0.2">
      <c r="C13" s="99"/>
      <c r="D13" s="22"/>
      <c r="E13" s="23"/>
      <c r="F13" s="23"/>
      <c r="G13" s="24"/>
      <c r="H13" s="24"/>
      <c r="I13" s="24"/>
      <c r="J13" s="24"/>
      <c r="K13" s="25"/>
      <c r="L13" s="25"/>
      <c r="M13" s="25"/>
      <c r="N13" s="25"/>
      <c r="O13" s="25"/>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7"/>
      <c r="DF13" s="27"/>
      <c r="DG13" s="88"/>
      <c r="DH13" s="28"/>
      <c r="DI13" s="28"/>
      <c r="DJ13" s="93"/>
      <c r="DK13"/>
      <c r="DL13" s="29"/>
      <c r="DM13" s="242"/>
      <c r="DN13" s="245"/>
      <c r="DO13" s="12"/>
    </row>
    <row r="14" spans="1:132" s="1" customFormat="1" ht="30" customHeight="1" x14ac:dyDescent="0.2">
      <c r="A14" s="1" t="s">
        <v>213</v>
      </c>
      <c r="C14" s="100" t="s">
        <v>428</v>
      </c>
      <c r="D14" s="30" t="s">
        <v>69</v>
      </c>
      <c r="E14" s="31"/>
      <c r="F14" s="74"/>
      <c r="G14" s="74">
        <v>0</v>
      </c>
      <c r="H14" s="121">
        <v>0</v>
      </c>
      <c r="I14" s="121">
        <v>0</v>
      </c>
      <c r="J14" s="121"/>
      <c r="K14" s="74"/>
      <c r="L14" s="32"/>
      <c r="M14" s="33"/>
      <c r="N14" s="33"/>
      <c r="O14" s="33"/>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5"/>
      <c r="DF14" s="35"/>
      <c r="DG14" s="89"/>
      <c r="DH14" s="90"/>
      <c r="DI14" s="35"/>
      <c r="DJ14" s="92"/>
      <c r="DK14"/>
      <c r="DL14" s="29"/>
      <c r="DM14" s="36"/>
      <c r="DN14" s="63" t="str">
        <f>IF(COUNTIF(DN15:DN25,"MEDIDO")&lt;&gt;0,"MEDIDO","NÃO MEDIDO")</f>
        <v>MEDIDO</v>
      </c>
      <c r="DO14" s="12"/>
    </row>
    <row r="15" spans="1:132" s="2" customFormat="1" ht="30" customHeight="1" x14ac:dyDescent="0.2">
      <c r="A15" s="1" t="s">
        <v>213</v>
      </c>
      <c r="B15" s="1"/>
      <c r="C15" s="100" t="s">
        <v>431</v>
      </c>
      <c r="D15" s="30" t="s">
        <v>70</v>
      </c>
      <c r="E15" s="31"/>
      <c r="F15" s="74"/>
      <c r="G15" s="74">
        <v>0</v>
      </c>
      <c r="H15" s="121">
        <v>0</v>
      </c>
      <c r="I15" s="121">
        <v>0</v>
      </c>
      <c r="J15" s="121"/>
      <c r="K15" s="74"/>
      <c r="L15" s="32"/>
      <c r="M15" s="33"/>
      <c r="N15" s="33"/>
      <c r="O15" s="33"/>
      <c r="P15" s="34"/>
      <c r="Q15" s="34">
        <f>ROUND(P15*$K15,2)</f>
        <v>0</v>
      </c>
      <c r="R15" s="34">
        <f>ROUND(P15*$M15,2)</f>
        <v>0</v>
      </c>
      <c r="S15" s="34"/>
      <c r="T15" s="34">
        <f>ROUND(S15*$K15,2)</f>
        <v>0</v>
      </c>
      <c r="U15" s="34">
        <f>ROUND(S15*$M15,2)</f>
        <v>0</v>
      </c>
      <c r="V15" s="34"/>
      <c r="W15" s="34">
        <f>ROUND(V15*$K15,2)</f>
        <v>0</v>
      </c>
      <c r="X15" s="34">
        <f>ROUND(V15*$M15,2)</f>
        <v>0</v>
      </c>
      <c r="Y15" s="34"/>
      <c r="Z15" s="34">
        <f>ROUND(Y15*$K15,2)</f>
        <v>0</v>
      </c>
      <c r="AA15" s="34">
        <f>ROUND(Y15*$M15,2)</f>
        <v>0</v>
      </c>
      <c r="AB15" s="34"/>
      <c r="AC15" s="34">
        <f>ROUND(AB15*$K15,2)</f>
        <v>0</v>
      </c>
      <c r="AD15" s="34">
        <f>ROUND(AB15*$M15,2)</f>
        <v>0</v>
      </c>
      <c r="AE15" s="34"/>
      <c r="AF15" s="34">
        <f>ROUND(AE15*$K15,2)</f>
        <v>0</v>
      </c>
      <c r="AG15" s="34">
        <f>ROUND(AE15*$M15,2)</f>
        <v>0</v>
      </c>
      <c r="AH15" s="34"/>
      <c r="AI15" s="34">
        <f>ROUND(AH15*$K15,2)</f>
        <v>0</v>
      </c>
      <c r="AJ15" s="34">
        <f>ROUND(AH15*$M15,2)</f>
        <v>0</v>
      </c>
      <c r="AK15" s="34"/>
      <c r="AL15" s="34">
        <f>ROUND(AK15*$L15,2)</f>
        <v>0</v>
      </c>
      <c r="AM15" s="34">
        <f>ROUND(AK15*$M15,2)</f>
        <v>0</v>
      </c>
      <c r="AN15" s="34"/>
      <c r="AO15" s="34">
        <f>ROUND(AN15*$L15,2)</f>
        <v>0</v>
      </c>
      <c r="AP15" s="34">
        <f>ROUND(AN15*$N15,2)</f>
        <v>0</v>
      </c>
      <c r="AQ15" s="34"/>
      <c r="AR15" s="34">
        <f>ROUND(AQ15*$L15,2)</f>
        <v>0</v>
      </c>
      <c r="AS15" s="34">
        <f>ROUND(AQ15*$N15,2)</f>
        <v>0</v>
      </c>
      <c r="AT15" s="34"/>
      <c r="AU15" s="34">
        <f>ROUND(AT15*$L15,2)</f>
        <v>0</v>
      </c>
      <c r="AV15" s="34">
        <f>ROUND(AT15*$N15,2)</f>
        <v>0</v>
      </c>
      <c r="AW15" s="34"/>
      <c r="AX15" s="34">
        <f>ROUND(AW15*$L15,2)</f>
        <v>0</v>
      </c>
      <c r="AY15" s="34">
        <f>ROUND(AW15*$N15,2)</f>
        <v>0</v>
      </c>
      <c r="AZ15" s="34"/>
      <c r="BA15" s="34">
        <f>ROUND(AZ15*$L15,2)</f>
        <v>0</v>
      </c>
      <c r="BB15" s="34">
        <f>ROUND(AZ15*$N15,2)</f>
        <v>0</v>
      </c>
      <c r="BC15" s="34"/>
      <c r="BD15" s="34">
        <f>ROUND(BC15*$L15,2)</f>
        <v>0</v>
      </c>
      <c r="BE15" s="34">
        <f>ROUND(BC15*$N15,2)</f>
        <v>0</v>
      </c>
      <c r="BF15" s="34"/>
      <c r="BG15" s="34">
        <f>ROUND(BF15*$L15,2)</f>
        <v>0</v>
      </c>
      <c r="BH15" s="34">
        <f>ROUND(BF15*$N15,2)</f>
        <v>0</v>
      </c>
      <c r="BI15" s="34"/>
      <c r="BJ15" s="34">
        <f>ROUND(BI15*$L15,2)</f>
        <v>0</v>
      </c>
      <c r="BK15" s="34">
        <f>ROUND(BI15*$N15,2)</f>
        <v>0</v>
      </c>
      <c r="BL15" s="34"/>
      <c r="BM15" s="34">
        <f>ROUND(BL15*$L15,2)</f>
        <v>0</v>
      </c>
      <c r="BN15" s="34">
        <f>ROUND(BL15*$N15,2)</f>
        <v>0</v>
      </c>
      <c r="BO15" s="34"/>
      <c r="BP15" s="34">
        <f>ROUND(BO15*$L15,2)</f>
        <v>0</v>
      </c>
      <c r="BQ15" s="34">
        <f>ROUND(BO15*$N15,2)</f>
        <v>0</v>
      </c>
      <c r="BR15" s="34"/>
      <c r="BS15" s="34"/>
      <c r="BT15" s="34"/>
      <c r="BU15" s="34"/>
      <c r="BV15" s="34"/>
      <c r="BW15" s="34"/>
      <c r="BX15" s="34"/>
      <c r="BY15" s="34"/>
      <c r="BZ15" s="34"/>
      <c r="CA15" s="34"/>
      <c r="CB15" s="34"/>
      <c r="CC15" s="34"/>
      <c r="CD15" s="34"/>
      <c r="CE15" s="34"/>
      <c r="CF15" s="34"/>
      <c r="CG15" s="34"/>
      <c r="CH15" s="34"/>
      <c r="CI15" s="34"/>
      <c r="CJ15" s="34"/>
      <c r="CK15" s="34"/>
      <c r="CL15" s="34"/>
      <c r="CM15" s="34"/>
      <c r="CN15" s="34"/>
      <c r="CO15" s="34"/>
      <c r="CP15" s="34"/>
      <c r="CQ15" s="34"/>
      <c r="CR15" s="34"/>
      <c r="CS15" s="34"/>
      <c r="CT15" s="34"/>
      <c r="CU15" s="34"/>
      <c r="CV15" s="34"/>
      <c r="CW15" s="34"/>
      <c r="CX15" s="34"/>
      <c r="CY15" s="34"/>
      <c r="CZ15" s="34"/>
      <c r="DA15" s="34"/>
      <c r="DB15" s="34"/>
      <c r="DC15" s="34"/>
      <c r="DD15" s="34"/>
      <c r="DE15" s="35">
        <f ca="1">SUMIF($P$10:$BE$12,"QUANTIDADE",P15:BE15)</f>
        <v>0</v>
      </c>
      <c r="DF15" s="35">
        <f>SUMIF($O$10:$BD$10,"COM DESCONTO",P15:BE15)</f>
        <v>0</v>
      </c>
      <c r="DG15" s="89">
        <f>SUMIF($O$10:$BD$10,"SEM DESCONTO",P15:BE15)</f>
        <v>0</v>
      </c>
      <c r="DH15" s="90">
        <f ca="1">K15-DE15</f>
        <v>0</v>
      </c>
      <c r="DI15" s="35">
        <f t="shared" ref="DI15:DI78" si="0">M15-DF15</f>
        <v>0</v>
      </c>
      <c r="DJ15" s="92">
        <f t="shared" ref="DJ15:DJ78" si="1">O15-DG15</f>
        <v>0</v>
      </c>
      <c r="DK15"/>
      <c r="DL15" s="37"/>
      <c r="DM15" s="38">
        <f>INDEX($V$12:$DD$728,ROW()-11,MATCH($DM$11,$V$11:$DD$11,0))</f>
        <v>0</v>
      </c>
      <c r="DN15" s="132" t="str">
        <f>IF(COUNTIF(DN16:DN20,"MEDIDO")&lt;&gt;0,"MEDIDO","NÃO MEDIDO")</f>
        <v>MEDIDO</v>
      </c>
      <c r="DO15" s="40"/>
    </row>
    <row r="16" spans="1:132" s="2" customFormat="1" ht="30" customHeight="1" x14ac:dyDescent="0.2">
      <c r="A16" s="2" t="s">
        <v>212</v>
      </c>
      <c r="C16" s="100" t="s">
        <v>71</v>
      </c>
      <c r="D16" s="30" t="s">
        <v>432</v>
      </c>
      <c r="E16" s="31" t="s">
        <v>72</v>
      </c>
      <c r="F16" s="74">
        <v>10</v>
      </c>
      <c r="G16" s="74">
        <v>0</v>
      </c>
      <c r="H16" s="121">
        <v>1.23</v>
      </c>
      <c r="I16" s="121">
        <v>0</v>
      </c>
      <c r="J16" s="121">
        <v>0.3</v>
      </c>
      <c r="K16" s="74">
        <f>F16+G16+H16+I16+J16</f>
        <v>11.53</v>
      </c>
      <c r="L16" s="32">
        <v>85653.31</v>
      </c>
      <c r="M16" s="33">
        <f>ROUND(($F16*$L16),2)+ROUND(($G16*$L16),2)+ROUND(($H16*$L16),2)+ROUND(($I16*$L16),2)+ROUND(($J16*$L16),2)</f>
        <v>987582.66</v>
      </c>
      <c r="N16" s="33"/>
      <c r="O16" s="33">
        <f>ROUND(($F16*$N16),2)+ROUND(($G16*$N16),2)+ROUND(($H16*$N16),2)+ROUND(($I16*$N16),2)</f>
        <v>0</v>
      </c>
      <c r="P16" s="86">
        <v>1.7999979999999999E-2</v>
      </c>
      <c r="Q16" s="34">
        <f>ROUND(P16*$L16,2)</f>
        <v>1541.76</v>
      </c>
      <c r="R16" s="34">
        <f>ROUND(P16*$N16,2)</f>
        <v>0</v>
      </c>
      <c r="S16" s="86">
        <v>7.6999990000000004E-2</v>
      </c>
      <c r="T16" s="34">
        <f>ROUND(S16*$L16,2)</f>
        <v>6595.3</v>
      </c>
      <c r="U16" s="34">
        <f>ROUND(S16*$N16,2)</f>
        <v>0</v>
      </c>
      <c r="V16" s="86">
        <v>0.71399992000000001</v>
      </c>
      <c r="W16" s="34">
        <f>ROUND(V16*$L16,2)</f>
        <v>61156.46</v>
      </c>
      <c r="X16" s="34">
        <f>ROUND(V16*$N16,2)</f>
        <v>0</v>
      </c>
      <c r="Y16" s="86">
        <v>0.72599997000000005</v>
      </c>
      <c r="Z16" s="34">
        <f>ROUND(Y16*$L16,2)</f>
        <v>62184.3</v>
      </c>
      <c r="AA16" s="34">
        <f>ROUND(Y16*$N16,2)</f>
        <v>0</v>
      </c>
      <c r="AB16" s="86">
        <v>0.44700000000000001</v>
      </c>
      <c r="AC16" s="34">
        <f>ROUND(AB16*$L16,2)</f>
        <v>38287.03</v>
      </c>
      <c r="AD16" s="34">
        <f>ROUND(AB16*$N16,2)</f>
        <v>0</v>
      </c>
      <c r="AE16" s="86">
        <v>0.29299994000000001</v>
      </c>
      <c r="AF16" s="34">
        <f t="shared" ref="AF16:AF80" si="2">ROUND(AE16*$L16,2)</f>
        <v>25096.41</v>
      </c>
      <c r="AG16" s="34">
        <f t="shared" ref="AG16:AG80" si="3">ROUND(AE16*$N16,2)</f>
        <v>0</v>
      </c>
      <c r="AH16" s="86">
        <v>0.28299998999999998</v>
      </c>
      <c r="AI16" s="34">
        <f t="shared" ref="AI16:AI21" si="4">ROUND(AH16*$L16,2)</f>
        <v>24239.89</v>
      </c>
      <c r="AJ16" s="34">
        <f>ROUND(AH16*$N16,2)</f>
        <v>0</v>
      </c>
      <c r="AK16" s="86">
        <v>0.28099997999999998</v>
      </c>
      <c r="AL16" s="34">
        <f>ROUND($AK16*$L16,2)</f>
        <v>24068.58</v>
      </c>
      <c r="AM16" s="34">
        <f>ROUND($AK16*$N16,2)</f>
        <v>0</v>
      </c>
      <c r="AN16" s="86">
        <v>0.82999993000000005</v>
      </c>
      <c r="AO16" s="34">
        <f t="shared" ref="AO16:AO80" si="5">ROUND(AN16*$L16,2)</f>
        <v>71092.240000000005</v>
      </c>
      <c r="AP16" s="34">
        <f t="shared" ref="AP16:AP80" si="6">ROUND(AN16*$N16,2)</f>
        <v>0</v>
      </c>
      <c r="AQ16" s="86">
        <v>0.37484344000000003</v>
      </c>
      <c r="AR16" s="34">
        <f t="shared" ref="AR16:AR80" si="7">ROUND(AQ16*$L16,2)</f>
        <v>32106.58</v>
      </c>
      <c r="AS16" s="34">
        <f t="shared" ref="AS16:AS80" si="8">ROUND(AQ16*$N16,2)</f>
        <v>0</v>
      </c>
      <c r="AT16" s="86">
        <v>0.25940489</v>
      </c>
      <c r="AU16" s="34">
        <f t="shared" ref="AU16:AU80" si="9">ROUND(AT16*$L16,2)</f>
        <v>22218.89</v>
      </c>
      <c r="AV16" s="34">
        <f t="shared" ref="AV16:AV80" si="10">ROUND(AT16*$N16,2)</f>
        <v>0</v>
      </c>
      <c r="AW16" s="86">
        <v>0.1028331</v>
      </c>
      <c r="AX16" s="34">
        <f t="shared" ref="AX16:AX80" si="11">ROUND(AW16*$L16,2)</f>
        <v>8808</v>
      </c>
      <c r="AY16" s="34">
        <f t="shared" ref="AY16:AY80" si="12">ROUND(AW16*$N16,2)</f>
        <v>0</v>
      </c>
      <c r="AZ16" s="86">
        <v>0.17581152</v>
      </c>
      <c r="BA16" s="34">
        <f t="shared" ref="BA16:BA80" si="13">ROUND(AZ16*$L16,2)</f>
        <v>15058.84</v>
      </c>
      <c r="BB16" s="34">
        <f t="shared" ref="BB16:BB80" si="14">ROUND(AZ16*$N16,2)</f>
        <v>0</v>
      </c>
      <c r="BC16" s="86">
        <v>1.09424191</v>
      </c>
      <c r="BD16" s="34">
        <f t="shared" ref="BD16:BD80" si="15">ROUND(BC16*$L16,2)</f>
        <v>93725.440000000002</v>
      </c>
      <c r="BE16" s="34">
        <f>ROUND(BC16*$N16,2)</f>
        <v>0</v>
      </c>
      <c r="BF16" s="86">
        <v>0.79276011000000002</v>
      </c>
      <c r="BG16" s="34">
        <f t="shared" ref="BG16:BG33" si="16">ROUND(BF16*$L16,2)</f>
        <v>67902.53</v>
      </c>
      <c r="BH16" s="34">
        <f>ROUND(BF16*$N16,2)</f>
        <v>0</v>
      </c>
      <c r="BI16" s="86">
        <v>1.5964832499999999</v>
      </c>
      <c r="BJ16" s="34">
        <f>ROUND(BI16*$L16,2)</f>
        <v>136744.07</v>
      </c>
      <c r="BK16" s="34">
        <f>ROUND(BI16*$N16,2)</f>
        <v>0</v>
      </c>
      <c r="BL16" s="86">
        <v>0.17081994</v>
      </c>
      <c r="BM16" s="34">
        <f>ROUND(BL16*$L16,2)</f>
        <v>14631.29</v>
      </c>
      <c r="BN16" s="34">
        <f>ROUND(BL16*$N16,2)</f>
        <v>0</v>
      </c>
      <c r="BO16" s="86">
        <v>0.94479327999999996</v>
      </c>
      <c r="BP16" s="34">
        <f t="shared" ref="BP16:BS79" si="17">ROUND(BO16*$L16,2)</f>
        <v>80924.67</v>
      </c>
      <c r="BQ16" s="34">
        <f t="shared" ref="BQ16:BQ79" si="18">ROUND(BO16*$N16,2)</f>
        <v>0</v>
      </c>
      <c r="BR16" s="86">
        <v>3.1810049999999999E-2</v>
      </c>
      <c r="BS16" s="34">
        <f t="shared" si="17"/>
        <v>2724.64</v>
      </c>
      <c r="BT16" s="34">
        <f>ROUND(BR16*$N16,2)</f>
        <v>0</v>
      </c>
      <c r="BU16" s="86">
        <v>0.31154237000000001</v>
      </c>
      <c r="BV16" s="34">
        <f t="shared" ref="BV16:BV79" si="19">ROUND(BU16*$L16,2)</f>
        <v>26684.639999999999</v>
      </c>
      <c r="BW16" s="34">
        <f>ROUND(BU16*$N16,2)</f>
        <v>0</v>
      </c>
      <c r="BX16" s="86">
        <v>0.19359657</v>
      </c>
      <c r="BY16" s="34">
        <f t="shared" ref="BY16:BY79" si="20">ROUND(BX16*$L16,2)</f>
        <v>16582.189999999999</v>
      </c>
      <c r="BZ16" s="34">
        <f>ROUND(BX16*$N16,2)</f>
        <v>0</v>
      </c>
      <c r="CA16" s="86"/>
      <c r="CB16" s="34">
        <f t="shared" ref="CB16:CB79" si="21">ROUND(CA16*$L16,2)</f>
        <v>0</v>
      </c>
      <c r="CC16" s="34">
        <f>ROUND(CA16*$N16,2)</f>
        <v>0</v>
      </c>
      <c r="CD16" s="86"/>
      <c r="CE16" s="34">
        <f t="shared" ref="CE16:CE79" si="22">ROUND(CD16*$L16,2)</f>
        <v>0</v>
      </c>
      <c r="CF16" s="34">
        <f>ROUND(CD16*$N16,2)</f>
        <v>0</v>
      </c>
      <c r="CG16" s="86"/>
      <c r="CH16" s="34">
        <f t="shared" ref="CH16:CH79" si="23">ROUND(CG16*$L16,2)</f>
        <v>0</v>
      </c>
      <c r="CI16" s="34">
        <f>ROUND(CG16*$N16,2)</f>
        <v>0</v>
      </c>
      <c r="CJ16" s="86"/>
      <c r="CK16" s="34">
        <f t="shared" ref="CK16:CK79" si="24">ROUND(CJ16*$L16,2)</f>
        <v>0</v>
      </c>
      <c r="CL16" s="34">
        <f>ROUND(CJ16*$N16,2)</f>
        <v>0</v>
      </c>
      <c r="CM16" s="86"/>
      <c r="CN16" s="34">
        <f t="shared" ref="CN16:CN79" si="25">ROUND(CM16*$L16,2)</f>
        <v>0</v>
      </c>
      <c r="CO16" s="34">
        <f>ROUND(CM16*$N16,2)</f>
        <v>0</v>
      </c>
      <c r="CP16" s="86"/>
      <c r="CQ16" s="34">
        <f t="shared" ref="CQ16:CQ79" si="26">ROUND(CP16*$L16,2)</f>
        <v>0</v>
      </c>
      <c r="CR16" s="34">
        <f>ROUND(CP16*$N16,2)</f>
        <v>0</v>
      </c>
      <c r="CS16" s="86"/>
      <c r="CT16" s="34">
        <f t="shared" ref="CT16:CT79" si="27">ROUND(CS16*$L16,2)</f>
        <v>0</v>
      </c>
      <c r="CU16" s="34">
        <f>ROUND(CS16*$N16,2)</f>
        <v>0</v>
      </c>
      <c r="CV16" s="86"/>
      <c r="CW16" s="34">
        <f t="shared" ref="CW16:CW79" si="28">ROUND(CV16*$L16,2)</f>
        <v>0</v>
      </c>
      <c r="CX16" s="34">
        <f>ROUND(CV16*$N16,2)</f>
        <v>0</v>
      </c>
      <c r="CY16" s="86">
        <v>1.5120598700000001</v>
      </c>
      <c r="CZ16" s="34">
        <f>ROUND(CY16*$L16,2)-0.01</f>
        <v>129512.92</v>
      </c>
      <c r="DA16" s="34">
        <f>ROUND(CY16*$N16,2)</f>
        <v>0</v>
      </c>
      <c r="DB16" s="86">
        <v>0.3</v>
      </c>
      <c r="DC16" s="34">
        <f t="shared" ref="DC16:DC79" si="29">ROUND(DB16*$L16,2)</f>
        <v>25695.99</v>
      </c>
      <c r="DD16" s="34">
        <f>ROUND(DB16*$N16,2)</f>
        <v>0</v>
      </c>
      <c r="DE16" s="87">
        <f>SUMIF($P$10:$DD$10,"QUANTIDADE",P16:DD16)</f>
        <v>11.53</v>
      </c>
      <c r="DF16" s="35">
        <f ca="1">SUMIF($Q$11:$DD$12,"COM DESCONTO",Q16:DD16)</f>
        <v>987582.66</v>
      </c>
      <c r="DG16" s="89">
        <f ca="1">SUMIF($P$11:$DD$12,"SEM DESCONTO",P16:DD16)</f>
        <v>0</v>
      </c>
      <c r="DH16" s="87">
        <f>K16-DE16</f>
        <v>0</v>
      </c>
      <c r="DI16" s="35">
        <f t="shared" ca="1" si="0"/>
        <v>0</v>
      </c>
      <c r="DJ16" s="92">
        <f t="shared" ca="1" si="1"/>
        <v>0</v>
      </c>
      <c r="DK16"/>
      <c r="DL16" s="91"/>
      <c r="DM16" s="38">
        <f t="shared" ref="DM16:DM79" si="30">INDEX($V$12:$DD$728,ROW()-11,MATCH($DM$11,$V$11:$DD$11,0))</f>
        <v>0.3</v>
      </c>
      <c r="DN16" s="39" t="str">
        <f>IF(DM16&lt;&gt;0,"MEDIDO","NÃO MEDIDO")</f>
        <v>MEDIDO</v>
      </c>
      <c r="DO16" s="40"/>
    </row>
    <row r="17" spans="1:120" s="2" customFormat="1" ht="30" customHeight="1" x14ac:dyDescent="0.2">
      <c r="A17" s="2" t="s">
        <v>212</v>
      </c>
      <c r="C17" s="100" t="s">
        <v>433</v>
      </c>
      <c r="D17" s="30" t="s">
        <v>434</v>
      </c>
      <c r="E17" s="31" t="s">
        <v>72</v>
      </c>
      <c r="F17" s="74">
        <v>10</v>
      </c>
      <c r="G17" s="74">
        <v>0</v>
      </c>
      <c r="H17" s="121">
        <v>1.23</v>
      </c>
      <c r="I17" s="121">
        <v>0</v>
      </c>
      <c r="J17" s="121">
        <v>0.3</v>
      </c>
      <c r="K17" s="74">
        <f t="shared" ref="K17:K80" si="31">F17+G17+H17+I17+J17</f>
        <v>11.53</v>
      </c>
      <c r="L17" s="32">
        <v>32632.1</v>
      </c>
      <c r="M17" s="33">
        <f>ROUND(($F17*$L17),2)+ROUND(($G17*$L17),2)+ROUND(($H17*$L17),2)+ROUND(($I17*$L17),2)+ROUND(($J17*$L17),2)</f>
        <v>376248.11</v>
      </c>
      <c r="N17" s="33"/>
      <c r="O17" s="33">
        <f t="shared" ref="O17:O80" si="32">ROUND(($F17*$N17),2)+ROUND(($G17*$N17),2)+ROUND(($H17*$N17),2)+ROUND(($I17*$N17),2)</f>
        <v>0</v>
      </c>
      <c r="P17" s="86">
        <v>1.7999979999999999E-2</v>
      </c>
      <c r="Q17" s="34">
        <f t="shared" ref="Q17:Q81" si="33">ROUND(P17*$L17,2)</f>
        <v>587.38</v>
      </c>
      <c r="R17" s="34">
        <f t="shared" ref="R17:R81" si="34">ROUND(P17*$N17,2)</f>
        <v>0</v>
      </c>
      <c r="S17" s="86">
        <v>5.841379E-2</v>
      </c>
      <c r="T17" s="34">
        <f t="shared" ref="T17:T81" si="35">ROUND(S17*$L17,2)</f>
        <v>1906.16</v>
      </c>
      <c r="U17" s="34">
        <f t="shared" ref="U17:U81" si="36">ROUND(S17*$N17,2)</f>
        <v>0</v>
      </c>
      <c r="V17" s="86">
        <v>0.51222619999999996</v>
      </c>
      <c r="W17" s="34">
        <f t="shared" ref="W17:W81" si="37">ROUND(V17*$L17,2)</f>
        <v>16715.02</v>
      </c>
      <c r="X17" s="34">
        <f t="shared" ref="X17:X81" si="38">ROUND(V17*$N17,2)</f>
        <v>0</v>
      </c>
      <c r="Y17" s="86">
        <v>0.61200261</v>
      </c>
      <c r="Z17" s="34">
        <f t="shared" ref="Z17:Z81" si="39">ROUND(Y17*$L17,2)</f>
        <v>19970.93</v>
      </c>
      <c r="AA17" s="34">
        <f t="shared" ref="AA17:AA81" si="40">ROUND(Y17*$N17,2)</f>
        <v>0</v>
      </c>
      <c r="AB17" s="86">
        <v>0.39609555000000002</v>
      </c>
      <c r="AC17" s="34">
        <f t="shared" ref="AC17:AC81" si="41">ROUND(AB17*$L17,2)</f>
        <v>12925.43</v>
      </c>
      <c r="AD17" s="34">
        <f t="shared" ref="AD17:AD81" si="42">ROUND(AB17*$N17,2)</f>
        <v>0</v>
      </c>
      <c r="AE17" s="86">
        <v>0.21019925</v>
      </c>
      <c r="AF17" s="34">
        <f t="shared" si="2"/>
        <v>6859.24</v>
      </c>
      <c r="AG17" s="34">
        <f t="shared" si="3"/>
        <v>0</v>
      </c>
      <c r="AH17" s="86">
        <v>0.18024092</v>
      </c>
      <c r="AI17" s="34">
        <f t="shared" si="4"/>
        <v>5881.64</v>
      </c>
      <c r="AJ17" s="34">
        <f t="shared" ref="AJ17:AJ81" si="43">ROUND(AH17*$N17,2)</f>
        <v>0</v>
      </c>
      <c r="AK17" s="86">
        <v>0.13588321</v>
      </c>
      <c r="AL17" s="34">
        <f t="shared" ref="AL17:AL81" si="44">ROUND($AK17*$L17,2)</f>
        <v>4434.1499999999996</v>
      </c>
      <c r="AM17" s="34">
        <f t="shared" ref="AM17:AM81" si="45">ROUND($AK17*$N17,2)</f>
        <v>0</v>
      </c>
      <c r="AN17" s="86">
        <v>0.46392789000000001</v>
      </c>
      <c r="AO17" s="34">
        <f t="shared" si="5"/>
        <v>15138.94</v>
      </c>
      <c r="AP17" s="34">
        <f t="shared" si="6"/>
        <v>0</v>
      </c>
      <c r="AQ17" s="86">
        <v>0.30005429</v>
      </c>
      <c r="AR17" s="34">
        <f t="shared" si="7"/>
        <v>9791.4</v>
      </c>
      <c r="AS17" s="34">
        <f t="shared" si="8"/>
        <v>0</v>
      </c>
      <c r="AT17" s="86">
        <v>0.16521335000000001</v>
      </c>
      <c r="AU17" s="34">
        <f t="shared" si="9"/>
        <v>5391.26</v>
      </c>
      <c r="AV17" s="34">
        <f t="shared" si="10"/>
        <v>0</v>
      </c>
      <c r="AW17" s="86">
        <v>3.8594469999999999E-2</v>
      </c>
      <c r="AX17" s="34">
        <f t="shared" si="11"/>
        <v>1259.42</v>
      </c>
      <c r="AY17" s="34">
        <f t="shared" si="12"/>
        <v>0</v>
      </c>
      <c r="AZ17" s="86">
        <v>0.14073342</v>
      </c>
      <c r="BA17" s="34">
        <f t="shared" si="13"/>
        <v>4592.43</v>
      </c>
      <c r="BB17" s="34">
        <f t="shared" si="14"/>
        <v>0</v>
      </c>
      <c r="BC17" s="86">
        <v>0.69691581000000002</v>
      </c>
      <c r="BD17" s="34">
        <f t="shared" si="15"/>
        <v>22741.83</v>
      </c>
      <c r="BE17" s="34">
        <f t="shared" ref="BE17:BE80" si="46">ROUND(BC17*$N17,2)</f>
        <v>0</v>
      </c>
      <c r="BF17" s="86">
        <v>0.88110964000000003</v>
      </c>
      <c r="BG17" s="34">
        <f t="shared" si="16"/>
        <v>28752.46</v>
      </c>
      <c r="BH17" s="34">
        <f t="shared" ref="BH17:BH80" si="47">ROUND(BF17*$N17,2)</f>
        <v>0</v>
      </c>
      <c r="BI17" s="86">
        <v>2.1597306199999999</v>
      </c>
      <c r="BJ17" s="34">
        <f t="shared" ref="BJ17" si="48">ROUND(BI17*$L17,2)</f>
        <v>70476.55</v>
      </c>
      <c r="BK17" s="34">
        <f t="shared" ref="BK17:BK80" si="49">ROUND(BI17*$N17,2)</f>
        <v>0</v>
      </c>
      <c r="BL17" s="86">
        <v>0.24834459</v>
      </c>
      <c r="BM17" s="34">
        <f t="shared" ref="BM17" si="50">ROUND(BL17*$L17,2)</f>
        <v>8104.01</v>
      </c>
      <c r="BN17" s="34">
        <f t="shared" ref="BN17:BN80" si="51">ROUND(BL17*$N17,2)</f>
        <v>0</v>
      </c>
      <c r="BO17" s="86">
        <v>1.0062970099999999</v>
      </c>
      <c r="BP17" s="34">
        <f t="shared" si="17"/>
        <v>32837.58</v>
      </c>
      <c r="BQ17" s="34">
        <f t="shared" si="18"/>
        <v>0</v>
      </c>
      <c r="BR17" s="86">
        <v>2.1529940000000001E-2</v>
      </c>
      <c r="BS17" s="34">
        <f t="shared" si="17"/>
        <v>702.57</v>
      </c>
      <c r="BT17" s="34">
        <f t="shared" ref="BT17:BT80" si="52">ROUND(BR17*$N17,2)</f>
        <v>0</v>
      </c>
      <c r="BU17" s="86">
        <v>0.16229463</v>
      </c>
      <c r="BV17" s="34">
        <f t="shared" si="19"/>
        <v>5296.01</v>
      </c>
      <c r="BW17" s="34">
        <f t="shared" ref="BW17:BW80" si="53">ROUND(BU17*$N17,2)</f>
        <v>0</v>
      </c>
      <c r="BX17" s="86">
        <v>4.6452769999999997E-2</v>
      </c>
      <c r="BY17" s="34">
        <f t="shared" si="20"/>
        <v>1515.85</v>
      </c>
      <c r="BZ17" s="34">
        <f t="shared" ref="BZ17:BZ80" si="54">ROUND(BX17*$N17,2)</f>
        <v>0</v>
      </c>
      <c r="CA17" s="86"/>
      <c r="CB17" s="34">
        <f t="shared" si="21"/>
        <v>0</v>
      </c>
      <c r="CC17" s="34">
        <f t="shared" ref="CC17:CC80" si="55">ROUND(CA17*$N17,2)</f>
        <v>0</v>
      </c>
      <c r="CD17" s="86"/>
      <c r="CE17" s="34">
        <f t="shared" si="22"/>
        <v>0</v>
      </c>
      <c r="CF17" s="34">
        <f t="shared" ref="CF17:CF80" si="56">ROUND(CD17*$N17,2)</f>
        <v>0</v>
      </c>
      <c r="CG17" s="86"/>
      <c r="CH17" s="34">
        <f t="shared" si="23"/>
        <v>0</v>
      </c>
      <c r="CI17" s="34">
        <f t="shared" ref="CI17:CI80" si="57">ROUND(CG17*$N17,2)</f>
        <v>0</v>
      </c>
      <c r="CJ17" s="86"/>
      <c r="CK17" s="34">
        <f t="shared" si="24"/>
        <v>0</v>
      </c>
      <c r="CL17" s="34">
        <f t="shared" ref="CL17:CL80" si="58">ROUND(CJ17*$N17,2)</f>
        <v>0</v>
      </c>
      <c r="CM17" s="86"/>
      <c r="CN17" s="34">
        <f t="shared" si="25"/>
        <v>0</v>
      </c>
      <c r="CO17" s="34">
        <f t="shared" ref="CO17:CO80" si="59">ROUND(CM17*$N17,2)</f>
        <v>0</v>
      </c>
      <c r="CP17" s="86"/>
      <c r="CQ17" s="34">
        <f t="shared" si="26"/>
        <v>0</v>
      </c>
      <c r="CR17" s="34">
        <f t="shared" ref="CR17:CR80" si="60">ROUND(CP17*$N17,2)</f>
        <v>0</v>
      </c>
      <c r="CS17" s="86"/>
      <c r="CT17" s="34">
        <f t="shared" si="27"/>
        <v>0</v>
      </c>
      <c r="CU17" s="34">
        <f t="shared" ref="CU17:CU80" si="61">ROUND(CS17*$N17,2)</f>
        <v>0</v>
      </c>
      <c r="CV17" s="86"/>
      <c r="CW17" s="34">
        <f t="shared" si="28"/>
        <v>0</v>
      </c>
      <c r="CX17" s="34">
        <f t="shared" ref="CX17:CX80" si="62">ROUND(CV17*$N17,2)</f>
        <v>0</v>
      </c>
      <c r="CY17" s="86">
        <v>2.77574006</v>
      </c>
      <c r="CZ17" s="34">
        <f>ROUND(CY17*$L17,2)-0.01</f>
        <v>90578.22</v>
      </c>
      <c r="DA17" s="34">
        <f t="shared" ref="DA17:DA80" si="63">ROUND(CY17*$N17,2)</f>
        <v>0</v>
      </c>
      <c r="DB17" s="86">
        <v>0.3</v>
      </c>
      <c r="DC17" s="34">
        <f t="shared" si="29"/>
        <v>9789.6299999999992</v>
      </c>
      <c r="DD17" s="34">
        <f t="shared" ref="DD17:DD80" si="64">ROUND(DB17*$N17,2)</f>
        <v>0</v>
      </c>
      <c r="DE17" s="87">
        <f t="shared" ref="DE17:DE20" si="65">SUMIF($P$10:$DD$10,"QUANTIDADE",P17:DD17)</f>
        <v>11.53</v>
      </c>
      <c r="DF17" s="35">
        <f t="shared" ref="DF17:DF20" ca="1" si="66">SUMIF($Q$11:$DD$12,"COM DESCONTO",Q17:DD17)</f>
        <v>376248.11</v>
      </c>
      <c r="DG17" s="89">
        <f t="shared" ref="DG17:DG20" ca="1" si="67">SUMIF($P$11:$DD$12,"SEM DESCONTO",P17:DD17)</f>
        <v>0</v>
      </c>
      <c r="DH17" s="87">
        <f t="shared" ref="DH17:DH20" si="68">K17-DE17</f>
        <v>0</v>
      </c>
      <c r="DI17" s="35">
        <f t="shared" ca="1" si="0"/>
        <v>0</v>
      </c>
      <c r="DJ17" s="92">
        <f t="shared" ca="1" si="1"/>
        <v>0</v>
      </c>
      <c r="DK17"/>
      <c r="DL17" s="37"/>
      <c r="DM17" s="38">
        <f t="shared" si="30"/>
        <v>0.3</v>
      </c>
      <c r="DN17" s="39" t="str">
        <f t="shared" ref="DN17:DN81" si="69">IF(DM17&lt;&gt;0,"MEDIDO","NÃO MEDIDO")</f>
        <v>MEDIDO</v>
      </c>
      <c r="DO17" s="40"/>
    </row>
    <row r="18" spans="1:120" s="2" customFormat="1" ht="30" customHeight="1" x14ac:dyDescent="0.2">
      <c r="A18" s="2" t="s">
        <v>212</v>
      </c>
      <c r="C18" s="100" t="s">
        <v>73</v>
      </c>
      <c r="D18" s="30" t="s">
        <v>435</v>
      </c>
      <c r="E18" s="31" t="s">
        <v>72</v>
      </c>
      <c r="F18" s="74">
        <v>10</v>
      </c>
      <c r="G18" s="74">
        <v>0</v>
      </c>
      <c r="H18" s="121">
        <v>1.23</v>
      </c>
      <c r="I18" s="121">
        <v>0</v>
      </c>
      <c r="J18" s="121">
        <v>0.3</v>
      </c>
      <c r="K18" s="74">
        <f t="shared" si="31"/>
        <v>11.53</v>
      </c>
      <c r="L18" s="32">
        <v>3278.8</v>
      </c>
      <c r="M18" s="33">
        <f t="shared" ref="M18:M81" si="70">ROUND(($F18*$L18),2)+ROUND(($G18*$L18),2)+ROUND(($H18*$L18),2)+ROUND(($I18*$L18),2)+ROUND(($J18*$L18),2)</f>
        <v>37804.559999999998</v>
      </c>
      <c r="N18" s="33"/>
      <c r="O18" s="33">
        <f t="shared" si="32"/>
        <v>0</v>
      </c>
      <c r="P18" s="86">
        <v>1.7999979999999999E-2</v>
      </c>
      <c r="Q18" s="34">
        <f t="shared" si="33"/>
        <v>59.02</v>
      </c>
      <c r="R18" s="34">
        <f t="shared" si="34"/>
        <v>0</v>
      </c>
      <c r="S18" s="86">
        <v>5.841379E-2</v>
      </c>
      <c r="T18" s="34">
        <f t="shared" si="35"/>
        <v>191.53</v>
      </c>
      <c r="U18" s="34">
        <f t="shared" si="36"/>
        <v>0</v>
      </c>
      <c r="V18" s="86">
        <v>0.51222619999999996</v>
      </c>
      <c r="W18" s="34">
        <f t="shared" si="37"/>
        <v>1679.49</v>
      </c>
      <c r="X18" s="34">
        <f t="shared" si="38"/>
        <v>0</v>
      </c>
      <c r="Y18" s="86">
        <v>0.61200261</v>
      </c>
      <c r="Z18" s="34">
        <f t="shared" si="39"/>
        <v>2006.63</v>
      </c>
      <c r="AA18" s="34">
        <f t="shared" si="40"/>
        <v>0</v>
      </c>
      <c r="AB18" s="86">
        <v>0.39609555000000002</v>
      </c>
      <c r="AC18" s="34">
        <f t="shared" si="41"/>
        <v>1298.72</v>
      </c>
      <c r="AD18" s="34">
        <f t="shared" si="42"/>
        <v>0</v>
      </c>
      <c r="AE18" s="86">
        <v>0.21019925</v>
      </c>
      <c r="AF18" s="34">
        <f t="shared" si="2"/>
        <v>689.2</v>
      </c>
      <c r="AG18" s="34">
        <f t="shared" si="3"/>
        <v>0</v>
      </c>
      <c r="AH18" s="86">
        <v>0.18024092</v>
      </c>
      <c r="AI18" s="34">
        <f t="shared" si="4"/>
        <v>590.97</v>
      </c>
      <c r="AJ18" s="34">
        <f t="shared" si="43"/>
        <v>0</v>
      </c>
      <c r="AK18" s="86">
        <v>0.13588321</v>
      </c>
      <c r="AL18" s="34">
        <f t="shared" si="44"/>
        <v>445.53</v>
      </c>
      <c r="AM18" s="34">
        <f t="shared" si="45"/>
        <v>0</v>
      </c>
      <c r="AN18" s="86">
        <v>0.46392789000000001</v>
      </c>
      <c r="AO18" s="34">
        <f t="shared" si="5"/>
        <v>1521.13</v>
      </c>
      <c r="AP18" s="34">
        <f t="shared" si="6"/>
        <v>0</v>
      </c>
      <c r="AQ18" s="86">
        <v>0.30005429</v>
      </c>
      <c r="AR18" s="34">
        <f t="shared" si="7"/>
        <v>983.82</v>
      </c>
      <c r="AS18" s="34">
        <f t="shared" si="8"/>
        <v>0</v>
      </c>
      <c r="AT18" s="86">
        <v>0.16521335000000001</v>
      </c>
      <c r="AU18" s="34">
        <f t="shared" si="9"/>
        <v>541.70000000000005</v>
      </c>
      <c r="AV18" s="34">
        <f t="shared" si="10"/>
        <v>0</v>
      </c>
      <c r="AW18" s="86">
        <v>3.8594469999999999E-2</v>
      </c>
      <c r="AX18" s="34">
        <f t="shared" si="11"/>
        <v>126.54</v>
      </c>
      <c r="AY18" s="34">
        <f t="shared" si="12"/>
        <v>0</v>
      </c>
      <c r="AZ18" s="86">
        <v>0.14073342</v>
      </c>
      <c r="BA18" s="34">
        <f t="shared" si="13"/>
        <v>461.44</v>
      </c>
      <c r="BB18" s="34">
        <f t="shared" si="14"/>
        <v>0</v>
      </c>
      <c r="BC18" s="86">
        <v>0.69691581000000002</v>
      </c>
      <c r="BD18" s="34">
        <f t="shared" si="15"/>
        <v>2285.0500000000002</v>
      </c>
      <c r="BE18" s="34">
        <f t="shared" si="46"/>
        <v>0</v>
      </c>
      <c r="BF18" s="86">
        <v>0.88110964000000003</v>
      </c>
      <c r="BG18" s="34">
        <f>ROUND(BF18*$L18,2)</f>
        <v>2888.98</v>
      </c>
      <c r="BH18" s="34">
        <f t="shared" si="47"/>
        <v>0</v>
      </c>
      <c r="BI18" s="86">
        <v>2.1597306199999999</v>
      </c>
      <c r="BJ18" s="34">
        <f>ROUND(BI18*$L18,2)</f>
        <v>7081.32</v>
      </c>
      <c r="BK18" s="34">
        <f t="shared" si="49"/>
        <v>0</v>
      </c>
      <c r="BL18" s="86">
        <v>0.24834459</v>
      </c>
      <c r="BM18" s="34">
        <f>ROUND(BL18*$L18,2)</f>
        <v>814.27</v>
      </c>
      <c r="BN18" s="34">
        <f t="shared" si="51"/>
        <v>0</v>
      </c>
      <c r="BO18" s="86">
        <v>1.0062970099999999</v>
      </c>
      <c r="BP18" s="34">
        <f t="shared" si="17"/>
        <v>3299.45</v>
      </c>
      <c r="BQ18" s="34">
        <f t="shared" si="18"/>
        <v>0</v>
      </c>
      <c r="BR18" s="86">
        <v>2.1529940000000001E-2</v>
      </c>
      <c r="BS18" s="34">
        <f t="shared" si="17"/>
        <v>70.59</v>
      </c>
      <c r="BT18" s="34">
        <f t="shared" si="52"/>
        <v>0</v>
      </c>
      <c r="BU18" s="86">
        <v>0.16229463</v>
      </c>
      <c r="BV18" s="34">
        <f t="shared" si="19"/>
        <v>532.13</v>
      </c>
      <c r="BW18" s="34">
        <f t="shared" si="53"/>
        <v>0</v>
      </c>
      <c r="BX18" s="86">
        <v>4.6452769999999997E-2</v>
      </c>
      <c r="BY18" s="34">
        <f t="shared" si="20"/>
        <v>152.31</v>
      </c>
      <c r="BZ18" s="34">
        <f t="shared" si="54"/>
        <v>0</v>
      </c>
      <c r="CA18" s="86"/>
      <c r="CB18" s="34">
        <f t="shared" si="21"/>
        <v>0</v>
      </c>
      <c r="CC18" s="34">
        <f t="shared" si="55"/>
        <v>0</v>
      </c>
      <c r="CD18" s="86"/>
      <c r="CE18" s="34">
        <f t="shared" si="22"/>
        <v>0</v>
      </c>
      <c r="CF18" s="34">
        <f t="shared" si="56"/>
        <v>0</v>
      </c>
      <c r="CG18" s="86"/>
      <c r="CH18" s="34">
        <f t="shared" si="23"/>
        <v>0</v>
      </c>
      <c r="CI18" s="34">
        <f t="shared" si="57"/>
        <v>0</v>
      </c>
      <c r="CJ18" s="86"/>
      <c r="CK18" s="34">
        <f t="shared" si="24"/>
        <v>0</v>
      </c>
      <c r="CL18" s="34">
        <f t="shared" si="58"/>
        <v>0</v>
      </c>
      <c r="CM18" s="86"/>
      <c r="CN18" s="34">
        <f t="shared" si="25"/>
        <v>0</v>
      </c>
      <c r="CO18" s="34">
        <f t="shared" si="59"/>
        <v>0</v>
      </c>
      <c r="CP18" s="86"/>
      <c r="CQ18" s="34">
        <f t="shared" si="26"/>
        <v>0</v>
      </c>
      <c r="CR18" s="34">
        <f t="shared" si="60"/>
        <v>0</v>
      </c>
      <c r="CS18" s="86"/>
      <c r="CT18" s="34">
        <f t="shared" si="27"/>
        <v>0</v>
      </c>
      <c r="CU18" s="34">
        <f t="shared" si="61"/>
        <v>0</v>
      </c>
      <c r="CV18" s="86"/>
      <c r="CW18" s="34">
        <f t="shared" si="28"/>
        <v>0</v>
      </c>
      <c r="CX18" s="34">
        <f t="shared" si="62"/>
        <v>0</v>
      </c>
      <c r="CY18" s="86">
        <v>2.77574006</v>
      </c>
      <c r="CZ18" s="34">
        <f t="shared" ref="CZ18:CZ79" si="71">ROUND(CY18*$L18,2)</f>
        <v>9101.1</v>
      </c>
      <c r="DA18" s="34">
        <f t="shared" si="63"/>
        <v>0</v>
      </c>
      <c r="DB18" s="86">
        <v>0.3</v>
      </c>
      <c r="DC18" s="34">
        <f t="shared" si="29"/>
        <v>983.64</v>
      </c>
      <c r="DD18" s="34">
        <f t="shared" si="64"/>
        <v>0</v>
      </c>
      <c r="DE18" s="87">
        <f t="shared" si="65"/>
        <v>11.53</v>
      </c>
      <c r="DF18" s="35">
        <f t="shared" ca="1" si="66"/>
        <v>37804.559999999998</v>
      </c>
      <c r="DG18" s="89">
        <f t="shared" ca="1" si="67"/>
        <v>0</v>
      </c>
      <c r="DH18" s="87">
        <f t="shared" si="68"/>
        <v>0</v>
      </c>
      <c r="DI18" s="35">
        <f t="shared" ca="1" si="0"/>
        <v>0</v>
      </c>
      <c r="DJ18" s="92">
        <f t="shared" ca="1" si="1"/>
        <v>0</v>
      </c>
      <c r="DK18"/>
      <c r="DL18" s="37"/>
      <c r="DM18" s="38">
        <f t="shared" si="30"/>
        <v>0.3</v>
      </c>
      <c r="DN18" s="39" t="str">
        <f t="shared" si="69"/>
        <v>MEDIDO</v>
      </c>
      <c r="DO18" s="40"/>
      <c r="DP18" s="123"/>
    </row>
    <row r="19" spans="1:120" s="2" customFormat="1" ht="30" customHeight="1" x14ac:dyDescent="0.2">
      <c r="A19" s="2" t="s">
        <v>212</v>
      </c>
      <c r="C19" s="100" t="s">
        <v>436</v>
      </c>
      <c r="D19" s="30" t="s">
        <v>74</v>
      </c>
      <c r="E19" s="31" t="s">
        <v>72</v>
      </c>
      <c r="F19" s="74">
        <v>10</v>
      </c>
      <c r="G19" s="74">
        <v>0</v>
      </c>
      <c r="H19" s="121">
        <v>1.23</v>
      </c>
      <c r="I19" s="121">
        <v>0</v>
      </c>
      <c r="J19" s="121">
        <v>0.3</v>
      </c>
      <c r="K19" s="74">
        <f t="shared" si="31"/>
        <v>11.53</v>
      </c>
      <c r="L19" s="32">
        <v>6505.72</v>
      </c>
      <c r="M19" s="33">
        <f t="shared" si="70"/>
        <v>75010.960000000006</v>
      </c>
      <c r="N19" s="33"/>
      <c r="O19" s="33">
        <f t="shared" si="32"/>
        <v>0</v>
      </c>
      <c r="P19" s="86">
        <v>1.7999979999999999E-2</v>
      </c>
      <c r="Q19" s="34">
        <f t="shared" si="33"/>
        <v>117.1</v>
      </c>
      <c r="R19" s="34">
        <f t="shared" si="34"/>
        <v>0</v>
      </c>
      <c r="S19" s="86">
        <v>7.6999990000000004E-2</v>
      </c>
      <c r="T19" s="34">
        <f t="shared" si="35"/>
        <v>500.94</v>
      </c>
      <c r="U19" s="34">
        <f>ROUND(S19*$N19,2)</f>
        <v>0</v>
      </c>
      <c r="V19" s="86">
        <v>0.71399992000000001</v>
      </c>
      <c r="W19" s="34">
        <f t="shared" si="37"/>
        <v>4645.08</v>
      </c>
      <c r="X19" s="34">
        <f t="shared" si="38"/>
        <v>0</v>
      </c>
      <c r="Y19" s="86">
        <v>0.72599997000000005</v>
      </c>
      <c r="Z19" s="34">
        <f t="shared" si="39"/>
        <v>4723.1499999999996</v>
      </c>
      <c r="AA19" s="34">
        <f t="shared" si="40"/>
        <v>0</v>
      </c>
      <c r="AB19" s="86">
        <v>0.44700000000000001</v>
      </c>
      <c r="AC19" s="34">
        <f t="shared" si="41"/>
        <v>2908.06</v>
      </c>
      <c r="AD19" s="34">
        <f t="shared" si="42"/>
        <v>0</v>
      </c>
      <c r="AE19" s="86">
        <v>0.29299994000000001</v>
      </c>
      <c r="AF19" s="34">
        <f t="shared" si="2"/>
        <v>1906.18</v>
      </c>
      <c r="AG19" s="34">
        <f t="shared" si="3"/>
        <v>0</v>
      </c>
      <c r="AH19" s="86">
        <v>0.28299998999999998</v>
      </c>
      <c r="AI19" s="34">
        <f t="shared" si="4"/>
        <v>1841.12</v>
      </c>
      <c r="AJ19" s="34">
        <f t="shared" si="43"/>
        <v>0</v>
      </c>
      <c r="AK19" s="86">
        <v>0.28099997999999998</v>
      </c>
      <c r="AL19" s="34">
        <f t="shared" si="44"/>
        <v>1828.11</v>
      </c>
      <c r="AM19" s="34">
        <f t="shared" si="45"/>
        <v>0</v>
      </c>
      <c r="AN19" s="86">
        <v>0.82999993000000005</v>
      </c>
      <c r="AO19" s="34">
        <f t="shared" si="5"/>
        <v>5399.75</v>
      </c>
      <c r="AP19" s="34">
        <f t="shared" si="6"/>
        <v>0</v>
      </c>
      <c r="AQ19" s="86">
        <v>0.37484344000000003</v>
      </c>
      <c r="AR19" s="34">
        <f t="shared" si="7"/>
        <v>2438.63</v>
      </c>
      <c r="AS19" s="34">
        <f t="shared" si="8"/>
        <v>0</v>
      </c>
      <c r="AT19" s="86">
        <v>0.25940489</v>
      </c>
      <c r="AU19" s="34">
        <f t="shared" si="9"/>
        <v>1687.62</v>
      </c>
      <c r="AV19" s="34">
        <f t="shared" si="10"/>
        <v>0</v>
      </c>
      <c r="AW19" s="86">
        <v>0.1028331</v>
      </c>
      <c r="AX19" s="34">
        <f t="shared" si="11"/>
        <v>669</v>
      </c>
      <c r="AY19" s="34">
        <f t="shared" si="12"/>
        <v>0</v>
      </c>
      <c r="AZ19" s="86">
        <v>0.17581152</v>
      </c>
      <c r="BA19" s="34">
        <f t="shared" si="13"/>
        <v>1143.78</v>
      </c>
      <c r="BB19" s="34">
        <f t="shared" si="14"/>
        <v>0</v>
      </c>
      <c r="BC19" s="86">
        <v>1.09424191</v>
      </c>
      <c r="BD19" s="34">
        <f t="shared" si="15"/>
        <v>7118.83</v>
      </c>
      <c r="BE19" s="34">
        <f t="shared" si="46"/>
        <v>0</v>
      </c>
      <c r="BF19" s="86">
        <v>0.79276011000000002</v>
      </c>
      <c r="BG19" s="34">
        <f t="shared" si="16"/>
        <v>5157.4799999999996</v>
      </c>
      <c r="BH19" s="34">
        <f t="shared" si="47"/>
        <v>0</v>
      </c>
      <c r="BI19" s="86">
        <v>1.5964832499999999</v>
      </c>
      <c r="BJ19" s="34">
        <f>ROUND(BI19*$L19,2)</f>
        <v>10386.27</v>
      </c>
      <c r="BK19" s="34">
        <f t="shared" si="49"/>
        <v>0</v>
      </c>
      <c r="BL19" s="86">
        <v>0.17081994</v>
      </c>
      <c r="BM19" s="34">
        <f>ROUND(BL19*$L19,2)</f>
        <v>1111.31</v>
      </c>
      <c r="BN19" s="34">
        <f t="shared" si="51"/>
        <v>0</v>
      </c>
      <c r="BO19" s="86">
        <v>0.94479327999999996</v>
      </c>
      <c r="BP19" s="34">
        <f t="shared" si="17"/>
        <v>6146.56</v>
      </c>
      <c r="BQ19" s="34">
        <f t="shared" si="18"/>
        <v>0</v>
      </c>
      <c r="BR19" s="86">
        <v>3.1810049999999999E-2</v>
      </c>
      <c r="BS19" s="34">
        <f t="shared" si="17"/>
        <v>206.95</v>
      </c>
      <c r="BT19" s="34">
        <f t="shared" si="52"/>
        <v>0</v>
      </c>
      <c r="BU19" s="86">
        <v>0.31154237000000001</v>
      </c>
      <c r="BV19" s="34">
        <f t="shared" si="19"/>
        <v>2026.81</v>
      </c>
      <c r="BW19" s="34">
        <f t="shared" si="53"/>
        <v>0</v>
      </c>
      <c r="BX19" s="86">
        <v>0.19359657</v>
      </c>
      <c r="BY19" s="34">
        <f t="shared" si="20"/>
        <v>1259.49</v>
      </c>
      <c r="BZ19" s="34">
        <f t="shared" si="54"/>
        <v>0</v>
      </c>
      <c r="CA19" s="86"/>
      <c r="CB19" s="34">
        <f t="shared" si="21"/>
        <v>0</v>
      </c>
      <c r="CC19" s="34">
        <f t="shared" si="55"/>
        <v>0</v>
      </c>
      <c r="CD19" s="86"/>
      <c r="CE19" s="34">
        <f t="shared" si="22"/>
        <v>0</v>
      </c>
      <c r="CF19" s="34">
        <f t="shared" si="56"/>
        <v>0</v>
      </c>
      <c r="CG19" s="86"/>
      <c r="CH19" s="34">
        <f t="shared" si="23"/>
        <v>0</v>
      </c>
      <c r="CI19" s="34">
        <f t="shared" si="57"/>
        <v>0</v>
      </c>
      <c r="CJ19" s="86"/>
      <c r="CK19" s="34">
        <f t="shared" si="24"/>
        <v>0</v>
      </c>
      <c r="CL19" s="34">
        <f t="shared" si="58"/>
        <v>0</v>
      </c>
      <c r="CM19" s="86"/>
      <c r="CN19" s="34">
        <f t="shared" si="25"/>
        <v>0</v>
      </c>
      <c r="CO19" s="34">
        <f t="shared" si="59"/>
        <v>0</v>
      </c>
      <c r="CP19" s="86"/>
      <c r="CQ19" s="34">
        <f t="shared" si="26"/>
        <v>0</v>
      </c>
      <c r="CR19" s="34">
        <f t="shared" si="60"/>
        <v>0</v>
      </c>
      <c r="CS19" s="86"/>
      <c r="CT19" s="34">
        <f t="shared" si="27"/>
        <v>0</v>
      </c>
      <c r="CU19" s="34">
        <f t="shared" si="61"/>
        <v>0</v>
      </c>
      <c r="CV19" s="86"/>
      <c r="CW19" s="34">
        <f t="shared" si="28"/>
        <v>0</v>
      </c>
      <c r="CX19" s="34">
        <f t="shared" si="62"/>
        <v>0</v>
      </c>
      <c r="CY19" s="86">
        <v>1.5120598700000001</v>
      </c>
      <c r="CZ19" s="34">
        <f>ROUND(CY19*$L19,2)-0.02</f>
        <v>9837.02</v>
      </c>
      <c r="DA19" s="34">
        <f t="shared" si="63"/>
        <v>0</v>
      </c>
      <c r="DB19" s="86">
        <v>0.3</v>
      </c>
      <c r="DC19" s="34">
        <f t="shared" si="29"/>
        <v>1951.72</v>
      </c>
      <c r="DD19" s="34">
        <f t="shared" si="64"/>
        <v>0</v>
      </c>
      <c r="DE19" s="87">
        <f t="shared" si="65"/>
        <v>11.53</v>
      </c>
      <c r="DF19" s="35">
        <f t="shared" ca="1" si="66"/>
        <v>75010.960000000006</v>
      </c>
      <c r="DG19" s="89">
        <f t="shared" ca="1" si="67"/>
        <v>0</v>
      </c>
      <c r="DH19" s="87">
        <f t="shared" si="68"/>
        <v>0</v>
      </c>
      <c r="DI19" s="35">
        <f t="shared" ca="1" si="0"/>
        <v>0</v>
      </c>
      <c r="DJ19" s="92">
        <f t="shared" ca="1" si="1"/>
        <v>0</v>
      </c>
      <c r="DK19"/>
      <c r="DL19" s="37"/>
      <c r="DM19" s="38">
        <f t="shared" si="30"/>
        <v>0.3</v>
      </c>
      <c r="DN19" s="39" t="str">
        <f>IF(DM19&lt;&gt;0,"MEDIDO","NÃO MEDIDO")</f>
        <v>MEDIDO</v>
      </c>
      <c r="DO19" s="40"/>
    </row>
    <row r="20" spans="1:120" s="2" customFormat="1" ht="30" customHeight="1" x14ac:dyDescent="0.2">
      <c r="A20" s="2" t="s">
        <v>1375</v>
      </c>
      <c r="C20" s="100" t="s">
        <v>1376</v>
      </c>
      <c r="D20" s="30" t="s">
        <v>1377</v>
      </c>
      <c r="E20" s="31" t="s">
        <v>72</v>
      </c>
      <c r="F20" s="74"/>
      <c r="G20" s="74"/>
      <c r="H20" s="121">
        <v>2.46</v>
      </c>
      <c r="I20" s="121">
        <v>0</v>
      </c>
      <c r="J20" s="121">
        <v>0.3</v>
      </c>
      <c r="K20" s="74">
        <f t="shared" si="31"/>
        <v>2.76</v>
      </c>
      <c r="L20" s="32">
        <v>5099.49</v>
      </c>
      <c r="M20" s="33">
        <f t="shared" si="70"/>
        <v>14074.6</v>
      </c>
      <c r="N20" s="33"/>
      <c r="O20" s="33">
        <f t="shared" si="32"/>
        <v>0</v>
      </c>
      <c r="P20" s="86"/>
      <c r="Q20" s="34"/>
      <c r="R20" s="34"/>
      <c r="S20" s="86"/>
      <c r="T20" s="34"/>
      <c r="U20" s="34"/>
      <c r="V20" s="86"/>
      <c r="W20" s="34"/>
      <c r="X20" s="34"/>
      <c r="Y20" s="86"/>
      <c r="Z20" s="34"/>
      <c r="AA20" s="34"/>
      <c r="AB20" s="86"/>
      <c r="AC20" s="34"/>
      <c r="AD20" s="34"/>
      <c r="AE20" s="86"/>
      <c r="AF20" s="34"/>
      <c r="AG20" s="34"/>
      <c r="AH20" s="86"/>
      <c r="AI20" s="34"/>
      <c r="AJ20" s="34"/>
      <c r="AK20" s="86"/>
      <c r="AL20" s="34"/>
      <c r="AM20" s="34"/>
      <c r="AN20" s="86"/>
      <c r="AO20" s="34"/>
      <c r="AP20" s="34"/>
      <c r="AQ20" s="86"/>
      <c r="AR20" s="34"/>
      <c r="AS20" s="34"/>
      <c r="AT20" s="86"/>
      <c r="AU20" s="34"/>
      <c r="AV20" s="34"/>
      <c r="AW20" s="34"/>
      <c r="AX20" s="34"/>
      <c r="AY20" s="34"/>
      <c r="AZ20" s="34"/>
      <c r="BA20" s="34"/>
      <c r="BB20" s="34"/>
      <c r="BC20" s="86">
        <v>1.09424191</v>
      </c>
      <c r="BD20" s="34">
        <f t="shared" si="15"/>
        <v>5580.08</v>
      </c>
      <c r="BE20" s="34">
        <f t="shared" si="46"/>
        <v>0</v>
      </c>
      <c r="BF20" s="86">
        <v>0.79276011000000002</v>
      </c>
      <c r="BG20" s="34">
        <f t="shared" si="16"/>
        <v>4042.67</v>
      </c>
      <c r="BH20" s="34">
        <f t="shared" si="47"/>
        <v>0</v>
      </c>
      <c r="BI20" s="86">
        <v>0.57299798000000002</v>
      </c>
      <c r="BJ20" s="34">
        <f>ROUND(BI20*$L20,2)</f>
        <v>2922</v>
      </c>
      <c r="BK20" s="34">
        <f t="shared" si="49"/>
        <v>0</v>
      </c>
      <c r="BL20" s="86"/>
      <c r="BM20" s="34">
        <f>ROUND(BL20*$L20,2)</f>
        <v>0</v>
      </c>
      <c r="BN20" s="34">
        <f t="shared" si="51"/>
        <v>0</v>
      </c>
      <c r="BO20" s="86"/>
      <c r="BP20" s="34">
        <f t="shared" si="17"/>
        <v>0</v>
      </c>
      <c r="BQ20" s="34">
        <f t="shared" si="18"/>
        <v>0</v>
      </c>
      <c r="BR20" s="34"/>
      <c r="BS20" s="34">
        <f t="shared" si="17"/>
        <v>0</v>
      </c>
      <c r="BT20" s="34">
        <f t="shared" si="52"/>
        <v>0</v>
      </c>
      <c r="BU20" s="34"/>
      <c r="BV20" s="34">
        <f t="shared" si="19"/>
        <v>0</v>
      </c>
      <c r="BW20" s="34">
        <f t="shared" si="53"/>
        <v>0</v>
      </c>
      <c r="BX20" s="34"/>
      <c r="BY20" s="34">
        <f t="shared" si="20"/>
        <v>0</v>
      </c>
      <c r="BZ20" s="34">
        <f t="shared" si="54"/>
        <v>0</v>
      </c>
      <c r="CA20" s="34"/>
      <c r="CB20" s="34">
        <f t="shared" si="21"/>
        <v>0</v>
      </c>
      <c r="CC20" s="34">
        <f t="shared" si="55"/>
        <v>0</v>
      </c>
      <c r="CD20" s="34"/>
      <c r="CE20" s="34">
        <f t="shared" si="22"/>
        <v>0</v>
      </c>
      <c r="CF20" s="34">
        <f t="shared" si="56"/>
        <v>0</v>
      </c>
      <c r="CG20" s="34"/>
      <c r="CH20" s="34">
        <f t="shared" si="23"/>
        <v>0</v>
      </c>
      <c r="CI20" s="34">
        <f t="shared" si="57"/>
        <v>0</v>
      </c>
      <c r="CJ20" s="34"/>
      <c r="CK20" s="34">
        <f t="shared" si="24"/>
        <v>0</v>
      </c>
      <c r="CL20" s="34">
        <f t="shared" si="58"/>
        <v>0</v>
      </c>
      <c r="CM20" s="34"/>
      <c r="CN20" s="34">
        <f t="shared" si="25"/>
        <v>0</v>
      </c>
      <c r="CO20" s="34">
        <f t="shared" si="59"/>
        <v>0</v>
      </c>
      <c r="CP20" s="34"/>
      <c r="CQ20" s="34">
        <f t="shared" si="26"/>
        <v>0</v>
      </c>
      <c r="CR20" s="34">
        <f t="shared" si="60"/>
        <v>0</v>
      </c>
      <c r="CS20" s="34"/>
      <c r="CT20" s="34">
        <f t="shared" si="27"/>
        <v>0</v>
      </c>
      <c r="CU20" s="34">
        <f t="shared" si="61"/>
        <v>0</v>
      </c>
      <c r="CV20" s="34"/>
      <c r="CW20" s="34">
        <f t="shared" si="28"/>
        <v>0</v>
      </c>
      <c r="CX20" s="34">
        <f t="shared" si="62"/>
        <v>0</v>
      </c>
      <c r="CY20" s="34"/>
      <c r="CZ20" s="34">
        <f t="shared" si="71"/>
        <v>0</v>
      </c>
      <c r="DA20" s="34">
        <f t="shared" si="63"/>
        <v>0</v>
      </c>
      <c r="DB20" s="86">
        <v>0.3</v>
      </c>
      <c r="DC20" s="34">
        <f t="shared" si="29"/>
        <v>1529.85</v>
      </c>
      <c r="DD20" s="34">
        <f t="shared" si="64"/>
        <v>0</v>
      </c>
      <c r="DE20" s="125">
        <f t="shared" si="65"/>
        <v>2.76</v>
      </c>
      <c r="DF20" s="35">
        <f t="shared" ca="1" si="66"/>
        <v>14074.6</v>
      </c>
      <c r="DG20" s="89">
        <f t="shared" ca="1" si="67"/>
        <v>0</v>
      </c>
      <c r="DH20" s="87">
        <f t="shared" si="68"/>
        <v>0</v>
      </c>
      <c r="DI20" s="35">
        <f t="shared" ca="1" si="0"/>
        <v>0</v>
      </c>
      <c r="DJ20" s="92">
        <f t="shared" ca="1" si="1"/>
        <v>0</v>
      </c>
      <c r="DK20"/>
      <c r="DL20" s="37"/>
      <c r="DM20" s="38">
        <f t="shared" si="30"/>
        <v>0.3</v>
      </c>
      <c r="DN20" s="39" t="str">
        <f>IF(DM20&lt;&gt;0,"MEDIDO","NÃO MEDIDO")</f>
        <v>MEDIDO</v>
      </c>
      <c r="DO20" s="40"/>
    </row>
    <row r="21" spans="1:120" s="2" customFormat="1" ht="30" customHeight="1" x14ac:dyDescent="0.2">
      <c r="A21" s="1" t="s">
        <v>213</v>
      </c>
      <c r="B21" s="1"/>
      <c r="C21" s="100" t="s">
        <v>437</v>
      </c>
      <c r="D21" s="30" t="s">
        <v>1342</v>
      </c>
      <c r="E21" s="31"/>
      <c r="F21" s="74"/>
      <c r="G21" s="74">
        <v>0</v>
      </c>
      <c r="H21" s="121">
        <v>0</v>
      </c>
      <c r="I21" s="121">
        <v>0</v>
      </c>
      <c r="J21" s="121"/>
      <c r="K21" s="74">
        <f t="shared" si="31"/>
        <v>0</v>
      </c>
      <c r="L21" s="32"/>
      <c r="M21" s="33">
        <f t="shared" si="70"/>
        <v>0</v>
      </c>
      <c r="N21" s="33"/>
      <c r="O21" s="33">
        <f t="shared" si="32"/>
        <v>0</v>
      </c>
      <c r="P21" s="34"/>
      <c r="Q21" s="34">
        <f t="shared" si="33"/>
        <v>0</v>
      </c>
      <c r="R21" s="34">
        <f t="shared" si="34"/>
        <v>0</v>
      </c>
      <c r="S21" s="34"/>
      <c r="T21" s="34">
        <f t="shared" si="35"/>
        <v>0</v>
      </c>
      <c r="U21" s="34">
        <f t="shared" si="36"/>
        <v>0</v>
      </c>
      <c r="V21" s="34"/>
      <c r="W21" s="34">
        <f t="shared" si="37"/>
        <v>0</v>
      </c>
      <c r="X21" s="34">
        <f t="shared" si="38"/>
        <v>0</v>
      </c>
      <c r="Y21" s="34"/>
      <c r="Z21" s="34">
        <f t="shared" si="39"/>
        <v>0</v>
      </c>
      <c r="AA21" s="34">
        <f t="shared" si="40"/>
        <v>0</v>
      </c>
      <c r="AB21" s="34"/>
      <c r="AC21" s="34">
        <f t="shared" si="41"/>
        <v>0</v>
      </c>
      <c r="AD21" s="34">
        <f t="shared" si="42"/>
        <v>0</v>
      </c>
      <c r="AE21" s="34"/>
      <c r="AF21" s="34">
        <f t="shared" si="2"/>
        <v>0</v>
      </c>
      <c r="AG21" s="34">
        <f t="shared" si="3"/>
        <v>0</v>
      </c>
      <c r="AH21" s="34"/>
      <c r="AI21" s="34">
        <f t="shared" si="4"/>
        <v>0</v>
      </c>
      <c r="AJ21" s="34">
        <f t="shared" si="43"/>
        <v>0</v>
      </c>
      <c r="AK21" s="34"/>
      <c r="AL21" s="34">
        <f t="shared" si="44"/>
        <v>0</v>
      </c>
      <c r="AM21" s="34">
        <f t="shared" si="45"/>
        <v>0</v>
      </c>
      <c r="AN21" s="34"/>
      <c r="AO21" s="34">
        <f t="shared" si="5"/>
        <v>0</v>
      </c>
      <c r="AP21" s="34">
        <f t="shared" si="6"/>
        <v>0</v>
      </c>
      <c r="AQ21" s="34"/>
      <c r="AR21" s="34">
        <f t="shared" si="7"/>
        <v>0</v>
      </c>
      <c r="AS21" s="34">
        <f t="shared" si="8"/>
        <v>0</v>
      </c>
      <c r="AT21" s="34"/>
      <c r="AU21" s="34">
        <f t="shared" si="9"/>
        <v>0</v>
      </c>
      <c r="AV21" s="34">
        <f t="shared" si="10"/>
        <v>0</v>
      </c>
      <c r="AW21" s="34"/>
      <c r="AX21" s="34">
        <f t="shared" si="11"/>
        <v>0</v>
      </c>
      <c r="AY21" s="34">
        <f t="shared" si="12"/>
        <v>0</v>
      </c>
      <c r="AZ21" s="34"/>
      <c r="BA21" s="34">
        <f t="shared" si="13"/>
        <v>0</v>
      </c>
      <c r="BB21" s="34">
        <f t="shared" si="14"/>
        <v>0</v>
      </c>
      <c r="BC21" s="34"/>
      <c r="BD21" s="34">
        <f t="shared" si="15"/>
        <v>0</v>
      </c>
      <c r="BE21" s="34">
        <f t="shared" si="46"/>
        <v>0</v>
      </c>
      <c r="BF21" s="126"/>
      <c r="BG21" s="34">
        <f t="shared" si="16"/>
        <v>0</v>
      </c>
      <c r="BH21" s="34">
        <f t="shared" si="47"/>
        <v>0</v>
      </c>
      <c r="BI21" s="126"/>
      <c r="BJ21" s="34">
        <f t="shared" ref="BJ21:BJ33" si="72">ROUND(BI21*$L21,2)</f>
        <v>0</v>
      </c>
      <c r="BK21" s="34">
        <f t="shared" si="49"/>
        <v>0</v>
      </c>
      <c r="BL21" s="126"/>
      <c r="BM21" s="34">
        <f t="shared" ref="BM21:BM33" si="73">ROUND(BL21*$L21,2)</f>
        <v>0</v>
      </c>
      <c r="BN21" s="34">
        <f t="shared" si="51"/>
        <v>0</v>
      </c>
      <c r="BO21" s="126"/>
      <c r="BP21" s="34">
        <f t="shared" si="17"/>
        <v>0</v>
      </c>
      <c r="BQ21" s="34">
        <f t="shared" si="18"/>
        <v>0</v>
      </c>
      <c r="BR21" s="34"/>
      <c r="BS21" s="34">
        <f t="shared" si="17"/>
        <v>0</v>
      </c>
      <c r="BT21" s="34">
        <f t="shared" si="52"/>
        <v>0</v>
      </c>
      <c r="BU21" s="34"/>
      <c r="BV21" s="34">
        <f t="shared" si="19"/>
        <v>0</v>
      </c>
      <c r="BW21" s="34">
        <f t="shared" si="53"/>
        <v>0</v>
      </c>
      <c r="BX21" s="34"/>
      <c r="BY21" s="34">
        <f t="shared" si="20"/>
        <v>0</v>
      </c>
      <c r="BZ21" s="34">
        <f t="shared" si="54"/>
        <v>0</v>
      </c>
      <c r="CA21" s="34"/>
      <c r="CB21" s="34">
        <f t="shared" si="21"/>
        <v>0</v>
      </c>
      <c r="CC21" s="34">
        <f t="shared" si="55"/>
        <v>0</v>
      </c>
      <c r="CD21" s="34"/>
      <c r="CE21" s="34">
        <f t="shared" si="22"/>
        <v>0</v>
      </c>
      <c r="CF21" s="34">
        <f t="shared" si="56"/>
        <v>0</v>
      </c>
      <c r="CG21" s="34"/>
      <c r="CH21" s="34">
        <f t="shared" si="23"/>
        <v>0</v>
      </c>
      <c r="CI21" s="34">
        <f t="shared" si="57"/>
        <v>0</v>
      </c>
      <c r="CJ21" s="34"/>
      <c r="CK21" s="34">
        <f t="shared" si="24"/>
        <v>0</v>
      </c>
      <c r="CL21" s="34">
        <f t="shared" si="58"/>
        <v>0</v>
      </c>
      <c r="CM21" s="34"/>
      <c r="CN21" s="34">
        <f t="shared" si="25"/>
        <v>0</v>
      </c>
      <c r="CO21" s="34">
        <f t="shared" si="59"/>
        <v>0</v>
      </c>
      <c r="CP21" s="34"/>
      <c r="CQ21" s="34">
        <f t="shared" si="26"/>
        <v>0</v>
      </c>
      <c r="CR21" s="34">
        <f t="shared" si="60"/>
        <v>0</v>
      </c>
      <c r="CS21" s="34"/>
      <c r="CT21" s="34">
        <f t="shared" si="27"/>
        <v>0</v>
      </c>
      <c r="CU21" s="34">
        <f t="shared" si="61"/>
        <v>0</v>
      </c>
      <c r="CV21" s="34"/>
      <c r="CW21" s="34">
        <f t="shared" si="28"/>
        <v>0</v>
      </c>
      <c r="CX21" s="34">
        <f t="shared" si="62"/>
        <v>0</v>
      </c>
      <c r="CY21" s="34"/>
      <c r="CZ21" s="34">
        <f t="shared" si="71"/>
        <v>0</v>
      </c>
      <c r="DA21" s="34">
        <f t="shared" si="63"/>
        <v>0</v>
      </c>
      <c r="DB21" s="34"/>
      <c r="DC21" s="34">
        <f t="shared" si="29"/>
        <v>0</v>
      </c>
      <c r="DD21" s="34">
        <f t="shared" si="64"/>
        <v>0</v>
      </c>
      <c r="DE21" s="35">
        <f>SUMIF($BQ$10:$DD$10,"QUANTIDADE",P21:DD21)</f>
        <v>0</v>
      </c>
      <c r="DF21" s="35">
        <f ca="1">SUMIF($BN$11:$DD$12,"COM DESCONTO",Q21:DD21)</f>
        <v>0</v>
      </c>
      <c r="DG21" s="89">
        <f t="shared" ref="DG21" ca="1" si="74">SUMIF($P$11:$BQ$12,"SEM DESCONTO",P21:BQ21)</f>
        <v>0</v>
      </c>
      <c r="DH21" s="35">
        <f t="shared" ref="DH21:DH80" si="75">K21-DE21</f>
        <v>0</v>
      </c>
      <c r="DI21" s="35">
        <f t="shared" ca="1" si="0"/>
        <v>0</v>
      </c>
      <c r="DJ21" s="92">
        <f t="shared" ca="1" si="1"/>
        <v>0</v>
      </c>
      <c r="DK21"/>
      <c r="DL21" s="37"/>
      <c r="DM21" s="38">
        <f t="shared" si="30"/>
        <v>0</v>
      </c>
      <c r="DN21" s="132" t="str">
        <f>IF(COUNTIF(DN22:DN25,"MEDIDO")&lt;&gt;0,"MEDIDO","NÃO MEDIDO")</f>
        <v>MEDIDO</v>
      </c>
      <c r="DO21" s="40"/>
    </row>
    <row r="22" spans="1:120" s="2" customFormat="1" ht="30" customHeight="1" x14ac:dyDescent="0.2">
      <c r="A22" s="2" t="s">
        <v>212</v>
      </c>
      <c r="C22" s="100" t="s">
        <v>75</v>
      </c>
      <c r="D22" s="30" t="s">
        <v>76</v>
      </c>
      <c r="E22" s="31" t="s">
        <v>72</v>
      </c>
      <c r="F22" s="74">
        <v>10</v>
      </c>
      <c r="G22" s="74">
        <v>0</v>
      </c>
      <c r="H22" s="121">
        <v>1.23</v>
      </c>
      <c r="I22" s="121">
        <v>0</v>
      </c>
      <c r="J22" s="121">
        <v>0.3</v>
      </c>
      <c r="K22" s="74">
        <f t="shared" si="31"/>
        <v>11.53</v>
      </c>
      <c r="L22" s="32">
        <v>3293.21</v>
      </c>
      <c r="M22" s="33">
        <f t="shared" si="70"/>
        <v>37970.71</v>
      </c>
      <c r="N22" s="33"/>
      <c r="O22" s="33">
        <f t="shared" si="32"/>
        <v>0</v>
      </c>
      <c r="P22" s="34"/>
      <c r="Q22" s="34">
        <f>ROUND(P22*$L22,2)</f>
        <v>0</v>
      </c>
      <c r="R22" s="34">
        <f>ROUND(P22*$N22,2)</f>
        <v>0</v>
      </c>
      <c r="S22" s="34"/>
      <c r="T22" s="34">
        <f t="shared" si="35"/>
        <v>0</v>
      </c>
      <c r="U22" s="34">
        <f t="shared" si="36"/>
        <v>0</v>
      </c>
      <c r="V22" s="34"/>
      <c r="W22" s="34">
        <f t="shared" si="37"/>
        <v>0</v>
      </c>
      <c r="X22" s="34">
        <f t="shared" si="38"/>
        <v>0</v>
      </c>
      <c r="Y22" s="34"/>
      <c r="Z22" s="34">
        <f t="shared" si="39"/>
        <v>0</v>
      </c>
      <c r="AA22" s="34">
        <f t="shared" si="40"/>
        <v>0</v>
      </c>
      <c r="AB22" s="34"/>
      <c r="AC22" s="34">
        <f t="shared" si="41"/>
        <v>0</v>
      </c>
      <c r="AD22" s="34">
        <f t="shared" si="42"/>
        <v>0</v>
      </c>
      <c r="AE22" s="34"/>
      <c r="AF22" s="34">
        <f t="shared" si="2"/>
        <v>0</v>
      </c>
      <c r="AG22" s="34">
        <f t="shared" si="3"/>
        <v>0</v>
      </c>
      <c r="AH22" s="34">
        <v>2</v>
      </c>
      <c r="AI22" s="34">
        <f>ROUND(AH22*$L22,2)</f>
        <v>6586.42</v>
      </c>
      <c r="AJ22" s="34">
        <f t="shared" si="43"/>
        <v>0</v>
      </c>
      <c r="AK22" s="34">
        <v>1</v>
      </c>
      <c r="AL22" s="34">
        <f t="shared" si="44"/>
        <v>3293.21</v>
      </c>
      <c r="AM22" s="34">
        <f t="shared" si="45"/>
        <v>0</v>
      </c>
      <c r="AN22" s="34">
        <v>1</v>
      </c>
      <c r="AO22" s="34">
        <f t="shared" si="5"/>
        <v>3293.21</v>
      </c>
      <c r="AP22" s="34">
        <f t="shared" si="6"/>
        <v>0</v>
      </c>
      <c r="AQ22" s="34">
        <v>1</v>
      </c>
      <c r="AR22" s="34">
        <f t="shared" si="7"/>
        <v>3293.21</v>
      </c>
      <c r="AS22" s="34">
        <f t="shared" si="8"/>
        <v>0</v>
      </c>
      <c r="AT22" s="34">
        <v>1</v>
      </c>
      <c r="AU22" s="34">
        <f t="shared" si="9"/>
        <v>3293.21</v>
      </c>
      <c r="AV22" s="34">
        <f t="shared" si="10"/>
        <v>0</v>
      </c>
      <c r="AW22" s="34">
        <v>1</v>
      </c>
      <c r="AX22" s="34">
        <f t="shared" si="11"/>
        <v>3293.21</v>
      </c>
      <c r="AY22" s="34">
        <f t="shared" si="12"/>
        <v>0</v>
      </c>
      <c r="AZ22" s="34"/>
      <c r="BA22" s="34">
        <f t="shared" si="13"/>
        <v>0</v>
      </c>
      <c r="BB22" s="34">
        <f t="shared" si="14"/>
        <v>0</v>
      </c>
      <c r="BC22" s="34">
        <v>2</v>
      </c>
      <c r="BD22" s="34">
        <f t="shared" si="15"/>
        <v>6586.42</v>
      </c>
      <c r="BE22" s="34">
        <f t="shared" si="46"/>
        <v>0</v>
      </c>
      <c r="BF22" s="34">
        <v>1</v>
      </c>
      <c r="BG22" s="34">
        <f t="shared" si="16"/>
        <v>3293.21</v>
      </c>
      <c r="BH22" s="34">
        <f t="shared" si="47"/>
        <v>0</v>
      </c>
      <c r="BI22" s="34">
        <v>1</v>
      </c>
      <c r="BJ22" s="34">
        <f t="shared" si="72"/>
        <v>3293.21</v>
      </c>
      <c r="BK22" s="34">
        <f t="shared" si="49"/>
        <v>0</v>
      </c>
      <c r="BL22" s="34">
        <v>0.23</v>
      </c>
      <c r="BM22" s="34">
        <f t="shared" si="73"/>
        <v>757.44</v>
      </c>
      <c r="BN22" s="34">
        <f t="shared" si="51"/>
        <v>0</v>
      </c>
      <c r="BO22" s="34"/>
      <c r="BP22" s="34">
        <f t="shared" si="17"/>
        <v>0</v>
      </c>
      <c r="BQ22" s="34">
        <f t="shared" si="18"/>
        <v>0</v>
      </c>
      <c r="BR22" s="34"/>
      <c r="BS22" s="34">
        <f t="shared" si="17"/>
        <v>0</v>
      </c>
      <c r="BT22" s="34">
        <f t="shared" si="52"/>
        <v>0</v>
      </c>
      <c r="BU22" s="34"/>
      <c r="BV22" s="34">
        <f t="shared" si="19"/>
        <v>0</v>
      </c>
      <c r="BW22" s="34">
        <f t="shared" si="53"/>
        <v>0</v>
      </c>
      <c r="BX22" s="34"/>
      <c r="BY22" s="34">
        <f t="shared" si="20"/>
        <v>0</v>
      </c>
      <c r="BZ22" s="34">
        <f t="shared" si="54"/>
        <v>0</v>
      </c>
      <c r="CA22" s="34"/>
      <c r="CB22" s="34">
        <f t="shared" si="21"/>
        <v>0</v>
      </c>
      <c r="CC22" s="34">
        <f t="shared" si="55"/>
        <v>0</v>
      </c>
      <c r="CD22" s="34"/>
      <c r="CE22" s="34">
        <f t="shared" si="22"/>
        <v>0</v>
      </c>
      <c r="CF22" s="34">
        <f t="shared" si="56"/>
        <v>0</v>
      </c>
      <c r="CG22" s="34"/>
      <c r="CH22" s="34">
        <f t="shared" si="23"/>
        <v>0</v>
      </c>
      <c r="CI22" s="34">
        <f t="shared" si="57"/>
        <v>0</v>
      </c>
      <c r="CJ22" s="34"/>
      <c r="CK22" s="34">
        <f t="shared" si="24"/>
        <v>0</v>
      </c>
      <c r="CL22" s="34">
        <f t="shared" si="58"/>
        <v>0</v>
      </c>
      <c r="CM22" s="34"/>
      <c r="CN22" s="34">
        <f t="shared" si="25"/>
        <v>0</v>
      </c>
      <c r="CO22" s="34">
        <f t="shared" si="59"/>
        <v>0</v>
      </c>
      <c r="CP22" s="34"/>
      <c r="CQ22" s="34">
        <f t="shared" si="26"/>
        <v>0</v>
      </c>
      <c r="CR22" s="34">
        <f t="shared" si="60"/>
        <v>0</v>
      </c>
      <c r="CS22" s="34"/>
      <c r="CT22" s="34">
        <f t="shared" si="27"/>
        <v>0</v>
      </c>
      <c r="CU22" s="34">
        <f t="shared" si="61"/>
        <v>0</v>
      </c>
      <c r="CV22" s="34"/>
      <c r="CW22" s="34">
        <f t="shared" si="28"/>
        <v>0</v>
      </c>
      <c r="CX22" s="34">
        <f t="shared" si="62"/>
        <v>0</v>
      </c>
      <c r="CY22" s="34"/>
      <c r="CZ22" s="34">
        <f t="shared" si="71"/>
        <v>0</v>
      </c>
      <c r="DA22" s="34">
        <f t="shared" si="63"/>
        <v>0</v>
      </c>
      <c r="DB22" s="86">
        <v>0.3</v>
      </c>
      <c r="DC22" s="34">
        <f t="shared" si="29"/>
        <v>987.96</v>
      </c>
      <c r="DD22" s="34">
        <f t="shared" si="64"/>
        <v>0</v>
      </c>
      <c r="DE22" s="35">
        <f>SUMIF($P$10:$DD$10,"QUANTIDADE",P22:DD22)</f>
        <v>11.53</v>
      </c>
      <c r="DF22" s="35">
        <f ca="1">SUMIF($Q$11:$DD$12,"COM DESCONTO",Q22:DD22)</f>
        <v>37970.71</v>
      </c>
      <c r="DG22" s="89">
        <f ca="1">SUMIF($P$11:$DD$12,"SEM DESCONTO",P22:DD22)</f>
        <v>0</v>
      </c>
      <c r="DH22" s="35">
        <f t="shared" si="75"/>
        <v>0</v>
      </c>
      <c r="DI22" s="35">
        <f t="shared" ca="1" si="0"/>
        <v>0</v>
      </c>
      <c r="DJ22" s="92">
        <f t="shared" ca="1" si="1"/>
        <v>0</v>
      </c>
      <c r="DK22"/>
      <c r="DL22" s="37"/>
      <c r="DM22" s="38">
        <f t="shared" si="30"/>
        <v>0.3</v>
      </c>
      <c r="DN22" s="39" t="str">
        <f>IF(DM22&lt;&gt;0,"MEDIDO","NÃO MEDIDO")</f>
        <v>MEDIDO</v>
      </c>
      <c r="DO22" s="40"/>
    </row>
    <row r="23" spans="1:120" s="2" customFormat="1" ht="30" customHeight="1" x14ac:dyDescent="0.2">
      <c r="A23" s="2" t="s">
        <v>212</v>
      </c>
      <c r="C23" s="100" t="s">
        <v>215</v>
      </c>
      <c r="D23" s="30" t="s">
        <v>77</v>
      </c>
      <c r="E23" s="31" t="s">
        <v>78</v>
      </c>
      <c r="F23" s="74">
        <v>5</v>
      </c>
      <c r="G23" s="74">
        <v>0</v>
      </c>
      <c r="H23" s="121">
        <v>0</v>
      </c>
      <c r="I23" s="121">
        <v>0</v>
      </c>
      <c r="J23" s="121"/>
      <c r="K23" s="74">
        <f t="shared" si="31"/>
        <v>5</v>
      </c>
      <c r="L23" s="32">
        <v>676.56</v>
      </c>
      <c r="M23" s="33">
        <f t="shared" si="70"/>
        <v>3382.8</v>
      </c>
      <c r="N23" s="33"/>
      <c r="O23" s="33">
        <f t="shared" si="32"/>
        <v>0</v>
      </c>
      <c r="P23" s="34"/>
      <c r="Q23" s="34">
        <f t="shared" si="33"/>
        <v>0</v>
      </c>
      <c r="R23" s="34">
        <f t="shared" si="34"/>
        <v>0</v>
      </c>
      <c r="S23" s="34"/>
      <c r="T23" s="34">
        <f t="shared" si="35"/>
        <v>0</v>
      </c>
      <c r="U23" s="34">
        <f t="shared" si="36"/>
        <v>0</v>
      </c>
      <c r="V23" s="34"/>
      <c r="W23" s="34">
        <f t="shared" si="37"/>
        <v>0</v>
      </c>
      <c r="X23" s="34">
        <f t="shared" si="38"/>
        <v>0</v>
      </c>
      <c r="Y23" s="34"/>
      <c r="Z23" s="34">
        <f t="shared" si="39"/>
        <v>0</v>
      </c>
      <c r="AA23" s="34">
        <f t="shared" si="40"/>
        <v>0</v>
      </c>
      <c r="AB23" s="34"/>
      <c r="AC23" s="34">
        <f t="shared" si="41"/>
        <v>0</v>
      </c>
      <c r="AD23" s="34">
        <f t="shared" si="42"/>
        <v>0</v>
      </c>
      <c r="AE23" s="34"/>
      <c r="AF23" s="34">
        <f t="shared" si="2"/>
        <v>0</v>
      </c>
      <c r="AG23" s="34">
        <f t="shared" si="3"/>
        <v>0</v>
      </c>
      <c r="AH23" s="34"/>
      <c r="AI23" s="34">
        <f t="shared" ref="AI23:AI86" si="76">ROUND(AH23*$L23,2)</f>
        <v>0</v>
      </c>
      <c r="AJ23" s="34">
        <f t="shared" si="43"/>
        <v>0</v>
      </c>
      <c r="AK23" s="34"/>
      <c r="AL23" s="34">
        <f t="shared" si="44"/>
        <v>0</v>
      </c>
      <c r="AM23" s="34">
        <f t="shared" si="45"/>
        <v>0</v>
      </c>
      <c r="AN23" s="34"/>
      <c r="AO23" s="34">
        <f t="shared" si="5"/>
        <v>0</v>
      </c>
      <c r="AP23" s="34">
        <f t="shared" si="6"/>
        <v>0</v>
      </c>
      <c r="AQ23" s="34">
        <v>1</v>
      </c>
      <c r="AR23" s="34">
        <f t="shared" si="7"/>
        <v>676.56</v>
      </c>
      <c r="AS23" s="34">
        <f t="shared" si="8"/>
        <v>0</v>
      </c>
      <c r="AT23" s="34"/>
      <c r="AU23" s="34">
        <f t="shared" si="9"/>
        <v>0</v>
      </c>
      <c r="AV23" s="34">
        <f t="shared" si="10"/>
        <v>0</v>
      </c>
      <c r="AW23" s="34"/>
      <c r="AX23" s="34">
        <f t="shared" si="11"/>
        <v>0</v>
      </c>
      <c r="AY23" s="34">
        <f t="shared" si="12"/>
        <v>0</v>
      </c>
      <c r="AZ23" s="34"/>
      <c r="BA23" s="34">
        <f t="shared" si="13"/>
        <v>0</v>
      </c>
      <c r="BB23" s="34">
        <f t="shared" si="14"/>
        <v>0</v>
      </c>
      <c r="BC23" s="34"/>
      <c r="BD23" s="34">
        <f t="shared" si="15"/>
        <v>0</v>
      </c>
      <c r="BE23" s="34">
        <f t="shared" si="46"/>
        <v>0</v>
      </c>
      <c r="BF23" s="34"/>
      <c r="BG23" s="34">
        <f t="shared" si="16"/>
        <v>0</v>
      </c>
      <c r="BH23" s="34">
        <f t="shared" si="47"/>
        <v>0</v>
      </c>
      <c r="BI23" s="34"/>
      <c r="BJ23" s="34">
        <f t="shared" si="72"/>
        <v>0</v>
      </c>
      <c r="BK23" s="34">
        <f t="shared" si="49"/>
        <v>0</v>
      </c>
      <c r="BL23" s="34"/>
      <c r="BM23" s="34">
        <f t="shared" si="73"/>
        <v>0</v>
      </c>
      <c r="BN23" s="34">
        <f t="shared" si="51"/>
        <v>0</v>
      </c>
      <c r="BO23" s="34"/>
      <c r="BP23" s="34">
        <f t="shared" si="17"/>
        <v>0</v>
      </c>
      <c r="BQ23" s="34">
        <f t="shared" si="18"/>
        <v>0</v>
      </c>
      <c r="BR23" s="34"/>
      <c r="BS23" s="34">
        <f t="shared" si="17"/>
        <v>0</v>
      </c>
      <c r="BT23" s="34">
        <f t="shared" si="52"/>
        <v>0</v>
      </c>
      <c r="BU23" s="34"/>
      <c r="BV23" s="34">
        <f t="shared" si="19"/>
        <v>0</v>
      </c>
      <c r="BW23" s="34">
        <f t="shared" si="53"/>
        <v>0</v>
      </c>
      <c r="BX23" s="34"/>
      <c r="BY23" s="34">
        <f t="shared" si="20"/>
        <v>0</v>
      </c>
      <c r="BZ23" s="34">
        <f t="shared" si="54"/>
        <v>0</v>
      </c>
      <c r="CA23" s="34"/>
      <c r="CB23" s="34">
        <f t="shared" si="21"/>
        <v>0</v>
      </c>
      <c r="CC23" s="34">
        <f t="shared" si="55"/>
        <v>0</v>
      </c>
      <c r="CD23" s="34"/>
      <c r="CE23" s="34">
        <f t="shared" si="22"/>
        <v>0</v>
      </c>
      <c r="CF23" s="34">
        <f t="shared" si="56"/>
        <v>0</v>
      </c>
      <c r="CG23" s="34"/>
      <c r="CH23" s="34">
        <f t="shared" si="23"/>
        <v>0</v>
      </c>
      <c r="CI23" s="34">
        <f t="shared" si="57"/>
        <v>0</v>
      </c>
      <c r="CJ23" s="34"/>
      <c r="CK23" s="34">
        <f t="shared" si="24"/>
        <v>0</v>
      </c>
      <c r="CL23" s="34">
        <f t="shared" si="58"/>
        <v>0</v>
      </c>
      <c r="CM23" s="34"/>
      <c r="CN23" s="34">
        <f t="shared" si="25"/>
        <v>0</v>
      </c>
      <c r="CO23" s="34">
        <f t="shared" si="59"/>
        <v>0</v>
      </c>
      <c r="CP23" s="34"/>
      <c r="CQ23" s="34">
        <f t="shared" si="26"/>
        <v>0</v>
      </c>
      <c r="CR23" s="34">
        <f t="shared" si="60"/>
        <v>0</v>
      </c>
      <c r="CS23" s="34"/>
      <c r="CT23" s="34">
        <f t="shared" si="27"/>
        <v>0</v>
      </c>
      <c r="CU23" s="34">
        <f t="shared" si="61"/>
        <v>0</v>
      </c>
      <c r="CV23" s="34"/>
      <c r="CW23" s="34">
        <f t="shared" si="28"/>
        <v>0</v>
      </c>
      <c r="CX23" s="34">
        <f t="shared" si="62"/>
        <v>0</v>
      </c>
      <c r="CY23" s="34"/>
      <c r="CZ23" s="34">
        <f t="shared" si="71"/>
        <v>0</v>
      </c>
      <c r="DA23" s="34">
        <f t="shared" si="63"/>
        <v>0</v>
      </c>
      <c r="DB23" s="34"/>
      <c r="DC23" s="34">
        <f t="shared" si="29"/>
        <v>0</v>
      </c>
      <c r="DD23" s="34">
        <f t="shared" si="64"/>
        <v>0</v>
      </c>
      <c r="DE23" s="35">
        <f t="shared" ref="DE23:DE86" si="77">SUMIF($P$10:$DD$10,"QUANTIDADE",P23:DD23)</f>
        <v>1</v>
      </c>
      <c r="DF23" s="35">
        <f t="shared" ref="DF23:DF86" ca="1" si="78">SUMIF($Q$11:$DD$12,"COM DESCONTO",Q23:DD23)</f>
        <v>676.56</v>
      </c>
      <c r="DG23" s="89">
        <f t="shared" ref="DG23:DG86" ca="1" si="79">SUMIF($P$11:$DD$12,"SEM DESCONTO",P23:DD23)</f>
        <v>0</v>
      </c>
      <c r="DH23" s="35">
        <f t="shared" si="75"/>
        <v>4</v>
      </c>
      <c r="DI23" s="35">
        <f t="shared" ca="1" si="0"/>
        <v>2706.24</v>
      </c>
      <c r="DJ23" s="92">
        <f t="shared" ca="1" si="1"/>
        <v>0</v>
      </c>
      <c r="DK23"/>
      <c r="DL23" s="37"/>
      <c r="DM23" s="38">
        <f t="shared" si="30"/>
        <v>0</v>
      </c>
      <c r="DN23" s="39" t="str">
        <f t="shared" si="69"/>
        <v>NÃO MEDIDO</v>
      </c>
      <c r="DO23" s="40"/>
    </row>
    <row r="24" spans="1:120" s="2" customFormat="1" ht="60.75" customHeight="1" x14ac:dyDescent="0.2">
      <c r="A24" s="2" t="s">
        <v>212</v>
      </c>
      <c r="C24" s="100" t="s">
        <v>79</v>
      </c>
      <c r="D24" s="30" t="s">
        <v>80</v>
      </c>
      <c r="E24" s="31" t="s">
        <v>81</v>
      </c>
      <c r="F24" s="74">
        <v>64.11</v>
      </c>
      <c r="G24" s="74"/>
      <c r="H24" s="121"/>
      <c r="I24" s="121">
        <v>0</v>
      </c>
      <c r="J24" s="121"/>
      <c r="K24" s="74">
        <f t="shared" si="31"/>
        <v>64.11</v>
      </c>
      <c r="L24" s="32">
        <v>33.979999999999997</v>
      </c>
      <c r="M24" s="33">
        <f t="shared" si="70"/>
        <v>2178.46</v>
      </c>
      <c r="N24" s="33"/>
      <c r="O24" s="33">
        <f t="shared" si="32"/>
        <v>0</v>
      </c>
      <c r="P24" s="34"/>
      <c r="Q24" s="34">
        <f t="shared" si="33"/>
        <v>0</v>
      </c>
      <c r="R24" s="34">
        <f t="shared" si="34"/>
        <v>0</v>
      </c>
      <c r="S24" s="34"/>
      <c r="T24" s="34">
        <f t="shared" si="35"/>
        <v>0</v>
      </c>
      <c r="U24" s="34">
        <f t="shared" si="36"/>
        <v>0</v>
      </c>
      <c r="V24" s="34"/>
      <c r="W24" s="34">
        <f t="shared" si="37"/>
        <v>0</v>
      </c>
      <c r="X24" s="34">
        <f t="shared" si="38"/>
        <v>0</v>
      </c>
      <c r="Y24" s="34"/>
      <c r="Z24" s="34">
        <f t="shared" si="39"/>
        <v>0</v>
      </c>
      <c r="AA24" s="34">
        <f t="shared" si="40"/>
        <v>0</v>
      </c>
      <c r="AB24" s="34"/>
      <c r="AC24" s="34">
        <f t="shared" si="41"/>
        <v>0</v>
      </c>
      <c r="AD24" s="34">
        <f t="shared" si="42"/>
        <v>0</v>
      </c>
      <c r="AE24" s="34"/>
      <c r="AF24" s="34">
        <f t="shared" si="2"/>
        <v>0</v>
      </c>
      <c r="AG24" s="34">
        <f t="shared" si="3"/>
        <v>0</v>
      </c>
      <c r="AH24" s="34"/>
      <c r="AI24" s="34">
        <f t="shared" si="76"/>
        <v>0</v>
      </c>
      <c r="AJ24" s="34">
        <f t="shared" si="43"/>
        <v>0</v>
      </c>
      <c r="AK24" s="34"/>
      <c r="AL24" s="34">
        <f t="shared" si="44"/>
        <v>0</v>
      </c>
      <c r="AM24" s="34">
        <f t="shared" si="45"/>
        <v>0</v>
      </c>
      <c r="AN24" s="34"/>
      <c r="AO24" s="34">
        <f t="shared" si="5"/>
        <v>0</v>
      </c>
      <c r="AP24" s="34">
        <f t="shared" si="6"/>
        <v>0</v>
      </c>
      <c r="AQ24" s="34"/>
      <c r="AR24" s="34">
        <f t="shared" si="7"/>
        <v>0</v>
      </c>
      <c r="AS24" s="34">
        <f t="shared" si="8"/>
        <v>0</v>
      </c>
      <c r="AT24" s="34"/>
      <c r="AU24" s="34">
        <f t="shared" si="9"/>
        <v>0</v>
      </c>
      <c r="AV24" s="34">
        <f t="shared" si="10"/>
        <v>0</v>
      </c>
      <c r="AW24" s="34"/>
      <c r="AX24" s="34">
        <f t="shared" si="11"/>
        <v>0</v>
      </c>
      <c r="AY24" s="34">
        <f t="shared" si="12"/>
        <v>0</v>
      </c>
      <c r="AZ24" s="34"/>
      <c r="BA24" s="34">
        <f t="shared" si="13"/>
        <v>0</v>
      </c>
      <c r="BB24" s="34">
        <f t="shared" si="14"/>
        <v>0</v>
      </c>
      <c r="BC24" s="34">
        <v>5.88</v>
      </c>
      <c r="BD24" s="34">
        <f t="shared" si="15"/>
        <v>199.8</v>
      </c>
      <c r="BE24" s="34">
        <f t="shared" si="46"/>
        <v>0</v>
      </c>
      <c r="BF24" s="34">
        <v>51.5</v>
      </c>
      <c r="BG24" s="34">
        <f t="shared" si="16"/>
        <v>1749.97</v>
      </c>
      <c r="BH24" s="34">
        <f t="shared" si="47"/>
        <v>0</v>
      </c>
      <c r="BI24" s="34"/>
      <c r="BJ24" s="34">
        <f t="shared" si="72"/>
        <v>0</v>
      </c>
      <c r="BK24" s="34">
        <f t="shared" si="49"/>
        <v>0</v>
      </c>
      <c r="BL24" s="34"/>
      <c r="BM24" s="34">
        <f t="shared" si="73"/>
        <v>0</v>
      </c>
      <c r="BN24" s="34">
        <f t="shared" si="51"/>
        <v>0</v>
      </c>
      <c r="BO24" s="34"/>
      <c r="BP24" s="34">
        <f t="shared" si="17"/>
        <v>0</v>
      </c>
      <c r="BQ24" s="34">
        <f t="shared" si="18"/>
        <v>0</v>
      </c>
      <c r="BR24" s="34"/>
      <c r="BS24" s="34">
        <f t="shared" si="17"/>
        <v>0</v>
      </c>
      <c r="BT24" s="34">
        <f t="shared" si="52"/>
        <v>0</v>
      </c>
      <c r="BU24" s="34"/>
      <c r="BV24" s="34">
        <f t="shared" si="19"/>
        <v>0</v>
      </c>
      <c r="BW24" s="34">
        <f t="shared" si="53"/>
        <v>0</v>
      </c>
      <c r="BX24" s="34"/>
      <c r="BY24" s="34">
        <f t="shared" si="20"/>
        <v>0</v>
      </c>
      <c r="BZ24" s="34">
        <f t="shared" si="54"/>
        <v>0</v>
      </c>
      <c r="CA24" s="34"/>
      <c r="CB24" s="34">
        <f t="shared" si="21"/>
        <v>0</v>
      </c>
      <c r="CC24" s="34">
        <f t="shared" si="55"/>
        <v>0</v>
      </c>
      <c r="CD24" s="34"/>
      <c r="CE24" s="34">
        <f t="shared" si="22"/>
        <v>0</v>
      </c>
      <c r="CF24" s="34">
        <f t="shared" si="56"/>
        <v>0</v>
      </c>
      <c r="CG24" s="34"/>
      <c r="CH24" s="34">
        <f t="shared" si="23"/>
        <v>0</v>
      </c>
      <c r="CI24" s="34">
        <f t="shared" si="57"/>
        <v>0</v>
      </c>
      <c r="CJ24" s="34"/>
      <c r="CK24" s="34">
        <f t="shared" si="24"/>
        <v>0</v>
      </c>
      <c r="CL24" s="34">
        <f t="shared" si="58"/>
        <v>0</v>
      </c>
      <c r="CM24" s="34"/>
      <c r="CN24" s="34">
        <f t="shared" si="25"/>
        <v>0</v>
      </c>
      <c r="CO24" s="34">
        <f t="shared" si="59"/>
        <v>0</v>
      </c>
      <c r="CP24" s="34"/>
      <c r="CQ24" s="34">
        <f t="shared" si="26"/>
        <v>0</v>
      </c>
      <c r="CR24" s="34">
        <f t="shared" si="60"/>
        <v>0</v>
      </c>
      <c r="CS24" s="34"/>
      <c r="CT24" s="34">
        <f t="shared" si="27"/>
        <v>0</v>
      </c>
      <c r="CU24" s="34">
        <f t="shared" si="61"/>
        <v>0</v>
      </c>
      <c r="CV24" s="34"/>
      <c r="CW24" s="34">
        <f t="shared" si="28"/>
        <v>0</v>
      </c>
      <c r="CX24" s="34">
        <f t="shared" si="62"/>
        <v>0</v>
      </c>
      <c r="CY24" s="34"/>
      <c r="CZ24" s="34">
        <f t="shared" si="71"/>
        <v>0</v>
      </c>
      <c r="DA24" s="34">
        <f t="shared" si="63"/>
        <v>0</v>
      </c>
      <c r="DB24" s="34"/>
      <c r="DC24" s="34">
        <f t="shared" si="29"/>
        <v>0</v>
      </c>
      <c r="DD24" s="34">
        <f t="shared" si="64"/>
        <v>0</v>
      </c>
      <c r="DE24" s="35">
        <f t="shared" si="77"/>
        <v>57.38</v>
      </c>
      <c r="DF24" s="35">
        <f t="shared" ca="1" si="78"/>
        <v>1949.77</v>
      </c>
      <c r="DG24" s="89">
        <f t="shared" ca="1" si="79"/>
        <v>0</v>
      </c>
      <c r="DH24" s="35">
        <f t="shared" si="75"/>
        <v>6.73</v>
      </c>
      <c r="DI24" s="35">
        <f t="shared" ca="1" si="0"/>
        <v>228.69</v>
      </c>
      <c r="DJ24" s="92">
        <f t="shared" ca="1" si="1"/>
        <v>0</v>
      </c>
      <c r="DK24"/>
      <c r="DL24" s="37"/>
      <c r="DM24" s="38">
        <f t="shared" si="30"/>
        <v>0</v>
      </c>
      <c r="DN24" s="39" t="str">
        <f t="shared" si="69"/>
        <v>NÃO MEDIDO</v>
      </c>
      <c r="DO24" s="40"/>
    </row>
    <row r="25" spans="1:120" s="2" customFormat="1" ht="30" customHeight="1" x14ac:dyDescent="0.2">
      <c r="A25" s="1" t="s">
        <v>212</v>
      </c>
      <c r="B25" s="1"/>
      <c r="C25" s="100" t="s">
        <v>438</v>
      </c>
      <c r="D25" s="30" t="s">
        <v>439</v>
      </c>
      <c r="E25" s="31" t="s">
        <v>89</v>
      </c>
      <c r="F25" s="74">
        <v>1</v>
      </c>
      <c r="G25" s="74">
        <v>0</v>
      </c>
      <c r="H25" s="121">
        <v>0</v>
      </c>
      <c r="I25" s="121">
        <v>0</v>
      </c>
      <c r="J25" s="121"/>
      <c r="K25" s="74">
        <f t="shared" si="31"/>
        <v>1</v>
      </c>
      <c r="L25" s="32">
        <v>33216.910000000003</v>
      </c>
      <c r="M25" s="33">
        <f t="shared" si="70"/>
        <v>33216.910000000003</v>
      </c>
      <c r="N25" s="33"/>
      <c r="O25" s="33">
        <f t="shared" si="32"/>
        <v>0</v>
      </c>
      <c r="P25" s="34"/>
      <c r="Q25" s="34">
        <f t="shared" si="33"/>
        <v>0</v>
      </c>
      <c r="R25" s="34">
        <f t="shared" si="34"/>
        <v>0</v>
      </c>
      <c r="S25" s="34"/>
      <c r="T25" s="34">
        <f t="shared" si="35"/>
        <v>0</v>
      </c>
      <c r="U25" s="34">
        <f t="shared" si="36"/>
        <v>0</v>
      </c>
      <c r="V25" s="34"/>
      <c r="W25" s="34">
        <f t="shared" si="37"/>
        <v>0</v>
      </c>
      <c r="X25" s="34">
        <f t="shared" si="38"/>
        <v>0</v>
      </c>
      <c r="Y25" s="34"/>
      <c r="Z25" s="34">
        <f t="shared" si="39"/>
        <v>0</v>
      </c>
      <c r="AA25" s="34">
        <f t="shared" si="40"/>
        <v>0</v>
      </c>
      <c r="AB25" s="34"/>
      <c r="AC25" s="34">
        <f t="shared" si="41"/>
        <v>0</v>
      </c>
      <c r="AD25" s="34">
        <f t="shared" si="42"/>
        <v>0</v>
      </c>
      <c r="AE25" s="34"/>
      <c r="AF25" s="34">
        <f t="shared" si="2"/>
        <v>0</v>
      </c>
      <c r="AG25" s="34">
        <f t="shared" si="3"/>
        <v>0</v>
      </c>
      <c r="AH25" s="34"/>
      <c r="AI25" s="34">
        <f t="shared" si="76"/>
        <v>0</v>
      </c>
      <c r="AJ25" s="34">
        <f t="shared" si="43"/>
        <v>0</v>
      </c>
      <c r="AK25" s="34"/>
      <c r="AL25" s="34">
        <f t="shared" si="44"/>
        <v>0</v>
      </c>
      <c r="AM25" s="34">
        <f t="shared" si="45"/>
        <v>0</v>
      </c>
      <c r="AN25" s="34"/>
      <c r="AO25" s="34">
        <f t="shared" si="5"/>
        <v>0</v>
      </c>
      <c r="AP25" s="34">
        <f t="shared" si="6"/>
        <v>0</v>
      </c>
      <c r="AQ25" s="34"/>
      <c r="AR25" s="34">
        <f t="shared" si="7"/>
        <v>0</v>
      </c>
      <c r="AS25" s="34">
        <f t="shared" si="8"/>
        <v>0</v>
      </c>
      <c r="AT25" s="34"/>
      <c r="AU25" s="34">
        <f t="shared" si="9"/>
        <v>0</v>
      </c>
      <c r="AV25" s="34">
        <f t="shared" si="10"/>
        <v>0</v>
      </c>
      <c r="AW25" s="34"/>
      <c r="AX25" s="34">
        <f t="shared" si="11"/>
        <v>0</v>
      </c>
      <c r="AY25" s="34">
        <f t="shared" si="12"/>
        <v>0</v>
      </c>
      <c r="AZ25" s="34"/>
      <c r="BA25" s="34">
        <f t="shared" si="13"/>
        <v>0</v>
      </c>
      <c r="BB25" s="34">
        <f t="shared" si="14"/>
        <v>0</v>
      </c>
      <c r="BC25" s="34"/>
      <c r="BD25" s="34">
        <f t="shared" si="15"/>
        <v>0</v>
      </c>
      <c r="BE25" s="34">
        <f t="shared" si="46"/>
        <v>0</v>
      </c>
      <c r="BF25" s="34"/>
      <c r="BG25" s="34">
        <f t="shared" si="16"/>
        <v>0</v>
      </c>
      <c r="BH25" s="34">
        <f t="shared" si="47"/>
        <v>0</v>
      </c>
      <c r="BI25" s="34"/>
      <c r="BJ25" s="34">
        <f t="shared" si="72"/>
        <v>0</v>
      </c>
      <c r="BK25" s="34">
        <f t="shared" si="49"/>
        <v>0</v>
      </c>
      <c r="BL25" s="34"/>
      <c r="BM25" s="34">
        <f t="shared" si="73"/>
        <v>0</v>
      </c>
      <c r="BN25" s="34">
        <f t="shared" si="51"/>
        <v>0</v>
      </c>
      <c r="BO25" s="34"/>
      <c r="BP25" s="34">
        <f t="shared" si="17"/>
        <v>0</v>
      </c>
      <c r="BQ25" s="34">
        <f t="shared" si="18"/>
        <v>0</v>
      </c>
      <c r="BR25" s="34"/>
      <c r="BS25" s="34">
        <f t="shared" si="17"/>
        <v>0</v>
      </c>
      <c r="BT25" s="34">
        <f t="shared" si="52"/>
        <v>0</v>
      </c>
      <c r="BU25" s="34"/>
      <c r="BV25" s="34">
        <f t="shared" si="19"/>
        <v>0</v>
      </c>
      <c r="BW25" s="34">
        <f t="shared" si="53"/>
        <v>0</v>
      </c>
      <c r="BX25" s="34"/>
      <c r="BY25" s="34">
        <f t="shared" si="20"/>
        <v>0</v>
      </c>
      <c r="BZ25" s="34">
        <f t="shared" si="54"/>
        <v>0</v>
      </c>
      <c r="CA25" s="34"/>
      <c r="CB25" s="34">
        <f t="shared" si="21"/>
        <v>0</v>
      </c>
      <c r="CC25" s="34">
        <f t="shared" si="55"/>
        <v>0</v>
      </c>
      <c r="CD25" s="34"/>
      <c r="CE25" s="34">
        <f t="shared" si="22"/>
        <v>0</v>
      </c>
      <c r="CF25" s="34">
        <f t="shared" si="56"/>
        <v>0</v>
      </c>
      <c r="CG25" s="34"/>
      <c r="CH25" s="34">
        <f t="shared" si="23"/>
        <v>0</v>
      </c>
      <c r="CI25" s="34">
        <f t="shared" si="57"/>
        <v>0</v>
      </c>
      <c r="CJ25" s="34"/>
      <c r="CK25" s="34">
        <f t="shared" si="24"/>
        <v>0</v>
      </c>
      <c r="CL25" s="34">
        <f t="shared" si="58"/>
        <v>0</v>
      </c>
      <c r="CM25" s="34"/>
      <c r="CN25" s="34">
        <f t="shared" si="25"/>
        <v>0</v>
      </c>
      <c r="CO25" s="34">
        <f t="shared" si="59"/>
        <v>0</v>
      </c>
      <c r="CP25" s="34"/>
      <c r="CQ25" s="34">
        <f t="shared" si="26"/>
        <v>0</v>
      </c>
      <c r="CR25" s="34">
        <f t="shared" si="60"/>
        <v>0</v>
      </c>
      <c r="CS25" s="34"/>
      <c r="CT25" s="34">
        <f t="shared" si="27"/>
        <v>0</v>
      </c>
      <c r="CU25" s="34">
        <f t="shared" si="61"/>
        <v>0</v>
      </c>
      <c r="CV25" s="34"/>
      <c r="CW25" s="34">
        <f t="shared" si="28"/>
        <v>0</v>
      </c>
      <c r="CX25" s="34">
        <f t="shared" si="62"/>
        <v>0</v>
      </c>
      <c r="CY25" s="34"/>
      <c r="CZ25" s="34">
        <f t="shared" si="71"/>
        <v>0</v>
      </c>
      <c r="DA25" s="34">
        <f t="shared" si="63"/>
        <v>0</v>
      </c>
      <c r="DB25" s="34"/>
      <c r="DC25" s="34">
        <f t="shared" si="29"/>
        <v>0</v>
      </c>
      <c r="DD25" s="34">
        <f t="shared" si="64"/>
        <v>0</v>
      </c>
      <c r="DE25" s="35">
        <f t="shared" si="77"/>
        <v>0</v>
      </c>
      <c r="DF25" s="35">
        <f t="shared" ca="1" si="78"/>
        <v>0</v>
      </c>
      <c r="DG25" s="89">
        <f t="shared" ca="1" si="79"/>
        <v>0</v>
      </c>
      <c r="DH25" s="35">
        <f t="shared" si="75"/>
        <v>1</v>
      </c>
      <c r="DI25" s="35">
        <f t="shared" ca="1" si="0"/>
        <v>33216.910000000003</v>
      </c>
      <c r="DJ25" s="92">
        <f t="shared" ca="1" si="1"/>
        <v>0</v>
      </c>
      <c r="DK25"/>
      <c r="DL25" s="37"/>
      <c r="DM25" s="38">
        <f t="shared" si="30"/>
        <v>0</v>
      </c>
      <c r="DN25" s="39" t="str">
        <f>IF(DM25&lt;&gt;0,"MEDIDO","NÃO MEDIDO")</f>
        <v>NÃO MEDIDO</v>
      </c>
      <c r="DO25" s="40"/>
    </row>
    <row r="26" spans="1:120" s="2" customFormat="1" ht="30" customHeight="1" x14ac:dyDescent="0.2">
      <c r="A26" s="1" t="s">
        <v>213</v>
      </c>
      <c r="B26" s="1"/>
      <c r="C26" s="100">
        <v>1</v>
      </c>
      <c r="D26" s="30" t="s">
        <v>82</v>
      </c>
      <c r="E26" s="31"/>
      <c r="F26" s="74"/>
      <c r="G26" s="74">
        <v>0</v>
      </c>
      <c r="H26" s="121">
        <v>0</v>
      </c>
      <c r="I26" s="121">
        <v>0</v>
      </c>
      <c r="J26" s="121"/>
      <c r="K26" s="74">
        <f t="shared" si="31"/>
        <v>0</v>
      </c>
      <c r="L26" s="32"/>
      <c r="M26" s="33">
        <f t="shared" si="70"/>
        <v>0</v>
      </c>
      <c r="N26" s="33"/>
      <c r="O26" s="33">
        <f t="shared" si="32"/>
        <v>0</v>
      </c>
      <c r="P26" s="34"/>
      <c r="Q26" s="34">
        <f t="shared" si="33"/>
        <v>0</v>
      </c>
      <c r="R26" s="34">
        <f t="shared" si="34"/>
        <v>0</v>
      </c>
      <c r="S26" s="34"/>
      <c r="T26" s="34">
        <f t="shared" si="35"/>
        <v>0</v>
      </c>
      <c r="U26" s="34">
        <f t="shared" si="36"/>
        <v>0</v>
      </c>
      <c r="V26" s="34"/>
      <c r="W26" s="34">
        <f t="shared" si="37"/>
        <v>0</v>
      </c>
      <c r="X26" s="34">
        <f t="shared" si="38"/>
        <v>0</v>
      </c>
      <c r="Y26" s="34"/>
      <c r="Z26" s="34">
        <f t="shared" si="39"/>
        <v>0</v>
      </c>
      <c r="AA26" s="34">
        <f t="shared" si="40"/>
        <v>0</v>
      </c>
      <c r="AB26" s="34"/>
      <c r="AC26" s="34">
        <f t="shared" si="41"/>
        <v>0</v>
      </c>
      <c r="AD26" s="34">
        <f t="shared" si="42"/>
        <v>0</v>
      </c>
      <c r="AE26" s="34"/>
      <c r="AF26" s="34">
        <f t="shared" si="2"/>
        <v>0</v>
      </c>
      <c r="AG26" s="34">
        <f t="shared" si="3"/>
        <v>0</v>
      </c>
      <c r="AH26" s="34"/>
      <c r="AI26" s="34">
        <f t="shared" si="76"/>
        <v>0</v>
      </c>
      <c r="AJ26" s="34">
        <f t="shared" si="43"/>
        <v>0</v>
      </c>
      <c r="AK26" s="34"/>
      <c r="AL26" s="34">
        <f t="shared" si="44"/>
        <v>0</v>
      </c>
      <c r="AM26" s="34">
        <f t="shared" si="45"/>
        <v>0</v>
      </c>
      <c r="AN26" s="34"/>
      <c r="AO26" s="34">
        <f t="shared" si="5"/>
        <v>0</v>
      </c>
      <c r="AP26" s="34">
        <f t="shared" si="6"/>
        <v>0</v>
      </c>
      <c r="AQ26" s="34"/>
      <c r="AR26" s="34">
        <f t="shared" si="7"/>
        <v>0</v>
      </c>
      <c r="AS26" s="34">
        <f t="shared" si="8"/>
        <v>0</v>
      </c>
      <c r="AT26" s="34"/>
      <c r="AU26" s="34">
        <f t="shared" si="9"/>
        <v>0</v>
      </c>
      <c r="AV26" s="34">
        <f t="shared" si="10"/>
        <v>0</v>
      </c>
      <c r="AW26" s="34"/>
      <c r="AX26" s="34">
        <f t="shared" si="11"/>
        <v>0</v>
      </c>
      <c r="AY26" s="34">
        <f t="shared" si="12"/>
        <v>0</v>
      </c>
      <c r="AZ26" s="34"/>
      <c r="BA26" s="34">
        <f t="shared" si="13"/>
        <v>0</v>
      </c>
      <c r="BB26" s="34">
        <f t="shared" si="14"/>
        <v>0</v>
      </c>
      <c r="BC26" s="34"/>
      <c r="BD26" s="34">
        <f t="shared" si="15"/>
        <v>0</v>
      </c>
      <c r="BE26" s="34">
        <f t="shared" si="46"/>
        <v>0</v>
      </c>
      <c r="BF26" s="34"/>
      <c r="BG26" s="34">
        <f t="shared" si="16"/>
        <v>0</v>
      </c>
      <c r="BH26" s="34">
        <f t="shared" si="47"/>
        <v>0</v>
      </c>
      <c r="BI26" s="34"/>
      <c r="BJ26" s="34">
        <f t="shared" si="72"/>
        <v>0</v>
      </c>
      <c r="BK26" s="34">
        <f t="shared" si="49"/>
        <v>0</v>
      </c>
      <c r="BL26" s="34"/>
      <c r="BM26" s="34">
        <f t="shared" si="73"/>
        <v>0</v>
      </c>
      <c r="BN26" s="34">
        <f t="shared" si="51"/>
        <v>0</v>
      </c>
      <c r="BO26" s="34"/>
      <c r="BP26" s="34">
        <f t="shared" si="17"/>
        <v>0</v>
      </c>
      <c r="BQ26" s="34">
        <f t="shared" si="18"/>
        <v>0</v>
      </c>
      <c r="BR26" s="34"/>
      <c r="BS26" s="34">
        <f t="shared" si="17"/>
        <v>0</v>
      </c>
      <c r="BT26" s="34">
        <f t="shared" si="52"/>
        <v>0</v>
      </c>
      <c r="BU26" s="34"/>
      <c r="BV26" s="34">
        <f t="shared" si="19"/>
        <v>0</v>
      </c>
      <c r="BW26" s="34">
        <f t="shared" si="53"/>
        <v>0</v>
      </c>
      <c r="BX26" s="34"/>
      <c r="BY26" s="34">
        <f t="shared" si="20"/>
        <v>0</v>
      </c>
      <c r="BZ26" s="34">
        <f t="shared" si="54"/>
        <v>0</v>
      </c>
      <c r="CA26" s="34"/>
      <c r="CB26" s="34">
        <f t="shared" si="21"/>
        <v>0</v>
      </c>
      <c r="CC26" s="34">
        <f t="shared" si="55"/>
        <v>0</v>
      </c>
      <c r="CD26" s="34"/>
      <c r="CE26" s="34">
        <f t="shared" si="22"/>
        <v>0</v>
      </c>
      <c r="CF26" s="34">
        <f t="shared" si="56"/>
        <v>0</v>
      </c>
      <c r="CG26" s="34"/>
      <c r="CH26" s="34">
        <f t="shared" si="23"/>
        <v>0</v>
      </c>
      <c r="CI26" s="34">
        <f t="shared" si="57"/>
        <v>0</v>
      </c>
      <c r="CJ26" s="34"/>
      <c r="CK26" s="34">
        <f t="shared" si="24"/>
        <v>0</v>
      </c>
      <c r="CL26" s="34">
        <f t="shared" si="58"/>
        <v>0</v>
      </c>
      <c r="CM26" s="34"/>
      <c r="CN26" s="34">
        <f t="shared" si="25"/>
        <v>0</v>
      </c>
      <c r="CO26" s="34">
        <f t="shared" si="59"/>
        <v>0</v>
      </c>
      <c r="CP26" s="34"/>
      <c r="CQ26" s="34">
        <f t="shared" si="26"/>
        <v>0</v>
      </c>
      <c r="CR26" s="34">
        <f t="shared" si="60"/>
        <v>0</v>
      </c>
      <c r="CS26" s="34"/>
      <c r="CT26" s="34">
        <f t="shared" si="27"/>
        <v>0</v>
      </c>
      <c r="CU26" s="34">
        <f t="shared" si="61"/>
        <v>0</v>
      </c>
      <c r="CV26" s="34"/>
      <c r="CW26" s="34">
        <f t="shared" si="28"/>
        <v>0</v>
      </c>
      <c r="CX26" s="34">
        <f t="shared" si="62"/>
        <v>0</v>
      </c>
      <c r="CY26" s="34"/>
      <c r="CZ26" s="34">
        <f t="shared" si="71"/>
        <v>0</v>
      </c>
      <c r="DA26" s="34">
        <f t="shared" si="63"/>
        <v>0</v>
      </c>
      <c r="DB26" s="34"/>
      <c r="DC26" s="34">
        <f t="shared" si="29"/>
        <v>0</v>
      </c>
      <c r="DD26" s="34">
        <f t="shared" si="64"/>
        <v>0</v>
      </c>
      <c r="DE26" s="35">
        <f t="shared" si="77"/>
        <v>0</v>
      </c>
      <c r="DF26" s="35">
        <f t="shared" ca="1" si="78"/>
        <v>0</v>
      </c>
      <c r="DG26" s="89">
        <f t="shared" ca="1" si="79"/>
        <v>0</v>
      </c>
      <c r="DH26" s="35">
        <f t="shared" si="75"/>
        <v>0</v>
      </c>
      <c r="DI26" s="35">
        <f t="shared" ca="1" si="0"/>
        <v>0</v>
      </c>
      <c r="DJ26" s="92">
        <f t="shared" ca="1" si="1"/>
        <v>0</v>
      </c>
      <c r="DK26"/>
      <c r="DL26" s="37"/>
      <c r="DM26" s="38">
        <f t="shared" si="30"/>
        <v>0</v>
      </c>
      <c r="DN26" s="132" t="str">
        <f>IF(COUNTIF(DN27:DN30,"MEDIDO")&lt;&gt;0,"MEDIDO","NÃO MEDIDO")</f>
        <v>NÃO MEDIDO</v>
      </c>
      <c r="DO26" s="40"/>
    </row>
    <row r="27" spans="1:120" s="2" customFormat="1" ht="30" customHeight="1" x14ac:dyDescent="0.2">
      <c r="A27" s="2" t="s">
        <v>213</v>
      </c>
      <c r="C27" s="100">
        <v>10100</v>
      </c>
      <c r="D27" s="30" t="s">
        <v>83</v>
      </c>
      <c r="E27" s="31"/>
      <c r="F27" s="74"/>
      <c r="G27" s="74">
        <v>0</v>
      </c>
      <c r="H27" s="121">
        <v>0</v>
      </c>
      <c r="I27" s="121">
        <v>0</v>
      </c>
      <c r="J27" s="121"/>
      <c r="K27" s="74">
        <f t="shared" si="31"/>
        <v>0</v>
      </c>
      <c r="L27" s="32"/>
      <c r="M27" s="33">
        <f t="shared" si="70"/>
        <v>0</v>
      </c>
      <c r="N27" s="33"/>
      <c r="O27" s="33">
        <f t="shared" si="32"/>
        <v>0</v>
      </c>
      <c r="P27" s="34"/>
      <c r="Q27" s="34">
        <f t="shared" si="33"/>
        <v>0</v>
      </c>
      <c r="R27" s="34">
        <f t="shared" si="34"/>
        <v>0</v>
      </c>
      <c r="S27" s="34"/>
      <c r="T27" s="34">
        <f t="shared" si="35"/>
        <v>0</v>
      </c>
      <c r="U27" s="34">
        <f t="shared" si="36"/>
        <v>0</v>
      </c>
      <c r="V27" s="34"/>
      <c r="W27" s="34">
        <f t="shared" si="37"/>
        <v>0</v>
      </c>
      <c r="X27" s="34">
        <f t="shared" si="38"/>
        <v>0</v>
      </c>
      <c r="Y27" s="34"/>
      <c r="Z27" s="34">
        <f t="shared" si="39"/>
        <v>0</v>
      </c>
      <c r="AA27" s="34">
        <f t="shared" si="40"/>
        <v>0</v>
      </c>
      <c r="AB27" s="34"/>
      <c r="AC27" s="34">
        <f t="shared" si="41"/>
        <v>0</v>
      </c>
      <c r="AD27" s="34">
        <f t="shared" si="42"/>
        <v>0</v>
      </c>
      <c r="AE27" s="34"/>
      <c r="AF27" s="34">
        <f t="shared" si="2"/>
        <v>0</v>
      </c>
      <c r="AG27" s="34">
        <f t="shared" si="3"/>
        <v>0</v>
      </c>
      <c r="AH27" s="34"/>
      <c r="AI27" s="34">
        <f t="shared" si="76"/>
        <v>0</v>
      </c>
      <c r="AJ27" s="34">
        <f t="shared" si="43"/>
        <v>0</v>
      </c>
      <c r="AK27" s="34"/>
      <c r="AL27" s="34">
        <f t="shared" si="44"/>
        <v>0</v>
      </c>
      <c r="AM27" s="34">
        <f t="shared" si="45"/>
        <v>0</v>
      </c>
      <c r="AN27" s="34"/>
      <c r="AO27" s="34">
        <f t="shared" si="5"/>
        <v>0</v>
      </c>
      <c r="AP27" s="34">
        <f t="shared" si="6"/>
        <v>0</v>
      </c>
      <c r="AQ27" s="34"/>
      <c r="AR27" s="34">
        <f t="shared" si="7"/>
        <v>0</v>
      </c>
      <c r="AS27" s="34">
        <f t="shared" si="8"/>
        <v>0</v>
      </c>
      <c r="AT27" s="34"/>
      <c r="AU27" s="34">
        <f t="shared" si="9"/>
        <v>0</v>
      </c>
      <c r="AV27" s="34">
        <f t="shared" si="10"/>
        <v>0</v>
      </c>
      <c r="AW27" s="34"/>
      <c r="AX27" s="34">
        <f t="shared" si="11"/>
        <v>0</v>
      </c>
      <c r="AY27" s="34">
        <f t="shared" si="12"/>
        <v>0</v>
      </c>
      <c r="AZ27" s="34"/>
      <c r="BA27" s="34">
        <f t="shared" si="13"/>
        <v>0</v>
      </c>
      <c r="BB27" s="34">
        <f t="shared" si="14"/>
        <v>0</v>
      </c>
      <c r="BC27" s="34"/>
      <c r="BD27" s="34">
        <f t="shared" si="15"/>
        <v>0</v>
      </c>
      <c r="BE27" s="34">
        <f t="shared" si="46"/>
        <v>0</v>
      </c>
      <c r="BF27" s="34"/>
      <c r="BG27" s="34">
        <f t="shared" si="16"/>
        <v>0</v>
      </c>
      <c r="BH27" s="34">
        <f t="shared" si="47"/>
        <v>0</v>
      </c>
      <c r="BI27" s="34"/>
      <c r="BJ27" s="34">
        <f t="shared" si="72"/>
        <v>0</v>
      </c>
      <c r="BK27" s="34">
        <f t="shared" si="49"/>
        <v>0</v>
      </c>
      <c r="BL27" s="34"/>
      <c r="BM27" s="34">
        <f t="shared" si="73"/>
        <v>0</v>
      </c>
      <c r="BN27" s="34">
        <f t="shared" si="51"/>
        <v>0</v>
      </c>
      <c r="BO27" s="34"/>
      <c r="BP27" s="34">
        <f t="shared" si="17"/>
        <v>0</v>
      </c>
      <c r="BQ27" s="34">
        <f t="shared" si="18"/>
        <v>0</v>
      </c>
      <c r="BR27" s="34"/>
      <c r="BS27" s="34">
        <f t="shared" si="17"/>
        <v>0</v>
      </c>
      <c r="BT27" s="34">
        <f t="shared" si="52"/>
        <v>0</v>
      </c>
      <c r="BU27" s="34"/>
      <c r="BV27" s="34">
        <f t="shared" si="19"/>
        <v>0</v>
      </c>
      <c r="BW27" s="34">
        <f t="shared" si="53"/>
        <v>0</v>
      </c>
      <c r="BX27" s="34"/>
      <c r="BY27" s="34">
        <f t="shared" si="20"/>
        <v>0</v>
      </c>
      <c r="BZ27" s="34">
        <f t="shared" si="54"/>
        <v>0</v>
      </c>
      <c r="CA27" s="34"/>
      <c r="CB27" s="34">
        <f t="shared" si="21"/>
        <v>0</v>
      </c>
      <c r="CC27" s="34">
        <f t="shared" si="55"/>
        <v>0</v>
      </c>
      <c r="CD27" s="34"/>
      <c r="CE27" s="34">
        <f t="shared" si="22"/>
        <v>0</v>
      </c>
      <c r="CF27" s="34">
        <f t="shared" si="56"/>
        <v>0</v>
      </c>
      <c r="CG27" s="34"/>
      <c r="CH27" s="34">
        <f t="shared" si="23"/>
        <v>0</v>
      </c>
      <c r="CI27" s="34">
        <f t="shared" si="57"/>
        <v>0</v>
      </c>
      <c r="CJ27" s="34"/>
      <c r="CK27" s="34">
        <f t="shared" si="24"/>
        <v>0</v>
      </c>
      <c r="CL27" s="34">
        <f t="shared" si="58"/>
        <v>0</v>
      </c>
      <c r="CM27" s="34"/>
      <c r="CN27" s="34">
        <f t="shared" si="25"/>
        <v>0</v>
      </c>
      <c r="CO27" s="34">
        <f t="shared" si="59"/>
        <v>0</v>
      </c>
      <c r="CP27" s="34"/>
      <c r="CQ27" s="34">
        <f t="shared" si="26"/>
        <v>0</v>
      </c>
      <c r="CR27" s="34">
        <f t="shared" si="60"/>
        <v>0</v>
      </c>
      <c r="CS27" s="34"/>
      <c r="CT27" s="34">
        <f t="shared" si="27"/>
        <v>0</v>
      </c>
      <c r="CU27" s="34">
        <f t="shared" si="61"/>
        <v>0</v>
      </c>
      <c r="CV27" s="34"/>
      <c r="CW27" s="34">
        <f t="shared" si="28"/>
        <v>0</v>
      </c>
      <c r="CX27" s="34">
        <f t="shared" si="62"/>
        <v>0</v>
      </c>
      <c r="CY27" s="34"/>
      <c r="CZ27" s="34">
        <f t="shared" si="71"/>
        <v>0</v>
      </c>
      <c r="DA27" s="34">
        <f t="shared" si="63"/>
        <v>0</v>
      </c>
      <c r="DB27" s="34"/>
      <c r="DC27" s="34">
        <f t="shared" si="29"/>
        <v>0</v>
      </c>
      <c r="DD27" s="34">
        <f t="shared" si="64"/>
        <v>0</v>
      </c>
      <c r="DE27" s="35">
        <f t="shared" si="77"/>
        <v>0</v>
      </c>
      <c r="DF27" s="35">
        <f t="shared" ca="1" si="78"/>
        <v>0</v>
      </c>
      <c r="DG27" s="89">
        <f t="shared" ca="1" si="79"/>
        <v>0</v>
      </c>
      <c r="DH27" s="35">
        <f t="shared" si="75"/>
        <v>0</v>
      </c>
      <c r="DI27" s="35">
        <f t="shared" ca="1" si="0"/>
        <v>0</v>
      </c>
      <c r="DJ27" s="92">
        <f t="shared" ca="1" si="1"/>
        <v>0</v>
      </c>
      <c r="DK27"/>
      <c r="DL27" s="37"/>
      <c r="DM27" s="38">
        <f t="shared" si="30"/>
        <v>0</v>
      </c>
      <c r="DN27" s="133" t="str">
        <f>IF(COUNTIF(DN28,"MEDIDO")&lt;&gt;0,"MEDIDO","NÃO MEDIDO")</f>
        <v>NÃO MEDIDO</v>
      </c>
      <c r="DO27" s="40"/>
    </row>
    <row r="28" spans="1:120" s="2" customFormat="1" ht="30" customHeight="1" x14ac:dyDescent="0.2">
      <c r="A28" s="1" t="s">
        <v>212</v>
      </c>
      <c r="B28" s="1"/>
      <c r="C28" s="100" t="s">
        <v>84</v>
      </c>
      <c r="D28" s="30" t="s">
        <v>85</v>
      </c>
      <c r="E28" s="31" t="s">
        <v>86</v>
      </c>
      <c r="F28" s="74">
        <v>948.15</v>
      </c>
      <c r="G28" s="74">
        <v>0</v>
      </c>
      <c r="H28" s="121">
        <v>0</v>
      </c>
      <c r="I28" s="121">
        <v>0</v>
      </c>
      <c r="J28" s="121"/>
      <c r="K28" s="74">
        <f t="shared" si="31"/>
        <v>948.15</v>
      </c>
      <c r="L28" s="32">
        <v>2.39</v>
      </c>
      <c r="M28" s="33">
        <f t="shared" si="70"/>
        <v>2266.08</v>
      </c>
      <c r="N28" s="33"/>
      <c r="O28" s="33">
        <f t="shared" si="32"/>
        <v>0</v>
      </c>
      <c r="P28" s="34"/>
      <c r="Q28" s="34">
        <f t="shared" si="33"/>
        <v>0</v>
      </c>
      <c r="R28" s="34">
        <f t="shared" si="34"/>
        <v>0</v>
      </c>
      <c r="S28" s="34"/>
      <c r="T28" s="34">
        <f t="shared" si="35"/>
        <v>0</v>
      </c>
      <c r="U28" s="34">
        <f t="shared" si="36"/>
        <v>0</v>
      </c>
      <c r="V28" s="34"/>
      <c r="W28" s="34">
        <f t="shared" si="37"/>
        <v>0</v>
      </c>
      <c r="X28" s="34">
        <f t="shared" si="38"/>
        <v>0</v>
      </c>
      <c r="Y28" s="34"/>
      <c r="Z28" s="34">
        <f t="shared" si="39"/>
        <v>0</v>
      </c>
      <c r="AA28" s="34">
        <f t="shared" si="40"/>
        <v>0</v>
      </c>
      <c r="AB28" s="34"/>
      <c r="AC28" s="34">
        <f t="shared" si="41"/>
        <v>0</v>
      </c>
      <c r="AD28" s="34">
        <f t="shared" si="42"/>
        <v>0</v>
      </c>
      <c r="AE28" s="34"/>
      <c r="AF28" s="34">
        <f t="shared" si="2"/>
        <v>0</v>
      </c>
      <c r="AG28" s="34">
        <f t="shared" si="3"/>
        <v>0</v>
      </c>
      <c r="AH28" s="34"/>
      <c r="AI28" s="34">
        <f t="shared" si="76"/>
        <v>0</v>
      </c>
      <c r="AJ28" s="34">
        <f t="shared" si="43"/>
        <v>0</v>
      </c>
      <c r="AK28" s="34"/>
      <c r="AL28" s="34">
        <f t="shared" si="44"/>
        <v>0</v>
      </c>
      <c r="AM28" s="34">
        <f t="shared" si="45"/>
        <v>0</v>
      </c>
      <c r="AN28" s="34"/>
      <c r="AO28" s="34">
        <f t="shared" si="5"/>
        <v>0</v>
      </c>
      <c r="AP28" s="34">
        <f t="shared" si="6"/>
        <v>0</v>
      </c>
      <c r="AQ28" s="34"/>
      <c r="AR28" s="34">
        <f t="shared" si="7"/>
        <v>0</v>
      </c>
      <c r="AS28" s="34">
        <f t="shared" si="8"/>
        <v>0</v>
      </c>
      <c r="AT28" s="34"/>
      <c r="AU28" s="34">
        <f t="shared" si="9"/>
        <v>0</v>
      </c>
      <c r="AV28" s="34">
        <f t="shared" si="10"/>
        <v>0</v>
      </c>
      <c r="AW28" s="34"/>
      <c r="AX28" s="34">
        <f t="shared" si="11"/>
        <v>0</v>
      </c>
      <c r="AY28" s="34">
        <f t="shared" si="12"/>
        <v>0</v>
      </c>
      <c r="AZ28" s="34"/>
      <c r="BA28" s="34">
        <f t="shared" si="13"/>
        <v>0</v>
      </c>
      <c r="BB28" s="34">
        <f t="shared" si="14"/>
        <v>0</v>
      </c>
      <c r="BC28" s="34"/>
      <c r="BD28" s="34">
        <f t="shared" si="15"/>
        <v>0</v>
      </c>
      <c r="BE28" s="34">
        <f t="shared" si="46"/>
        <v>0</v>
      </c>
      <c r="BF28" s="34"/>
      <c r="BG28" s="34">
        <f t="shared" si="16"/>
        <v>0</v>
      </c>
      <c r="BH28" s="34">
        <f t="shared" si="47"/>
        <v>0</v>
      </c>
      <c r="BI28" s="34"/>
      <c r="BJ28" s="34">
        <f t="shared" si="72"/>
        <v>0</v>
      </c>
      <c r="BK28" s="34">
        <f t="shared" si="49"/>
        <v>0</v>
      </c>
      <c r="BL28" s="34"/>
      <c r="BM28" s="34">
        <f t="shared" si="73"/>
        <v>0</v>
      </c>
      <c r="BN28" s="34">
        <f t="shared" si="51"/>
        <v>0</v>
      </c>
      <c r="BO28" s="34"/>
      <c r="BP28" s="34">
        <f t="shared" si="17"/>
        <v>0</v>
      </c>
      <c r="BQ28" s="34">
        <f t="shared" si="18"/>
        <v>0</v>
      </c>
      <c r="BR28" s="34"/>
      <c r="BS28" s="34">
        <f t="shared" si="17"/>
        <v>0</v>
      </c>
      <c r="BT28" s="34">
        <f t="shared" si="52"/>
        <v>0</v>
      </c>
      <c r="BU28" s="34"/>
      <c r="BV28" s="34">
        <f t="shared" si="19"/>
        <v>0</v>
      </c>
      <c r="BW28" s="34">
        <f t="shared" si="53"/>
        <v>0</v>
      </c>
      <c r="BX28" s="34"/>
      <c r="BY28" s="34">
        <f t="shared" si="20"/>
        <v>0</v>
      </c>
      <c r="BZ28" s="34">
        <f t="shared" si="54"/>
        <v>0</v>
      </c>
      <c r="CA28" s="34"/>
      <c r="CB28" s="34">
        <f t="shared" si="21"/>
        <v>0</v>
      </c>
      <c r="CC28" s="34">
        <f t="shared" si="55"/>
        <v>0</v>
      </c>
      <c r="CD28" s="34"/>
      <c r="CE28" s="34">
        <f t="shared" si="22"/>
        <v>0</v>
      </c>
      <c r="CF28" s="34">
        <f t="shared" si="56"/>
        <v>0</v>
      </c>
      <c r="CG28" s="34"/>
      <c r="CH28" s="34">
        <f t="shared" si="23"/>
        <v>0</v>
      </c>
      <c r="CI28" s="34">
        <f t="shared" si="57"/>
        <v>0</v>
      </c>
      <c r="CJ28" s="34"/>
      <c r="CK28" s="34">
        <f t="shared" si="24"/>
        <v>0</v>
      </c>
      <c r="CL28" s="34">
        <f t="shared" si="58"/>
        <v>0</v>
      </c>
      <c r="CM28" s="34"/>
      <c r="CN28" s="34">
        <f t="shared" si="25"/>
        <v>0</v>
      </c>
      <c r="CO28" s="34">
        <f t="shared" si="59"/>
        <v>0</v>
      </c>
      <c r="CP28" s="34"/>
      <c r="CQ28" s="34">
        <f t="shared" si="26"/>
        <v>0</v>
      </c>
      <c r="CR28" s="34">
        <f t="shared" si="60"/>
        <v>0</v>
      </c>
      <c r="CS28" s="34"/>
      <c r="CT28" s="34">
        <f t="shared" si="27"/>
        <v>0</v>
      </c>
      <c r="CU28" s="34">
        <f t="shared" si="61"/>
        <v>0</v>
      </c>
      <c r="CV28" s="34"/>
      <c r="CW28" s="34">
        <f t="shared" si="28"/>
        <v>0</v>
      </c>
      <c r="CX28" s="34">
        <f t="shared" si="62"/>
        <v>0</v>
      </c>
      <c r="CY28" s="34"/>
      <c r="CZ28" s="34">
        <f t="shared" si="71"/>
        <v>0</v>
      </c>
      <c r="DA28" s="34">
        <f t="shared" si="63"/>
        <v>0</v>
      </c>
      <c r="DB28" s="34"/>
      <c r="DC28" s="34">
        <f t="shared" si="29"/>
        <v>0</v>
      </c>
      <c r="DD28" s="34">
        <f t="shared" si="64"/>
        <v>0</v>
      </c>
      <c r="DE28" s="35">
        <f t="shared" si="77"/>
        <v>0</v>
      </c>
      <c r="DF28" s="35">
        <f t="shared" ca="1" si="78"/>
        <v>0</v>
      </c>
      <c r="DG28" s="89">
        <f t="shared" ca="1" si="79"/>
        <v>0</v>
      </c>
      <c r="DH28" s="35">
        <f t="shared" si="75"/>
        <v>948.15</v>
      </c>
      <c r="DI28" s="35">
        <f t="shared" ca="1" si="0"/>
        <v>2266.08</v>
      </c>
      <c r="DJ28" s="92">
        <f t="shared" ca="1" si="1"/>
        <v>0</v>
      </c>
      <c r="DK28"/>
      <c r="DL28" s="37"/>
      <c r="DM28" s="38">
        <f t="shared" si="30"/>
        <v>0</v>
      </c>
      <c r="DN28" s="39" t="str">
        <f>IF(DM28&lt;&gt;0,"MEDIDO","NÃO MEDIDO")</f>
        <v>NÃO MEDIDO</v>
      </c>
      <c r="DO28" s="40"/>
    </row>
    <row r="29" spans="1:120" s="2" customFormat="1" ht="30" customHeight="1" x14ac:dyDescent="0.2">
      <c r="A29" s="2" t="s">
        <v>213</v>
      </c>
      <c r="C29" s="100">
        <v>10400</v>
      </c>
      <c r="D29" s="30" t="s">
        <v>87</v>
      </c>
      <c r="E29" s="31"/>
      <c r="F29" s="74"/>
      <c r="G29" s="74">
        <v>0</v>
      </c>
      <c r="H29" s="121">
        <v>0</v>
      </c>
      <c r="I29" s="121">
        <v>0</v>
      </c>
      <c r="J29" s="121"/>
      <c r="K29" s="74">
        <f t="shared" si="31"/>
        <v>0</v>
      </c>
      <c r="L29" s="32"/>
      <c r="M29" s="33">
        <f t="shared" si="70"/>
        <v>0</v>
      </c>
      <c r="N29" s="33"/>
      <c r="O29" s="33">
        <f t="shared" si="32"/>
        <v>0</v>
      </c>
      <c r="P29" s="34"/>
      <c r="Q29" s="34">
        <f t="shared" si="33"/>
        <v>0</v>
      </c>
      <c r="R29" s="34">
        <f t="shared" si="34"/>
        <v>0</v>
      </c>
      <c r="S29" s="34"/>
      <c r="T29" s="34">
        <f t="shared" si="35"/>
        <v>0</v>
      </c>
      <c r="U29" s="34">
        <f t="shared" si="36"/>
        <v>0</v>
      </c>
      <c r="V29" s="34"/>
      <c r="W29" s="34">
        <f t="shared" si="37"/>
        <v>0</v>
      </c>
      <c r="X29" s="34">
        <f t="shared" si="38"/>
        <v>0</v>
      </c>
      <c r="Y29" s="34"/>
      <c r="Z29" s="34">
        <f t="shared" si="39"/>
        <v>0</v>
      </c>
      <c r="AA29" s="34">
        <f t="shared" si="40"/>
        <v>0</v>
      </c>
      <c r="AB29" s="34"/>
      <c r="AC29" s="34">
        <f t="shared" si="41"/>
        <v>0</v>
      </c>
      <c r="AD29" s="34">
        <f t="shared" si="42"/>
        <v>0</v>
      </c>
      <c r="AE29" s="34"/>
      <c r="AF29" s="34">
        <f t="shared" si="2"/>
        <v>0</v>
      </c>
      <c r="AG29" s="34">
        <f t="shared" si="3"/>
        <v>0</v>
      </c>
      <c r="AH29" s="34"/>
      <c r="AI29" s="34">
        <f t="shared" si="76"/>
        <v>0</v>
      </c>
      <c r="AJ29" s="34">
        <f t="shared" si="43"/>
        <v>0</v>
      </c>
      <c r="AK29" s="34"/>
      <c r="AL29" s="34">
        <f t="shared" si="44"/>
        <v>0</v>
      </c>
      <c r="AM29" s="34">
        <f t="shared" si="45"/>
        <v>0</v>
      </c>
      <c r="AN29" s="34"/>
      <c r="AO29" s="34">
        <f t="shared" si="5"/>
        <v>0</v>
      </c>
      <c r="AP29" s="34">
        <f t="shared" si="6"/>
        <v>0</v>
      </c>
      <c r="AQ29" s="34"/>
      <c r="AR29" s="34">
        <f t="shared" si="7"/>
        <v>0</v>
      </c>
      <c r="AS29" s="34">
        <f t="shared" si="8"/>
        <v>0</v>
      </c>
      <c r="AT29" s="34"/>
      <c r="AU29" s="34">
        <f t="shared" si="9"/>
        <v>0</v>
      </c>
      <c r="AV29" s="34">
        <f t="shared" si="10"/>
        <v>0</v>
      </c>
      <c r="AW29" s="34"/>
      <c r="AX29" s="34">
        <f t="shared" si="11"/>
        <v>0</v>
      </c>
      <c r="AY29" s="34">
        <f t="shared" si="12"/>
        <v>0</v>
      </c>
      <c r="AZ29" s="34"/>
      <c r="BA29" s="34">
        <f t="shared" si="13"/>
        <v>0</v>
      </c>
      <c r="BB29" s="34">
        <f t="shared" si="14"/>
        <v>0</v>
      </c>
      <c r="BC29" s="34"/>
      <c r="BD29" s="34">
        <f t="shared" si="15"/>
        <v>0</v>
      </c>
      <c r="BE29" s="34">
        <f t="shared" si="46"/>
        <v>0</v>
      </c>
      <c r="BF29" s="34"/>
      <c r="BG29" s="34">
        <f t="shared" si="16"/>
        <v>0</v>
      </c>
      <c r="BH29" s="34">
        <f t="shared" si="47"/>
        <v>0</v>
      </c>
      <c r="BI29" s="34"/>
      <c r="BJ29" s="34">
        <f t="shared" si="72"/>
        <v>0</v>
      </c>
      <c r="BK29" s="34">
        <f t="shared" si="49"/>
        <v>0</v>
      </c>
      <c r="BL29" s="34"/>
      <c r="BM29" s="34">
        <f t="shared" si="73"/>
        <v>0</v>
      </c>
      <c r="BN29" s="34">
        <f t="shared" si="51"/>
        <v>0</v>
      </c>
      <c r="BO29" s="34"/>
      <c r="BP29" s="34">
        <f t="shared" si="17"/>
        <v>0</v>
      </c>
      <c r="BQ29" s="34">
        <f t="shared" si="18"/>
        <v>0</v>
      </c>
      <c r="BR29" s="34"/>
      <c r="BS29" s="34">
        <f t="shared" si="17"/>
        <v>0</v>
      </c>
      <c r="BT29" s="34">
        <f t="shared" si="52"/>
        <v>0</v>
      </c>
      <c r="BU29" s="34"/>
      <c r="BV29" s="34">
        <f t="shared" si="19"/>
        <v>0</v>
      </c>
      <c r="BW29" s="34">
        <f t="shared" si="53"/>
        <v>0</v>
      </c>
      <c r="BX29" s="34"/>
      <c r="BY29" s="34">
        <f t="shared" si="20"/>
        <v>0</v>
      </c>
      <c r="BZ29" s="34">
        <f t="shared" si="54"/>
        <v>0</v>
      </c>
      <c r="CA29" s="34"/>
      <c r="CB29" s="34">
        <f t="shared" si="21"/>
        <v>0</v>
      </c>
      <c r="CC29" s="34">
        <f t="shared" si="55"/>
        <v>0</v>
      </c>
      <c r="CD29" s="34"/>
      <c r="CE29" s="34">
        <f t="shared" si="22"/>
        <v>0</v>
      </c>
      <c r="CF29" s="34">
        <f t="shared" si="56"/>
        <v>0</v>
      </c>
      <c r="CG29" s="34"/>
      <c r="CH29" s="34">
        <f t="shared" si="23"/>
        <v>0</v>
      </c>
      <c r="CI29" s="34">
        <f t="shared" si="57"/>
        <v>0</v>
      </c>
      <c r="CJ29" s="34"/>
      <c r="CK29" s="34">
        <f t="shared" si="24"/>
        <v>0</v>
      </c>
      <c r="CL29" s="34">
        <f t="shared" si="58"/>
        <v>0</v>
      </c>
      <c r="CM29" s="34"/>
      <c r="CN29" s="34">
        <f t="shared" si="25"/>
        <v>0</v>
      </c>
      <c r="CO29" s="34">
        <f t="shared" si="59"/>
        <v>0</v>
      </c>
      <c r="CP29" s="34"/>
      <c r="CQ29" s="34">
        <f t="shared" si="26"/>
        <v>0</v>
      </c>
      <c r="CR29" s="34">
        <f t="shared" si="60"/>
        <v>0</v>
      </c>
      <c r="CS29" s="34"/>
      <c r="CT29" s="34">
        <f t="shared" si="27"/>
        <v>0</v>
      </c>
      <c r="CU29" s="34">
        <f t="shared" si="61"/>
        <v>0</v>
      </c>
      <c r="CV29" s="34"/>
      <c r="CW29" s="34">
        <f t="shared" si="28"/>
        <v>0</v>
      </c>
      <c r="CX29" s="34">
        <f t="shared" si="62"/>
        <v>0</v>
      </c>
      <c r="CY29" s="34"/>
      <c r="CZ29" s="34">
        <f t="shared" si="71"/>
        <v>0</v>
      </c>
      <c r="DA29" s="34">
        <f t="shared" si="63"/>
        <v>0</v>
      </c>
      <c r="DB29" s="34"/>
      <c r="DC29" s="34">
        <f t="shared" si="29"/>
        <v>0</v>
      </c>
      <c r="DD29" s="34">
        <f t="shared" si="64"/>
        <v>0</v>
      </c>
      <c r="DE29" s="35">
        <f t="shared" si="77"/>
        <v>0</v>
      </c>
      <c r="DF29" s="35">
        <f t="shared" ca="1" si="78"/>
        <v>0</v>
      </c>
      <c r="DG29" s="89">
        <f t="shared" ca="1" si="79"/>
        <v>0</v>
      </c>
      <c r="DH29" s="35">
        <f t="shared" si="75"/>
        <v>0</v>
      </c>
      <c r="DI29" s="35">
        <f t="shared" ca="1" si="0"/>
        <v>0</v>
      </c>
      <c r="DJ29" s="92">
        <f t="shared" ca="1" si="1"/>
        <v>0</v>
      </c>
      <c r="DK29"/>
      <c r="DL29" s="37"/>
      <c r="DM29" s="38">
        <f t="shared" si="30"/>
        <v>0</v>
      </c>
      <c r="DN29" s="132" t="str">
        <f>IF(COUNTIF(DN30,"MEDIDO")&lt;&gt;0,"MEDIDO","NÃO MEDIDO")</f>
        <v>NÃO MEDIDO</v>
      </c>
      <c r="DO29" s="40"/>
    </row>
    <row r="30" spans="1:120" s="2" customFormat="1" ht="30" customHeight="1" x14ac:dyDescent="0.2">
      <c r="A30" s="2" t="s">
        <v>212</v>
      </c>
      <c r="C30" s="100" t="s">
        <v>216</v>
      </c>
      <c r="D30" s="30" t="s">
        <v>217</v>
      </c>
      <c r="E30" s="31" t="s">
        <v>86</v>
      </c>
      <c r="F30" s="74">
        <v>948.15</v>
      </c>
      <c r="G30" s="74">
        <v>0</v>
      </c>
      <c r="H30" s="121">
        <v>0</v>
      </c>
      <c r="I30" s="121">
        <v>0</v>
      </c>
      <c r="J30" s="121"/>
      <c r="K30" s="74">
        <f t="shared" si="31"/>
        <v>948.15</v>
      </c>
      <c r="L30" s="32">
        <v>4.68</v>
      </c>
      <c r="M30" s="33">
        <f t="shared" si="70"/>
        <v>4437.34</v>
      </c>
      <c r="N30" s="33"/>
      <c r="O30" s="33">
        <f t="shared" si="32"/>
        <v>0</v>
      </c>
      <c r="P30" s="34"/>
      <c r="Q30" s="34">
        <f t="shared" si="33"/>
        <v>0</v>
      </c>
      <c r="R30" s="34">
        <f t="shared" si="34"/>
        <v>0</v>
      </c>
      <c r="S30" s="34"/>
      <c r="T30" s="34">
        <f t="shared" si="35"/>
        <v>0</v>
      </c>
      <c r="U30" s="34">
        <f t="shared" si="36"/>
        <v>0</v>
      </c>
      <c r="V30" s="34"/>
      <c r="W30" s="34">
        <f t="shared" si="37"/>
        <v>0</v>
      </c>
      <c r="X30" s="34">
        <f t="shared" si="38"/>
        <v>0</v>
      </c>
      <c r="Y30" s="34"/>
      <c r="Z30" s="34">
        <f t="shared" si="39"/>
        <v>0</v>
      </c>
      <c r="AA30" s="34">
        <f t="shared" si="40"/>
        <v>0</v>
      </c>
      <c r="AB30" s="34"/>
      <c r="AC30" s="34">
        <f t="shared" si="41"/>
        <v>0</v>
      </c>
      <c r="AD30" s="34">
        <f t="shared" si="42"/>
        <v>0</v>
      </c>
      <c r="AE30" s="34"/>
      <c r="AF30" s="34">
        <f t="shared" si="2"/>
        <v>0</v>
      </c>
      <c r="AG30" s="34">
        <f t="shared" si="3"/>
        <v>0</v>
      </c>
      <c r="AH30" s="34"/>
      <c r="AI30" s="34">
        <f t="shared" si="76"/>
        <v>0</v>
      </c>
      <c r="AJ30" s="34">
        <f t="shared" si="43"/>
        <v>0</v>
      </c>
      <c r="AK30" s="34"/>
      <c r="AL30" s="34">
        <f t="shared" si="44"/>
        <v>0</v>
      </c>
      <c r="AM30" s="34">
        <f t="shared" si="45"/>
        <v>0</v>
      </c>
      <c r="AN30" s="34"/>
      <c r="AO30" s="34">
        <f t="shared" si="5"/>
        <v>0</v>
      </c>
      <c r="AP30" s="34">
        <f t="shared" si="6"/>
        <v>0</v>
      </c>
      <c r="AQ30" s="34"/>
      <c r="AR30" s="34">
        <f t="shared" si="7"/>
        <v>0</v>
      </c>
      <c r="AS30" s="34">
        <f t="shared" si="8"/>
        <v>0</v>
      </c>
      <c r="AT30" s="34"/>
      <c r="AU30" s="34">
        <f t="shared" si="9"/>
        <v>0</v>
      </c>
      <c r="AV30" s="34">
        <f t="shared" si="10"/>
        <v>0</v>
      </c>
      <c r="AW30" s="34"/>
      <c r="AX30" s="34">
        <f t="shared" si="11"/>
        <v>0</v>
      </c>
      <c r="AY30" s="34">
        <f t="shared" si="12"/>
        <v>0</v>
      </c>
      <c r="AZ30" s="34"/>
      <c r="BA30" s="34">
        <f t="shared" si="13"/>
        <v>0</v>
      </c>
      <c r="BB30" s="34">
        <f t="shared" si="14"/>
        <v>0</v>
      </c>
      <c r="BC30" s="34"/>
      <c r="BD30" s="34">
        <f t="shared" si="15"/>
        <v>0</v>
      </c>
      <c r="BE30" s="34">
        <f t="shared" si="46"/>
        <v>0</v>
      </c>
      <c r="BF30" s="34"/>
      <c r="BG30" s="34">
        <f t="shared" si="16"/>
        <v>0</v>
      </c>
      <c r="BH30" s="34">
        <f t="shared" si="47"/>
        <v>0</v>
      </c>
      <c r="BI30" s="34"/>
      <c r="BJ30" s="34">
        <f t="shared" si="72"/>
        <v>0</v>
      </c>
      <c r="BK30" s="34">
        <f t="shared" si="49"/>
        <v>0</v>
      </c>
      <c r="BL30" s="34"/>
      <c r="BM30" s="34">
        <f t="shared" si="73"/>
        <v>0</v>
      </c>
      <c r="BN30" s="34">
        <f t="shared" si="51"/>
        <v>0</v>
      </c>
      <c r="BO30" s="34"/>
      <c r="BP30" s="34">
        <f t="shared" si="17"/>
        <v>0</v>
      </c>
      <c r="BQ30" s="34">
        <f t="shared" si="18"/>
        <v>0</v>
      </c>
      <c r="BR30" s="34"/>
      <c r="BS30" s="34">
        <f t="shared" si="17"/>
        <v>0</v>
      </c>
      <c r="BT30" s="34">
        <f t="shared" si="52"/>
        <v>0</v>
      </c>
      <c r="BU30" s="34"/>
      <c r="BV30" s="34">
        <f t="shared" si="19"/>
        <v>0</v>
      </c>
      <c r="BW30" s="34">
        <f t="shared" si="53"/>
        <v>0</v>
      </c>
      <c r="BX30" s="34"/>
      <c r="BY30" s="34">
        <f t="shared" si="20"/>
        <v>0</v>
      </c>
      <c r="BZ30" s="34">
        <f t="shared" si="54"/>
        <v>0</v>
      </c>
      <c r="CA30" s="34"/>
      <c r="CB30" s="34">
        <f t="shared" si="21"/>
        <v>0</v>
      </c>
      <c r="CC30" s="34">
        <f t="shared" si="55"/>
        <v>0</v>
      </c>
      <c r="CD30" s="34"/>
      <c r="CE30" s="34">
        <f t="shared" si="22"/>
        <v>0</v>
      </c>
      <c r="CF30" s="34">
        <f t="shared" si="56"/>
        <v>0</v>
      </c>
      <c r="CG30" s="34"/>
      <c r="CH30" s="34">
        <f t="shared" si="23"/>
        <v>0</v>
      </c>
      <c r="CI30" s="34">
        <f t="shared" si="57"/>
        <v>0</v>
      </c>
      <c r="CJ30" s="34"/>
      <c r="CK30" s="34">
        <f t="shared" si="24"/>
        <v>0</v>
      </c>
      <c r="CL30" s="34">
        <f t="shared" si="58"/>
        <v>0</v>
      </c>
      <c r="CM30" s="34"/>
      <c r="CN30" s="34">
        <f t="shared" si="25"/>
        <v>0</v>
      </c>
      <c r="CO30" s="34">
        <f t="shared" si="59"/>
        <v>0</v>
      </c>
      <c r="CP30" s="34"/>
      <c r="CQ30" s="34">
        <f t="shared" si="26"/>
        <v>0</v>
      </c>
      <c r="CR30" s="34">
        <f t="shared" si="60"/>
        <v>0</v>
      </c>
      <c r="CS30" s="34"/>
      <c r="CT30" s="34">
        <f t="shared" si="27"/>
        <v>0</v>
      </c>
      <c r="CU30" s="34">
        <f t="shared" si="61"/>
        <v>0</v>
      </c>
      <c r="CV30" s="34"/>
      <c r="CW30" s="34">
        <f t="shared" si="28"/>
        <v>0</v>
      </c>
      <c r="CX30" s="34">
        <f t="shared" si="62"/>
        <v>0</v>
      </c>
      <c r="CY30" s="34"/>
      <c r="CZ30" s="34">
        <f t="shared" si="71"/>
        <v>0</v>
      </c>
      <c r="DA30" s="34">
        <f t="shared" si="63"/>
        <v>0</v>
      </c>
      <c r="DB30" s="34"/>
      <c r="DC30" s="34">
        <f t="shared" si="29"/>
        <v>0</v>
      </c>
      <c r="DD30" s="34">
        <f t="shared" si="64"/>
        <v>0</v>
      </c>
      <c r="DE30" s="35">
        <f t="shared" si="77"/>
        <v>0</v>
      </c>
      <c r="DF30" s="35">
        <f t="shared" ca="1" si="78"/>
        <v>0</v>
      </c>
      <c r="DG30" s="89">
        <f t="shared" ca="1" si="79"/>
        <v>0</v>
      </c>
      <c r="DH30" s="35">
        <f t="shared" si="75"/>
        <v>948.15</v>
      </c>
      <c r="DI30" s="35">
        <f t="shared" ca="1" si="0"/>
        <v>4437.34</v>
      </c>
      <c r="DJ30" s="92">
        <f t="shared" ca="1" si="1"/>
        <v>0</v>
      </c>
      <c r="DK30"/>
      <c r="DL30" s="37"/>
      <c r="DM30" s="38">
        <f t="shared" si="30"/>
        <v>0</v>
      </c>
      <c r="DN30" s="39" t="str">
        <f t="shared" si="69"/>
        <v>NÃO MEDIDO</v>
      </c>
      <c r="DO30" s="40"/>
    </row>
    <row r="31" spans="1:120" s="2" customFormat="1" ht="30" customHeight="1" x14ac:dyDescent="0.2">
      <c r="A31" s="2" t="s">
        <v>213</v>
      </c>
      <c r="C31" s="100">
        <v>2</v>
      </c>
      <c r="D31" s="30" t="s">
        <v>88</v>
      </c>
      <c r="E31" s="31"/>
      <c r="F31" s="74"/>
      <c r="G31" s="74">
        <v>0</v>
      </c>
      <c r="H31" s="121">
        <v>0</v>
      </c>
      <c r="I31" s="121">
        <v>0</v>
      </c>
      <c r="J31" s="121"/>
      <c r="K31" s="74">
        <f t="shared" si="31"/>
        <v>0</v>
      </c>
      <c r="L31" s="32"/>
      <c r="M31" s="33">
        <f t="shared" si="70"/>
        <v>0</v>
      </c>
      <c r="N31" s="33"/>
      <c r="O31" s="33">
        <f t="shared" si="32"/>
        <v>0</v>
      </c>
      <c r="P31" s="34"/>
      <c r="Q31" s="34">
        <f t="shared" si="33"/>
        <v>0</v>
      </c>
      <c r="R31" s="34">
        <f t="shared" si="34"/>
        <v>0</v>
      </c>
      <c r="S31" s="34"/>
      <c r="T31" s="34">
        <f t="shared" si="35"/>
        <v>0</v>
      </c>
      <c r="U31" s="34">
        <f t="shared" si="36"/>
        <v>0</v>
      </c>
      <c r="V31" s="34"/>
      <c r="W31" s="34">
        <f t="shared" si="37"/>
        <v>0</v>
      </c>
      <c r="X31" s="34">
        <f t="shared" si="38"/>
        <v>0</v>
      </c>
      <c r="Y31" s="34"/>
      <c r="Z31" s="34">
        <f t="shared" si="39"/>
        <v>0</v>
      </c>
      <c r="AA31" s="34">
        <f t="shared" si="40"/>
        <v>0</v>
      </c>
      <c r="AB31" s="34"/>
      <c r="AC31" s="34">
        <f t="shared" si="41"/>
        <v>0</v>
      </c>
      <c r="AD31" s="34">
        <f t="shared" si="42"/>
        <v>0</v>
      </c>
      <c r="AE31" s="34"/>
      <c r="AF31" s="34">
        <f t="shared" si="2"/>
        <v>0</v>
      </c>
      <c r="AG31" s="34">
        <f t="shared" si="3"/>
        <v>0</v>
      </c>
      <c r="AH31" s="34"/>
      <c r="AI31" s="34">
        <f t="shared" si="76"/>
        <v>0</v>
      </c>
      <c r="AJ31" s="34">
        <f t="shared" si="43"/>
        <v>0</v>
      </c>
      <c r="AK31" s="34"/>
      <c r="AL31" s="34">
        <f t="shared" si="44"/>
        <v>0</v>
      </c>
      <c r="AM31" s="34">
        <f t="shared" si="45"/>
        <v>0</v>
      </c>
      <c r="AN31" s="34"/>
      <c r="AO31" s="34">
        <f t="shared" si="5"/>
        <v>0</v>
      </c>
      <c r="AP31" s="34">
        <f t="shared" si="6"/>
        <v>0</v>
      </c>
      <c r="AQ31" s="34"/>
      <c r="AR31" s="34">
        <f t="shared" si="7"/>
        <v>0</v>
      </c>
      <c r="AS31" s="34">
        <f t="shared" si="8"/>
        <v>0</v>
      </c>
      <c r="AT31" s="34"/>
      <c r="AU31" s="34">
        <f t="shared" si="9"/>
        <v>0</v>
      </c>
      <c r="AV31" s="34">
        <f t="shared" si="10"/>
        <v>0</v>
      </c>
      <c r="AW31" s="34"/>
      <c r="AX31" s="34">
        <f t="shared" si="11"/>
        <v>0</v>
      </c>
      <c r="AY31" s="34">
        <f t="shared" si="12"/>
        <v>0</v>
      </c>
      <c r="AZ31" s="34"/>
      <c r="BA31" s="34">
        <f t="shared" si="13"/>
        <v>0</v>
      </c>
      <c r="BB31" s="34">
        <f t="shared" si="14"/>
        <v>0</v>
      </c>
      <c r="BC31" s="34"/>
      <c r="BD31" s="34">
        <f t="shared" si="15"/>
        <v>0</v>
      </c>
      <c r="BE31" s="34">
        <f t="shared" si="46"/>
        <v>0</v>
      </c>
      <c r="BF31" s="34"/>
      <c r="BG31" s="34">
        <f t="shared" si="16"/>
        <v>0</v>
      </c>
      <c r="BH31" s="34">
        <f t="shared" si="47"/>
        <v>0</v>
      </c>
      <c r="BI31" s="34"/>
      <c r="BJ31" s="34">
        <f t="shared" si="72"/>
        <v>0</v>
      </c>
      <c r="BK31" s="34">
        <f t="shared" si="49"/>
        <v>0</v>
      </c>
      <c r="BL31" s="34"/>
      <c r="BM31" s="34">
        <f t="shared" si="73"/>
        <v>0</v>
      </c>
      <c r="BN31" s="34">
        <f t="shared" si="51"/>
        <v>0</v>
      </c>
      <c r="BO31" s="34"/>
      <c r="BP31" s="34">
        <f t="shared" si="17"/>
        <v>0</v>
      </c>
      <c r="BQ31" s="34">
        <f t="shared" si="18"/>
        <v>0</v>
      </c>
      <c r="BR31" s="34"/>
      <c r="BS31" s="34">
        <f t="shared" si="17"/>
        <v>0</v>
      </c>
      <c r="BT31" s="34">
        <f t="shared" si="52"/>
        <v>0</v>
      </c>
      <c r="BU31" s="34"/>
      <c r="BV31" s="34">
        <f t="shared" si="19"/>
        <v>0</v>
      </c>
      <c r="BW31" s="34">
        <f t="shared" si="53"/>
        <v>0</v>
      </c>
      <c r="BX31" s="34"/>
      <c r="BY31" s="34">
        <f t="shared" si="20"/>
        <v>0</v>
      </c>
      <c r="BZ31" s="34">
        <f t="shared" si="54"/>
        <v>0</v>
      </c>
      <c r="CA31" s="34"/>
      <c r="CB31" s="34">
        <f t="shared" si="21"/>
        <v>0</v>
      </c>
      <c r="CC31" s="34">
        <f t="shared" si="55"/>
        <v>0</v>
      </c>
      <c r="CD31" s="34"/>
      <c r="CE31" s="34">
        <f t="shared" si="22"/>
        <v>0</v>
      </c>
      <c r="CF31" s="34">
        <f t="shared" si="56"/>
        <v>0</v>
      </c>
      <c r="CG31" s="34"/>
      <c r="CH31" s="34">
        <f t="shared" si="23"/>
        <v>0</v>
      </c>
      <c r="CI31" s="34">
        <f t="shared" si="57"/>
        <v>0</v>
      </c>
      <c r="CJ31" s="34"/>
      <c r="CK31" s="34">
        <f t="shared" si="24"/>
        <v>0</v>
      </c>
      <c r="CL31" s="34">
        <f t="shared" si="58"/>
        <v>0</v>
      </c>
      <c r="CM31" s="34"/>
      <c r="CN31" s="34">
        <f t="shared" si="25"/>
        <v>0</v>
      </c>
      <c r="CO31" s="34">
        <f t="shared" si="59"/>
        <v>0</v>
      </c>
      <c r="CP31" s="34"/>
      <c r="CQ31" s="34">
        <f t="shared" si="26"/>
        <v>0</v>
      </c>
      <c r="CR31" s="34">
        <f t="shared" si="60"/>
        <v>0</v>
      </c>
      <c r="CS31" s="34"/>
      <c r="CT31" s="34">
        <f t="shared" si="27"/>
        <v>0</v>
      </c>
      <c r="CU31" s="34">
        <f t="shared" si="61"/>
        <v>0</v>
      </c>
      <c r="CV31" s="34"/>
      <c r="CW31" s="34">
        <f t="shared" si="28"/>
        <v>0</v>
      </c>
      <c r="CX31" s="34">
        <f t="shared" si="62"/>
        <v>0</v>
      </c>
      <c r="CY31" s="34"/>
      <c r="CZ31" s="34">
        <f t="shared" si="71"/>
        <v>0</v>
      </c>
      <c r="DA31" s="34">
        <f t="shared" si="63"/>
        <v>0</v>
      </c>
      <c r="DB31" s="34"/>
      <c r="DC31" s="34">
        <f t="shared" si="29"/>
        <v>0</v>
      </c>
      <c r="DD31" s="34">
        <f t="shared" si="64"/>
        <v>0</v>
      </c>
      <c r="DE31" s="35">
        <f t="shared" si="77"/>
        <v>0</v>
      </c>
      <c r="DF31" s="35">
        <f t="shared" ca="1" si="78"/>
        <v>0</v>
      </c>
      <c r="DG31" s="89">
        <f t="shared" ca="1" si="79"/>
        <v>0</v>
      </c>
      <c r="DH31" s="35">
        <f t="shared" si="75"/>
        <v>0</v>
      </c>
      <c r="DI31" s="35">
        <f t="shared" ca="1" si="0"/>
        <v>0</v>
      </c>
      <c r="DJ31" s="92">
        <f t="shared" ca="1" si="1"/>
        <v>0</v>
      </c>
      <c r="DK31"/>
      <c r="DL31" s="37"/>
      <c r="DM31" s="38">
        <f t="shared" si="30"/>
        <v>0</v>
      </c>
      <c r="DN31" s="132" t="str">
        <f>IF(COUNTIF(DN32:DN274,"MEDIDO")&lt;&gt;0,"MEDIDO","NÃO MEDIDO")</f>
        <v>MEDIDO</v>
      </c>
      <c r="DO31" s="40"/>
    </row>
    <row r="32" spans="1:120" s="2" customFormat="1" ht="30" customHeight="1" x14ac:dyDescent="0.2">
      <c r="A32" s="2" t="s">
        <v>213</v>
      </c>
      <c r="C32" s="100">
        <v>20100</v>
      </c>
      <c r="D32" s="30" t="s">
        <v>440</v>
      </c>
      <c r="E32" s="31"/>
      <c r="F32" s="74"/>
      <c r="G32" s="74">
        <v>0</v>
      </c>
      <c r="H32" s="121">
        <v>0</v>
      </c>
      <c r="I32" s="121">
        <v>0</v>
      </c>
      <c r="J32" s="121"/>
      <c r="K32" s="74">
        <f t="shared" si="31"/>
        <v>0</v>
      </c>
      <c r="L32" s="32"/>
      <c r="M32" s="33">
        <f t="shared" si="70"/>
        <v>0</v>
      </c>
      <c r="N32" s="33"/>
      <c r="O32" s="33">
        <f t="shared" si="32"/>
        <v>0</v>
      </c>
      <c r="P32" s="34"/>
      <c r="Q32" s="34">
        <f t="shared" si="33"/>
        <v>0</v>
      </c>
      <c r="R32" s="34">
        <f t="shared" si="34"/>
        <v>0</v>
      </c>
      <c r="S32" s="34"/>
      <c r="T32" s="34">
        <f t="shared" si="35"/>
        <v>0</v>
      </c>
      <c r="U32" s="34">
        <f t="shared" si="36"/>
        <v>0</v>
      </c>
      <c r="V32" s="34"/>
      <c r="W32" s="34">
        <f t="shared" si="37"/>
        <v>0</v>
      </c>
      <c r="X32" s="34">
        <f t="shared" si="38"/>
        <v>0</v>
      </c>
      <c r="Y32" s="34"/>
      <c r="Z32" s="34">
        <f t="shared" si="39"/>
        <v>0</v>
      </c>
      <c r="AA32" s="34">
        <f t="shared" si="40"/>
        <v>0</v>
      </c>
      <c r="AB32" s="34"/>
      <c r="AC32" s="34">
        <f t="shared" si="41"/>
        <v>0</v>
      </c>
      <c r="AD32" s="34">
        <f t="shared" si="42"/>
        <v>0</v>
      </c>
      <c r="AE32" s="34"/>
      <c r="AF32" s="34">
        <f t="shared" si="2"/>
        <v>0</v>
      </c>
      <c r="AG32" s="34">
        <f t="shared" si="3"/>
        <v>0</v>
      </c>
      <c r="AH32" s="34"/>
      <c r="AI32" s="34">
        <f t="shared" si="76"/>
        <v>0</v>
      </c>
      <c r="AJ32" s="34">
        <f t="shared" si="43"/>
        <v>0</v>
      </c>
      <c r="AK32" s="34"/>
      <c r="AL32" s="34">
        <f t="shared" si="44"/>
        <v>0</v>
      </c>
      <c r="AM32" s="34">
        <f t="shared" si="45"/>
        <v>0</v>
      </c>
      <c r="AN32" s="34"/>
      <c r="AO32" s="34">
        <f t="shared" si="5"/>
        <v>0</v>
      </c>
      <c r="AP32" s="34">
        <f t="shared" si="6"/>
        <v>0</v>
      </c>
      <c r="AQ32" s="34"/>
      <c r="AR32" s="34">
        <f t="shared" si="7"/>
        <v>0</v>
      </c>
      <c r="AS32" s="34">
        <f t="shared" si="8"/>
        <v>0</v>
      </c>
      <c r="AT32" s="34"/>
      <c r="AU32" s="34">
        <f t="shared" si="9"/>
        <v>0</v>
      </c>
      <c r="AV32" s="34">
        <f t="shared" si="10"/>
        <v>0</v>
      </c>
      <c r="AW32" s="34"/>
      <c r="AX32" s="34">
        <f t="shared" si="11"/>
        <v>0</v>
      </c>
      <c r="AY32" s="34">
        <f t="shared" si="12"/>
        <v>0</v>
      </c>
      <c r="AZ32" s="34"/>
      <c r="BA32" s="34">
        <f t="shared" si="13"/>
        <v>0</v>
      </c>
      <c r="BB32" s="34">
        <f t="shared" si="14"/>
        <v>0</v>
      </c>
      <c r="BC32" s="34"/>
      <c r="BD32" s="34">
        <f t="shared" si="15"/>
        <v>0</v>
      </c>
      <c r="BE32" s="34">
        <f t="shared" si="46"/>
        <v>0</v>
      </c>
      <c r="BF32" s="34"/>
      <c r="BG32" s="34">
        <f t="shared" si="16"/>
        <v>0</v>
      </c>
      <c r="BH32" s="34">
        <f t="shared" si="47"/>
        <v>0</v>
      </c>
      <c r="BI32" s="34"/>
      <c r="BJ32" s="34">
        <f t="shared" si="72"/>
        <v>0</v>
      </c>
      <c r="BK32" s="34">
        <f t="shared" si="49"/>
        <v>0</v>
      </c>
      <c r="BL32" s="34"/>
      <c r="BM32" s="34">
        <f t="shared" si="73"/>
        <v>0</v>
      </c>
      <c r="BN32" s="34">
        <f t="shared" si="51"/>
        <v>0</v>
      </c>
      <c r="BO32" s="34"/>
      <c r="BP32" s="34">
        <f t="shared" si="17"/>
        <v>0</v>
      </c>
      <c r="BQ32" s="34">
        <f t="shared" si="18"/>
        <v>0</v>
      </c>
      <c r="BR32" s="34"/>
      <c r="BS32" s="34">
        <f t="shared" si="17"/>
        <v>0</v>
      </c>
      <c r="BT32" s="34">
        <f t="shared" si="52"/>
        <v>0</v>
      </c>
      <c r="BU32" s="34"/>
      <c r="BV32" s="34">
        <f t="shared" si="19"/>
        <v>0</v>
      </c>
      <c r="BW32" s="34">
        <f t="shared" si="53"/>
        <v>0</v>
      </c>
      <c r="BX32" s="34"/>
      <c r="BY32" s="34">
        <f t="shared" si="20"/>
        <v>0</v>
      </c>
      <c r="BZ32" s="34">
        <f t="shared" si="54"/>
        <v>0</v>
      </c>
      <c r="CA32" s="34"/>
      <c r="CB32" s="34">
        <f t="shared" si="21"/>
        <v>0</v>
      </c>
      <c r="CC32" s="34">
        <f t="shared" si="55"/>
        <v>0</v>
      </c>
      <c r="CD32" s="34"/>
      <c r="CE32" s="34">
        <f t="shared" si="22"/>
        <v>0</v>
      </c>
      <c r="CF32" s="34">
        <f t="shared" si="56"/>
        <v>0</v>
      </c>
      <c r="CG32" s="34"/>
      <c r="CH32" s="34">
        <f t="shared" si="23"/>
        <v>0</v>
      </c>
      <c r="CI32" s="34">
        <f t="shared" si="57"/>
        <v>0</v>
      </c>
      <c r="CJ32" s="34"/>
      <c r="CK32" s="34">
        <f t="shared" si="24"/>
        <v>0</v>
      </c>
      <c r="CL32" s="34">
        <f t="shared" si="58"/>
        <v>0</v>
      </c>
      <c r="CM32" s="34"/>
      <c r="CN32" s="34">
        <f t="shared" si="25"/>
        <v>0</v>
      </c>
      <c r="CO32" s="34">
        <f t="shared" si="59"/>
        <v>0</v>
      </c>
      <c r="CP32" s="34"/>
      <c r="CQ32" s="34">
        <f t="shared" si="26"/>
        <v>0</v>
      </c>
      <c r="CR32" s="34">
        <f t="shared" si="60"/>
        <v>0</v>
      </c>
      <c r="CS32" s="34"/>
      <c r="CT32" s="34">
        <f t="shared" si="27"/>
        <v>0</v>
      </c>
      <c r="CU32" s="34">
        <f t="shared" si="61"/>
        <v>0</v>
      </c>
      <c r="CV32" s="34"/>
      <c r="CW32" s="34">
        <f t="shared" si="28"/>
        <v>0</v>
      </c>
      <c r="CX32" s="34">
        <f t="shared" si="62"/>
        <v>0</v>
      </c>
      <c r="CY32" s="34"/>
      <c r="CZ32" s="34">
        <f t="shared" si="71"/>
        <v>0</v>
      </c>
      <c r="DA32" s="34">
        <f t="shared" si="63"/>
        <v>0</v>
      </c>
      <c r="DB32" s="34"/>
      <c r="DC32" s="34">
        <f t="shared" si="29"/>
        <v>0</v>
      </c>
      <c r="DD32" s="34">
        <f t="shared" si="64"/>
        <v>0</v>
      </c>
      <c r="DE32" s="35">
        <f t="shared" si="77"/>
        <v>0</v>
      </c>
      <c r="DF32" s="35">
        <f t="shared" ca="1" si="78"/>
        <v>0</v>
      </c>
      <c r="DG32" s="89">
        <f t="shared" ca="1" si="79"/>
        <v>0</v>
      </c>
      <c r="DH32" s="35">
        <f t="shared" si="75"/>
        <v>0</v>
      </c>
      <c r="DI32" s="35">
        <f t="shared" ca="1" si="0"/>
        <v>0</v>
      </c>
      <c r="DJ32" s="92">
        <f t="shared" ca="1" si="1"/>
        <v>0</v>
      </c>
      <c r="DK32"/>
      <c r="DL32" s="37"/>
      <c r="DM32" s="38">
        <f t="shared" si="30"/>
        <v>0</v>
      </c>
      <c r="DN32" s="132" t="str">
        <f>IF(COUNTIF(DN33:DN42,"MEDIDO")&lt;&gt;0,"MEDIDO","NÃO MEDIDO")</f>
        <v>NÃO MEDIDO</v>
      </c>
      <c r="DO32" s="40"/>
    </row>
    <row r="33" spans="1:120" s="2" customFormat="1" ht="33" customHeight="1" x14ac:dyDescent="0.2">
      <c r="A33" s="2" t="s">
        <v>212</v>
      </c>
      <c r="C33" s="100" t="s">
        <v>218</v>
      </c>
      <c r="D33" s="30" t="s">
        <v>219</v>
      </c>
      <c r="E33" s="31" t="s">
        <v>81</v>
      </c>
      <c r="F33" s="74">
        <v>7.49</v>
      </c>
      <c r="G33" s="74">
        <v>0</v>
      </c>
      <c r="H33" s="121">
        <v>0</v>
      </c>
      <c r="I33" s="121">
        <v>0</v>
      </c>
      <c r="J33" s="121"/>
      <c r="K33" s="74">
        <f t="shared" si="31"/>
        <v>7.49</v>
      </c>
      <c r="L33" s="32">
        <v>78.239999999999995</v>
      </c>
      <c r="M33" s="33">
        <f t="shared" si="70"/>
        <v>586.02</v>
      </c>
      <c r="N33" s="33"/>
      <c r="O33" s="33">
        <f t="shared" si="32"/>
        <v>0</v>
      </c>
      <c r="P33" s="34"/>
      <c r="Q33" s="34">
        <f t="shared" si="33"/>
        <v>0</v>
      </c>
      <c r="R33" s="34">
        <f t="shared" si="34"/>
        <v>0</v>
      </c>
      <c r="S33" s="34"/>
      <c r="T33" s="34">
        <f t="shared" si="35"/>
        <v>0</v>
      </c>
      <c r="U33" s="34">
        <f t="shared" si="36"/>
        <v>0</v>
      </c>
      <c r="V33" s="34">
        <v>0.54</v>
      </c>
      <c r="W33" s="34">
        <f t="shared" si="37"/>
        <v>42.25</v>
      </c>
      <c r="X33" s="34">
        <f t="shared" si="38"/>
        <v>0</v>
      </c>
      <c r="Y33" s="34"/>
      <c r="Z33" s="34">
        <f t="shared" si="39"/>
        <v>0</v>
      </c>
      <c r="AA33" s="34">
        <f t="shared" si="40"/>
        <v>0</v>
      </c>
      <c r="AB33" s="34"/>
      <c r="AC33" s="34">
        <f t="shared" si="41"/>
        <v>0</v>
      </c>
      <c r="AD33" s="34">
        <f t="shared" si="42"/>
        <v>0</v>
      </c>
      <c r="AE33" s="34"/>
      <c r="AF33" s="34">
        <f t="shared" si="2"/>
        <v>0</v>
      </c>
      <c r="AG33" s="34">
        <f t="shared" si="3"/>
        <v>0</v>
      </c>
      <c r="AH33" s="34"/>
      <c r="AI33" s="34">
        <f t="shared" si="76"/>
        <v>0</v>
      </c>
      <c r="AJ33" s="34">
        <f t="shared" si="43"/>
        <v>0</v>
      </c>
      <c r="AK33" s="34"/>
      <c r="AL33" s="34">
        <f t="shared" si="44"/>
        <v>0</v>
      </c>
      <c r="AM33" s="34">
        <f t="shared" si="45"/>
        <v>0</v>
      </c>
      <c r="AN33" s="34"/>
      <c r="AO33" s="34">
        <f t="shared" si="5"/>
        <v>0</v>
      </c>
      <c r="AP33" s="34">
        <f t="shared" si="6"/>
        <v>0</v>
      </c>
      <c r="AQ33" s="34">
        <v>3.35</v>
      </c>
      <c r="AR33" s="34">
        <f t="shared" si="7"/>
        <v>262.10000000000002</v>
      </c>
      <c r="AS33" s="34">
        <f t="shared" si="8"/>
        <v>0</v>
      </c>
      <c r="AT33" s="34"/>
      <c r="AU33" s="34">
        <f t="shared" si="9"/>
        <v>0</v>
      </c>
      <c r="AV33" s="34">
        <f t="shared" si="10"/>
        <v>0</v>
      </c>
      <c r="AW33" s="34"/>
      <c r="AX33" s="34">
        <f t="shared" si="11"/>
        <v>0</v>
      </c>
      <c r="AY33" s="34">
        <f t="shared" si="12"/>
        <v>0</v>
      </c>
      <c r="AZ33" s="34"/>
      <c r="BA33" s="34">
        <f t="shared" si="13"/>
        <v>0</v>
      </c>
      <c r="BB33" s="34">
        <f t="shared" si="14"/>
        <v>0</v>
      </c>
      <c r="BC33" s="34"/>
      <c r="BD33" s="34">
        <f t="shared" si="15"/>
        <v>0</v>
      </c>
      <c r="BE33" s="34">
        <f t="shared" si="46"/>
        <v>0</v>
      </c>
      <c r="BF33" s="34"/>
      <c r="BG33" s="34">
        <f t="shared" si="16"/>
        <v>0</v>
      </c>
      <c r="BH33" s="34">
        <f t="shared" si="47"/>
        <v>0</v>
      </c>
      <c r="BI33" s="34"/>
      <c r="BJ33" s="34">
        <f t="shared" si="72"/>
        <v>0</v>
      </c>
      <c r="BK33" s="34">
        <f t="shared" si="49"/>
        <v>0</v>
      </c>
      <c r="BL33" s="34"/>
      <c r="BM33" s="34">
        <f t="shared" si="73"/>
        <v>0</v>
      </c>
      <c r="BN33" s="34">
        <f t="shared" si="51"/>
        <v>0</v>
      </c>
      <c r="BO33" s="34"/>
      <c r="BP33" s="34">
        <f t="shared" si="17"/>
        <v>0</v>
      </c>
      <c r="BQ33" s="34">
        <f t="shared" si="18"/>
        <v>0</v>
      </c>
      <c r="BR33" s="34"/>
      <c r="BS33" s="34">
        <f t="shared" si="17"/>
        <v>0</v>
      </c>
      <c r="BT33" s="34">
        <f t="shared" si="52"/>
        <v>0</v>
      </c>
      <c r="BU33" s="34"/>
      <c r="BV33" s="34">
        <f t="shared" si="19"/>
        <v>0</v>
      </c>
      <c r="BW33" s="34">
        <f t="shared" si="53"/>
        <v>0</v>
      </c>
      <c r="BX33" s="34"/>
      <c r="BY33" s="34">
        <f t="shared" si="20"/>
        <v>0</v>
      </c>
      <c r="BZ33" s="34">
        <f t="shared" si="54"/>
        <v>0</v>
      </c>
      <c r="CA33" s="34"/>
      <c r="CB33" s="34">
        <f t="shared" si="21"/>
        <v>0</v>
      </c>
      <c r="CC33" s="34">
        <f t="shared" si="55"/>
        <v>0</v>
      </c>
      <c r="CD33" s="34"/>
      <c r="CE33" s="34">
        <f t="shared" si="22"/>
        <v>0</v>
      </c>
      <c r="CF33" s="34">
        <f t="shared" si="56"/>
        <v>0</v>
      </c>
      <c r="CG33" s="34"/>
      <c r="CH33" s="34">
        <f t="shared" si="23"/>
        <v>0</v>
      </c>
      <c r="CI33" s="34">
        <f t="shared" si="57"/>
        <v>0</v>
      </c>
      <c r="CJ33" s="34"/>
      <c r="CK33" s="34">
        <f t="shared" si="24"/>
        <v>0</v>
      </c>
      <c r="CL33" s="34">
        <f t="shared" si="58"/>
        <v>0</v>
      </c>
      <c r="CM33" s="34"/>
      <c r="CN33" s="34">
        <f t="shared" si="25"/>
        <v>0</v>
      </c>
      <c r="CO33" s="34">
        <f t="shared" si="59"/>
        <v>0</v>
      </c>
      <c r="CP33" s="34"/>
      <c r="CQ33" s="34">
        <f t="shared" si="26"/>
        <v>0</v>
      </c>
      <c r="CR33" s="34">
        <f t="shared" si="60"/>
        <v>0</v>
      </c>
      <c r="CS33" s="34"/>
      <c r="CT33" s="34">
        <f t="shared" si="27"/>
        <v>0</v>
      </c>
      <c r="CU33" s="34">
        <f t="shared" si="61"/>
        <v>0</v>
      </c>
      <c r="CV33" s="34"/>
      <c r="CW33" s="34">
        <f t="shared" si="28"/>
        <v>0</v>
      </c>
      <c r="CX33" s="34">
        <f t="shared" si="62"/>
        <v>0</v>
      </c>
      <c r="CY33" s="34"/>
      <c r="CZ33" s="34">
        <f t="shared" si="71"/>
        <v>0</v>
      </c>
      <c r="DA33" s="34">
        <f t="shared" si="63"/>
        <v>0</v>
      </c>
      <c r="DB33" s="34"/>
      <c r="DC33" s="34">
        <f t="shared" si="29"/>
        <v>0</v>
      </c>
      <c r="DD33" s="34">
        <f t="shared" si="64"/>
        <v>0</v>
      </c>
      <c r="DE33" s="35">
        <f t="shared" si="77"/>
        <v>3.89</v>
      </c>
      <c r="DF33" s="35">
        <f t="shared" ca="1" si="78"/>
        <v>304.35000000000002</v>
      </c>
      <c r="DG33" s="89">
        <f t="shared" ca="1" si="79"/>
        <v>0</v>
      </c>
      <c r="DH33" s="35">
        <f t="shared" si="75"/>
        <v>3.6</v>
      </c>
      <c r="DI33" s="35">
        <f t="shared" ca="1" si="0"/>
        <v>281.67</v>
      </c>
      <c r="DJ33" s="92">
        <f t="shared" ca="1" si="1"/>
        <v>0</v>
      </c>
      <c r="DK33"/>
      <c r="DL33" s="37"/>
      <c r="DM33" s="38">
        <f t="shared" si="30"/>
        <v>0</v>
      </c>
      <c r="DN33" s="39" t="str">
        <f t="shared" si="69"/>
        <v>NÃO MEDIDO</v>
      </c>
      <c r="DO33" s="40"/>
      <c r="DP33"/>
    </row>
    <row r="34" spans="1:120" s="2" customFormat="1" ht="51.75" customHeight="1" x14ac:dyDescent="0.2">
      <c r="A34" s="1" t="s">
        <v>212</v>
      </c>
      <c r="B34" s="1"/>
      <c r="C34" s="100" t="s">
        <v>441</v>
      </c>
      <c r="D34" s="30" t="s">
        <v>442</v>
      </c>
      <c r="E34" s="31" t="s">
        <v>81</v>
      </c>
      <c r="F34" s="74">
        <v>1.31</v>
      </c>
      <c r="G34" s="74">
        <v>0</v>
      </c>
      <c r="H34" s="121">
        <v>0</v>
      </c>
      <c r="I34" s="121">
        <v>0</v>
      </c>
      <c r="J34" s="121"/>
      <c r="K34" s="74">
        <f t="shared" si="31"/>
        <v>1.31</v>
      </c>
      <c r="L34" s="32">
        <v>312.95</v>
      </c>
      <c r="M34" s="33">
        <f t="shared" si="70"/>
        <v>409.96</v>
      </c>
      <c r="N34" s="33"/>
      <c r="O34" s="33">
        <f t="shared" si="32"/>
        <v>0</v>
      </c>
      <c r="P34" s="34"/>
      <c r="Q34" s="34">
        <f t="shared" si="33"/>
        <v>0</v>
      </c>
      <c r="R34" s="34">
        <f t="shared" si="34"/>
        <v>0</v>
      </c>
      <c r="S34" s="34"/>
      <c r="T34" s="34">
        <f t="shared" si="35"/>
        <v>0</v>
      </c>
      <c r="U34" s="34">
        <f t="shared" si="36"/>
        <v>0</v>
      </c>
      <c r="V34" s="34"/>
      <c r="W34" s="34">
        <f t="shared" si="37"/>
        <v>0</v>
      </c>
      <c r="X34" s="34">
        <f t="shared" si="38"/>
        <v>0</v>
      </c>
      <c r="Y34" s="34"/>
      <c r="Z34" s="34">
        <f t="shared" si="39"/>
        <v>0</v>
      </c>
      <c r="AA34" s="34">
        <f t="shared" si="40"/>
        <v>0</v>
      </c>
      <c r="AB34" s="34"/>
      <c r="AC34" s="34">
        <f t="shared" si="41"/>
        <v>0</v>
      </c>
      <c r="AD34" s="34">
        <f t="shared" si="42"/>
        <v>0</v>
      </c>
      <c r="AE34" s="34"/>
      <c r="AF34" s="34">
        <f t="shared" si="2"/>
        <v>0</v>
      </c>
      <c r="AG34" s="34">
        <f t="shared" si="3"/>
        <v>0</v>
      </c>
      <c r="AH34" s="34"/>
      <c r="AI34" s="34">
        <f t="shared" si="76"/>
        <v>0</v>
      </c>
      <c r="AJ34" s="34">
        <f t="shared" si="43"/>
        <v>0</v>
      </c>
      <c r="AK34" s="34"/>
      <c r="AL34" s="34">
        <f t="shared" si="44"/>
        <v>0</v>
      </c>
      <c r="AM34" s="34">
        <f t="shared" si="45"/>
        <v>0</v>
      </c>
      <c r="AN34" s="34"/>
      <c r="AO34" s="34">
        <f t="shared" si="5"/>
        <v>0</v>
      </c>
      <c r="AP34" s="34">
        <f t="shared" si="6"/>
        <v>0</v>
      </c>
      <c r="AQ34" s="34">
        <v>0.57999999999999996</v>
      </c>
      <c r="AR34" s="34">
        <f t="shared" si="7"/>
        <v>181.51</v>
      </c>
      <c r="AS34" s="34">
        <f t="shared" si="8"/>
        <v>0</v>
      </c>
      <c r="AT34" s="34"/>
      <c r="AU34" s="34">
        <f t="shared" si="9"/>
        <v>0</v>
      </c>
      <c r="AV34" s="34">
        <f t="shared" si="10"/>
        <v>0</v>
      </c>
      <c r="AW34" s="34"/>
      <c r="AX34" s="34">
        <f t="shared" si="11"/>
        <v>0</v>
      </c>
      <c r="AY34" s="34">
        <f t="shared" si="12"/>
        <v>0</v>
      </c>
      <c r="AZ34" s="34"/>
      <c r="BA34" s="34">
        <f t="shared" si="13"/>
        <v>0</v>
      </c>
      <c r="BB34" s="34">
        <f t="shared" si="14"/>
        <v>0</v>
      </c>
      <c r="BC34" s="34"/>
      <c r="BD34" s="34">
        <f>ROUND(BC34*$L34,2)</f>
        <v>0</v>
      </c>
      <c r="BE34" s="34">
        <f t="shared" si="46"/>
        <v>0</v>
      </c>
      <c r="BF34" s="34"/>
      <c r="BG34" s="34">
        <f>ROUND(BF34*$L34,2)</f>
        <v>0</v>
      </c>
      <c r="BH34" s="34">
        <f t="shared" si="47"/>
        <v>0</v>
      </c>
      <c r="BI34" s="34"/>
      <c r="BJ34" s="34">
        <f>ROUND(BI34*$L34,2)</f>
        <v>0</v>
      </c>
      <c r="BK34" s="34">
        <f t="shared" si="49"/>
        <v>0</v>
      </c>
      <c r="BL34" s="34"/>
      <c r="BM34" s="34">
        <f>ROUND(BL34*$L34,2)</f>
        <v>0</v>
      </c>
      <c r="BN34" s="34">
        <f t="shared" si="51"/>
        <v>0</v>
      </c>
      <c r="BO34" s="34"/>
      <c r="BP34" s="34">
        <f t="shared" si="17"/>
        <v>0</v>
      </c>
      <c r="BQ34" s="34">
        <f t="shared" si="18"/>
        <v>0</v>
      </c>
      <c r="BR34" s="34"/>
      <c r="BS34" s="34">
        <f t="shared" si="17"/>
        <v>0</v>
      </c>
      <c r="BT34" s="34">
        <f t="shared" si="52"/>
        <v>0</v>
      </c>
      <c r="BU34" s="34"/>
      <c r="BV34" s="34">
        <f t="shared" si="19"/>
        <v>0</v>
      </c>
      <c r="BW34" s="34">
        <f t="shared" si="53"/>
        <v>0</v>
      </c>
      <c r="BX34" s="34"/>
      <c r="BY34" s="34">
        <f t="shared" si="20"/>
        <v>0</v>
      </c>
      <c r="BZ34" s="34">
        <f t="shared" si="54"/>
        <v>0</v>
      </c>
      <c r="CA34" s="34"/>
      <c r="CB34" s="34">
        <f t="shared" si="21"/>
        <v>0</v>
      </c>
      <c r="CC34" s="34">
        <f t="shared" si="55"/>
        <v>0</v>
      </c>
      <c r="CD34" s="34"/>
      <c r="CE34" s="34">
        <f t="shared" si="22"/>
        <v>0</v>
      </c>
      <c r="CF34" s="34">
        <f t="shared" si="56"/>
        <v>0</v>
      </c>
      <c r="CG34" s="34"/>
      <c r="CH34" s="34">
        <f t="shared" si="23"/>
        <v>0</v>
      </c>
      <c r="CI34" s="34">
        <f t="shared" si="57"/>
        <v>0</v>
      </c>
      <c r="CJ34" s="34"/>
      <c r="CK34" s="34">
        <f t="shared" si="24"/>
        <v>0</v>
      </c>
      <c r="CL34" s="34">
        <f t="shared" si="58"/>
        <v>0</v>
      </c>
      <c r="CM34" s="34"/>
      <c r="CN34" s="34">
        <f t="shared" si="25"/>
        <v>0</v>
      </c>
      <c r="CO34" s="34">
        <f t="shared" si="59"/>
        <v>0</v>
      </c>
      <c r="CP34" s="34"/>
      <c r="CQ34" s="34">
        <f t="shared" si="26"/>
        <v>0</v>
      </c>
      <c r="CR34" s="34">
        <f t="shared" si="60"/>
        <v>0</v>
      </c>
      <c r="CS34" s="34"/>
      <c r="CT34" s="34">
        <f t="shared" si="27"/>
        <v>0</v>
      </c>
      <c r="CU34" s="34">
        <f t="shared" si="61"/>
        <v>0</v>
      </c>
      <c r="CV34" s="34"/>
      <c r="CW34" s="34">
        <f t="shared" si="28"/>
        <v>0</v>
      </c>
      <c r="CX34" s="34">
        <f t="shared" si="62"/>
        <v>0</v>
      </c>
      <c r="CY34" s="34"/>
      <c r="CZ34" s="34">
        <f t="shared" si="71"/>
        <v>0</v>
      </c>
      <c r="DA34" s="34">
        <f t="shared" si="63"/>
        <v>0</v>
      </c>
      <c r="DB34" s="34"/>
      <c r="DC34" s="34">
        <f t="shared" si="29"/>
        <v>0</v>
      </c>
      <c r="DD34" s="34">
        <f t="shared" si="64"/>
        <v>0</v>
      </c>
      <c r="DE34" s="35">
        <f t="shared" si="77"/>
        <v>0.57999999999999996</v>
      </c>
      <c r="DF34" s="35">
        <f t="shared" ca="1" si="78"/>
        <v>181.51</v>
      </c>
      <c r="DG34" s="89">
        <f t="shared" ca="1" si="79"/>
        <v>0</v>
      </c>
      <c r="DH34" s="35">
        <f t="shared" si="75"/>
        <v>0.73</v>
      </c>
      <c r="DI34" s="35">
        <f t="shared" ca="1" si="0"/>
        <v>228.45</v>
      </c>
      <c r="DJ34" s="92">
        <f t="shared" ca="1" si="1"/>
        <v>0</v>
      </c>
      <c r="DK34"/>
      <c r="DL34" s="37"/>
      <c r="DM34" s="38">
        <f t="shared" si="30"/>
        <v>0</v>
      </c>
      <c r="DN34" s="39" t="str">
        <f t="shared" si="69"/>
        <v>NÃO MEDIDO</v>
      </c>
      <c r="DO34" s="40"/>
      <c r="DP34"/>
    </row>
    <row r="35" spans="1:120" s="2" customFormat="1" ht="30" customHeight="1" x14ac:dyDescent="0.2">
      <c r="A35" s="1" t="s">
        <v>212</v>
      </c>
      <c r="B35" s="1"/>
      <c r="C35" s="100" t="s">
        <v>443</v>
      </c>
      <c r="D35" s="30" t="s">
        <v>444</v>
      </c>
      <c r="E35" s="31" t="s">
        <v>90</v>
      </c>
      <c r="F35" s="74">
        <v>14.06</v>
      </c>
      <c r="G35" s="74">
        <v>0</v>
      </c>
      <c r="H35" s="121">
        <v>0</v>
      </c>
      <c r="I35" s="121">
        <v>0</v>
      </c>
      <c r="J35" s="121"/>
      <c r="K35" s="74">
        <f t="shared" si="31"/>
        <v>14.06</v>
      </c>
      <c r="L35" s="32">
        <v>79.14</v>
      </c>
      <c r="M35" s="33">
        <f t="shared" si="70"/>
        <v>1112.71</v>
      </c>
      <c r="N35" s="33"/>
      <c r="O35" s="33">
        <f t="shared" si="32"/>
        <v>0</v>
      </c>
      <c r="P35" s="34"/>
      <c r="Q35" s="34">
        <f t="shared" si="33"/>
        <v>0</v>
      </c>
      <c r="R35" s="34">
        <f t="shared" si="34"/>
        <v>0</v>
      </c>
      <c r="S35" s="34"/>
      <c r="T35" s="34">
        <f t="shared" si="35"/>
        <v>0</v>
      </c>
      <c r="U35" s="34">
        <f t="shared" si="36"/>
        <v>0</v>
      </c>
      <c r="V35" s="34"/>
      <c r="W35" s="34">
        <f t="shared" si="37"/>
        <v>0</v>
      </c>
      <c r="X35" s="34">
        <f t="shared" si="38"/>
        <v>0</v>
      </c>
      <c r="Y35" s="34"/>
      <c r="Z35" s="34">
        <f t="shared" si="39"/>
        <v>0</v>
      </c>
      <c r="AA35" s="34">
        <f t="shared" si="40"/>
        <v>0</v>
      </c>
      <c r="AB35" s="34"/>
      <c r="AC35" s="34">
        <f t="shared" si="41"/>
        <v>0</v>
      </c>
      <c r="AD35" s="34">
        <f t="shared" si="42"/>
        <v>0</v>
      </c>
      <c r="AE35" s="34"/>
      <c r="AF35" s="34">
        <f t="shared" si="2"/>
        <v>0</v>
      </c>
      <c r="AG35" s="34">
        <f t="shared" si="3"/>
        <v>0</v>
      </c>
      <c r="AH35" s="34"/>
      <c r="AI35" s="34">
        <f t="shared" si="76"/>
        <v>0</v>
      </c>
      <c r="AJ35" s="34">
        <f t="shared" si="43"/>
        <v>0</v>
      </c>
      <c r="AK35" s="34"/>
      <c r="AL35" s="34">
        <f t="shared" si="44"/>
        <v>0</v>
      </c>
      <c r="AM35" s="34">
        <f t="shared" si="45"/>
        <v>0</v>
      </c>
      <c r="AN35" s="34"/>
      <c r="AO35" s="34">
        <f t="shared" si="5"/>
        <v>0</v>
      </c>
      <c r="AP35" s="34">
        <f t="shared" si="6"/>
        <v>0</v>
      </c>
      <c r="AQ35" s="34"/>
      <c r="AR35" s="34">
        <f t="shared" si="7"/>
        <v>0</v>
      </c>
      <c r="AS35" s="34">
        <f t="shared" si="8"/>
        <v>0</v>
      </c>
      <c r="AT35" s="34">
        <v>14.06</v>
      </c>
      <c r="AU35" s="34">
        <f t="shared" si="9"/>
        <v>1112.71</v>
      </c>
      <c r="AV35" s="34">
        <f t="shared" si="10"/>
        <v>0</v>
      </c>
      <c r="AW35" s="34"/>
      <c r="AX35" s="34">
        <f t="shared" si="11"/>
        <v>0</v>
      </c>
      <c r="AY35" s="34">
        <f t="shared" si="12"/>
        <v>0</v>
      </c>
      <c r="AZ35" s="34"/>
      <c r="BA35" s="34">
        <f t="shared" si="13"/>
        <v>0</v>
      </c>
      <c r="BB35" s="34">
        <f t="shared" si="14"/>
        <v>0</v>
      </c>
      <c r="BC35" s="34"/>
      <c r="BD35" s="34">
        <f t="shared" si="15"/>
        <v>0</v>
      </c>
      <c r="BE35" s="34">
        <f t="shared" si="46"/>
        <v>0</v>
      </c>
      <c r="BF35" s="34"/>
      <c r="BG35" s="34">
        <f t="shared" ref="BG35:BG99" si="80">ROUND(BF35*$L35,2)</f>
        <v>0</v>
      </c>
      <c r="BH35" s="34">
        <f t="shared" si="47"/>
        <v>0</v>
      </c>
      <c r="BI35" s="34"/>
      <c r="BJ35" s="34">
        <f t="shared" ref="BJ35:BJ99" si="81">ROUND(BI35*$L35,2)</f>
        <v>0</v>
      </c>
      <c r="BK35" s="34">
        <f t="shared" si="49"/>
        <v>0</v>
      </c>
      <c r="BL35" s="34"/>
      <c r="BM35" s="34">
        <f t="shared" ref="BM35:BM99" si="82">ROUND(BL35*$L35,2)</f>
        <v>0</v>
      </c>
      <c r="BN35" s="34">
        <f t="shared" si="51"/>
        <v>0</v>
      </c>
      <c r="BO35" s="34"/>
      <c r="BP35" s="34">
        <f t="shared" si="17"/>
        <v>0</v>
      </c>
      <c r="BQ35" s="34">
        <f t="shared" si="18"/>
        <v>0</v>
      </c>
      <c r="BR35" s="34"/>
      <c r="BS35" s="34">
        <f t="shared" si="17"/>
        <v>0</v>
      </c>
      <c r="BT35" s="34">
        <f t="shared" si="52"/>
        <v>0</v>
      </c>
      <c r="BU35" s="34"/>
      <c r="BV35" s="34">
        <f t="shared" si="19"/>
        <v>0</v>
      </c>
      <c r="BW35" s="34">
        <f t="shared" si="53"/>
        <v>0</v>
      </c>
      <c r="BX35" s="34"/>
      <c r="BY35" s="34">
        <f t="shared" si="20"/>
        <v>0</v>
      </c>
      <c r="BZ35" s="34">
        <f t="shared" si="54"/>
        <v>0</v>
      </c>
      <c r="CA35" s="34"/>
      <c r="CB35" s="34">
        <f t="shared" si="21"/>
        <v>0</v>
      </c>
      <c r="CC35" s="34">
        <f t="shared" si="55"/>
        <v>0</v>
      </c>
      <c r="CD35" s="34"/>
      <c r="CE35" s="34">
        <f t="shared" si="22"/>
        <v>0</v>
      </c>
      <c r="CF35" s="34">
        <f t="shared" si="56"/>
        <v>0</v>
      </c>
      <c r="CG35" s="34"/>
      <c r="CH35" s="34">
        <f t="shared" si="23"/>
        <v>0</v>
      </c>
      <c r="CI35" s="34">
        <f t="shared" si="57"/>
        <v>0</v>
      </c>
      <c r="CJ35" s="34"/>
      <c r="CK35" s="34">
        <f t="shared" si="24"/>
        <v>0</v>
      </c>
      <c r="CL35" s="34">
        <f t="shared" si="58"/>
        <v>0</v>
      </c>
      <c r="CM35" s="34"/>
      <c r="CN35" s="34">
        <f t="shared" si="25"/>
        <v>0</v>
      </c>
      <c r="CO35" s="34">
        <f t="shared" si="59"/>
        <v>0</v>
      </c>
      <c r="CP35" s="34"/>
      <c r="CQ35" s="34">
        <f t="shared" si="26"/>
        <v>0</v>
      </c>
      <c r="CR35" s="34">
        <f t="shared" si="60"/>
        <v>0</v>
      </c>
      <c r="CS35" s="34"/>
      <c r="CT35" s="34">
        <f t="shared" si="27"/>
        <v>0</v>
      </c>
      <c r="CU35" s="34">
        <f t="shared" si="61"/>
        <v>0</v>
      </c>
      <c r="CV35" s="34"/>
      <c r="CW35" s="34">
        <f t="shared" si="28"/>
        <v>0</v>
      </c>
      <c r="CX35" s="34">
        <f t="shared" si="62"/>
        <v>0</v>
      </c>
      <c r="CY35" s="34"/>
      <c r="CZ35" s="34">
        <f t="shared" si="71"/>
        <v>0</v>
      </c>
      <c r="DA35" s="34">
        <f t="shared" si="63"/>
        <v>0</v>
      </c>
      <c r="DB35" s="34"/>
      <c r="DC35" s="34">
        <f t="shared" si="29"/>
        <v>0</v>
      </c>
      <c r="DD35" s="34">
        <f t="shared" si="64"/>
        <v>0</v>
      </c>
      <c r="DE35" s="35">
        <f t="shared" si="77"/>
        <v>14.06</v>
      </c>
      <c r="DF35" s="35">
        <f t="shared" ca="1" si="78"/>
        <v>1112.71</v>
      </c>
      <c r="DG35" s="89">
        <f t="shared" ca="1" si="79"/>
        <v>0</v>
      </c>
      <c r="DH35" s="35">
        <f t="shared" si="75"/>
        <v>0</v>
      </c>
      <c r="DI35" s="35">
        <f t="shared" ca="1" si="0"/>
        <v>0</v>
      </c>
      <c r="DJ35" s="92">
        <f t="shared" ca="1" si="1"/>
        <v>0</v>
      </c>
      <c r="DK35"/>
      <c r="DL35" s="37"/>
      <c r="DM35" s="38">
        <f t="shared" si="30"/>
        <v>0</v>
      </c>
      <c r="DN35" s="39" t="str">
        <f t="shared" si="69"/>
        <v>NÃO MEDIDO</v>
      </c>
      <c r="DO35" s="40"/>
      <c r="DP35"/>
    </row>
    <row r="36" spans="1:120" s="2" customFormat="1" ht="36.75" customHeight="1" x14ac:dyDescent="0.2">
      <c r="A36" s="2" t="s">
        <v>212</v>
      </c>
      <c r="C36" s="100" t="s">
        <v>445</v>
      </c>
      <c r="D36" s="30" t="s">
        <v>446</v>
      </c>
      <c r="E36" s="31" t="s">
        <v>86</v>
      </c>
      <c r="F36" s="74">
        <v>20.74</v>
      </c>
      <c r="G36" s="74">
        <v>0</v>
      </c>
      <c r="H36" s="121">
        <v>0</v>
      </c>
      <c r="I36" s="121">
        <v>0</v>
      </c>
      <c r="J36" s="121"/>
      <c r="K36" s="74">
        <f t="shared" si="31"/>
        <v>20.74</v>
      </c>
      <c r="L36" s="32">
        <v>65.16</v>
      </c>
      <c r="M36" s="33">
        <f t="shared" si="70"/>
        <v>1351.42</v>
      </c>
      <c r="N36" s="33"/>
      <c r="O36" s="33">
        <f t="shared" si="32"/>
        <v>0</v>
      </c>
      <c r="P36" s="34"/>
      <c r="Q36" s="34">
        <f t="shared" si="33"/>
        <v>0</v>
      </c>
      <c r="R36" s="34">
        <f t="shared" si="34"/>
        <v>0</v>
      </c>
      <c r="S36" s="34"/>
      <c r="T36" s="34">
        <f t="shared" si="35"/>
        <v>0</v>
      </c>
      <c r="U36" s="34">
        <f t="shared" si="36"/>
        <v>0</v>
      </c>
      <c r="V36" s="34">
        <v>3.88</v>
      </c>
      <c r="W36" s="34">
        <f t="shared" si="37"/>
        <v>252.82</v>
      </c>
      <c r="X36" s="34">
        <f t="shared" si="38"/>
        <v>0</v>
      </c>
      <c r="Y36" s="34"/>
      <c r="Z36" s="34">
        <f t="shared" si="39"/>
        <v>0</v>
      </c>
      <c r="AA36" s="34">
        <f t="shared" si="40"/>
        <v>0</v>
      </c>
      <c r="AB36" s="34"/>
      <c r="AC36" s="34">
        <f t="shared" si="41"/>
        <v>0</v>
      </c>
      <c r="AD36" s="34">
        <f t="shared" si="42"/>
        <v>0</v>
      </c>
      <c r="AE36" s="34"/>
      <c r="AF36" s="34">
        <f t="shared" si="2"/>
        <v>0</v>
      </c>
      <c r="AG36" s="34">
        <f t="shared" si="3"/>
        <v>0</v>
      </c>
      <c r="AH36" s="34"/>
      <c r="AI36" s="34">
        <f t="shared" si="76"/>
        <v>0</v>
      </c>
      <c r="AJ36" s="34">
        <f t="shared" si="43"/>
        <v>0</v>
      </c>
      <c r="AK36" s="34"/>
      <c r="AL36" s="34">
        <f t="shared" si="44"/>
        <v>0</v>
      </c>
      <c r="AM36" s="34">
        <f t="shared" si="45"/>
        <v>0</v>
      </c>
      <c r="AN36" s="34"/>
      <c r="AO36" s="34">
        <f t="shared" si="5"/>
        <v>0</v>
      </c>
      <c r="AP36" s="34">
        <f t="shared" si="6"/>
        <v>0</v>
      </c>
      <c r="AQ36" s="34"/>
      <c r="AR36" s="34">
        <f t="shared" si="7"/>
        <v>0</v>
      </c>
      <c r="AS36" s="34">
        <f t="shared" si="8"/>
        <v>0</v>
      </c>
      <c r="AT36" s="34"/>
      <c r="AU36" s="34">
        <f t="shared" si="9"/>
        <v>0</v>
      </c>
      <c r="AV36" s="34">
        <f t="shared" si="10"/>
        <v>0</v>
      </c>
      <c r="AW36" s="34"/>
      <c r="AX36" s="34">
        <f t="shared" si="11"/>
        <v>0</v>
      </c>
      <c r="AY36" s="34">
        <f t="shared" si="12"/>
        <v>0</v>
      </c>
      <c r="AZ36" s="34"/>
      <c r="BA36" s="34">
        <f t="shared" si="13"/>
        <v>0</v>
      </c>
      <c r="BB36" s="34">
        <f t="shared" si="14"/>
        <v>0</v>
      </c>
      <c r="BC36" s="34"/>
      <c r="BD36" s="34">
        <f t="shared" si="15"/>
        <v>0</v>
      </c>
      <c r="BE36" s="34">
        <f t="shared" si="46"/>
        <v>0</v>
      </c>
      <c r="BF36" s="34"/>
      <c r="BG36" s="34">
        <f t="shared" si="80"/>
        <v>0</v>
      </c>
      <c r="BH36" s="34">
        <f t="shared" si="47"/>
        <v>0</v>
      </c>
      <c r="BI36" s="34"/>
      <c r="BJ36" s="34">
        <f t="shared" si="81"/>
        <v>0</v>
      </c>
      <c r="BK36" s="34">
        <f t="shared" si="49"/>
        <v>0</v>
      </c>
      <c r="BL36" s="34"/>
      <c r="BM36" s="34">
        <f t="shared" si="82"/>
        <v>0</v>
      </c>
      <c r="BN36" s="34">
        <f t="shared" si="51"/>
        <v>0</v>
      </c>
      <c r="BO36" s="34"/>
      <c r="BP36" s="34">
        <f t="shared" si="17"/>
        <v>0</v>
      </c>
      <c r="BQ36" s="34">
        <f t="shared" si="18"/>
        <v>0</v>
      </c>
      <c r="BR36" s="34"/>
      <c r="BS36" s="34">
        <f t="shared" si="17"/>
        <v>0</v>
      </c>
      <c r="BT36" s="34">
        <f t="shared" si="52"/>
        <v>0</v>
      </c>
      <c r="BU36" s="34"/>
      <c r="BV36" s="34">
        <f t="shared" si="19"/>
        <v>0</v>
      </c>
      <c r="BW36" s="34">
        <f t="shared" si="53"/>
        <v>0</v>
      </c>
      <c r="BX36" s="34"/>
      <c r="BY36" s="34">
        <f t="shared" si="20"/>
        <v>0</v>
      </c>
      <c r="BZ36" s="34">
        <f t="shared" si="54"/>
        <v>0</v>
      </c>
      <c r="CA36" s="34"/>
      <c r="CB36" s="34">
        <f t="shared" si="21"/>
        <v>0</v>
      </c>
      <c r="CC36" s="34">
        <f t="shared" si="55"/>
        <v>0</v>
      </c>
      <c r="CD36" s="34"/>
      <c r="CE36" s="34">
        <f t="shared" si="22"/>
        <v>0</v>
      </c>
      <c r="CF36" s="34">
        <f t="shared" si="56"/>
        <v>0</v>
      </c>
      <c r="CG36" s="34"/>
      <c r="CH36" s="34">
        <f t="shared" si="23"/>
        <v>0</v>
      </c>
      <c r="CI36" s="34">
        <f t="shared" si="57"/>
        <v>0</v>
      </c>
      <c r="CJ36" s="34"/>
      <c r="CK36" s="34">
        <f t="shared" si="24"/>
        <v>0</v>
      </c>
      <c r="CL36" s="34">
        <f t="shared" si="58"/>
        <v>0</v>
      </c>
      <c r="CM36" s="34"/>
      <c r="CN36" s="34">
        <f t="shared" si="25"/>
        <v>0</v>
      </c>
      <c r="CO36" s="34">
        <f t="shared" si="59"/>
        <v>0</v>
      </c>
      <c r="CP36" s="34"/>
      <c r="CQ36" s="34">
        <f t="shared" si="26"/>
        <v>0</v>
      </c>
      <c r="CR36" s="34">
        <f t="shared" si="60"/>
        <v>0</v>
      </c>
      <c r="CS36" s="34"/>
      <c r="CT36" s="34">
        <f t="shared" si="27"/>
        <v>0</v>
      </c>
      <c r="CU36" s="34">
        <f t="shared" si="61"/>
        <v>0</v>
      </c>
      <c r="CV36" s="34"/>
      <c r="CW36" s="34">
        <f t="shared" si="28"/>
        <v>0</v>
      </c>
      <c r="CX36" s="34">
        <f t="shared" si="62"/>
        <v>0</v>
      </c>
      <c r="CY36" s="34"/>
      <c r="CZ36" s="34">
        <f t="shared" si="71"/>
        <v>0</v>
      </c>
      <c r="DA36" s="34">
        <f t="shared" si="63"/>
        <v>0</v>
      </c>
      <c r="DB36" s="34"/>
      <c r="DC36" s="34">
        <f t="shared" si="29"/>
        <v>0</v>
      </c>
      <c r="DD36" s="34">
        <f t="shared" si="64"/>
        <v>0</v>
      </c>
      <c r="DE36" s="35">
        <f t="shared" si="77"/>
        <v>3.88</v>
      </c>
      <c r="DF36" s="35">
        <f t="shared" ca="1" si="78"/>
        <v>252.82</v>
      </c>
      <c r="DG36" s="89">
        <f t="shared" ca="1" si="79"/>
        <v>0</v>
      </c>
      <c r="DH36" s="35">
        <f t="shared" si="75"/>
        <v>16.86</v>
      </c>
      <c r="DI36" s="35">
        <f t="shared" ca="1" si="0"/>
        <v>1098.5999999999999</v>
      </c>
      <c r="DJ36" s="92">
        <f t="shared" ca="1" si="1"/>
        <v>0</v>
      </c>
      <c r="DK36"/>
      <c r="DL36" s="37"/>
      <c r="DM36" s="38">
        <f t="shared" si="30"/>
        <v>0</v>
      </c>
      <c r="DN36" s="39" t="str">
        <f t="shared" si="69"/>
        <v>NÃO MEDIDO</v>
      </c>
      <c r="DO36" s="40"/>
      <c r="DP36"/>
    </row>
    <row r="37" spans="1:120" s="2" customFormat="1" ht="51.75" customHeight="1" x14ac:dyDescent="0.2">
      <c r="A37" s="2" t="s">
        <v>212</v>
      </c>
      <c r="C37" s="100" t="s">
        <v>447</v>
      </c>
      <c r="D37" s="30" t="s">
        <v>448</v>
      </c>
      <c r="E37" s="31" t="s">
        <v>81</v>
      </c>
      <c r="F37" s="74">
        <v>24.52</v>
      </c>
      <c r="G37" s="74">
        <v>0</v>
      </c>
      <c r="H37" s="121">
        <v>35.78</v>
      </c>
      <c r="I37" s="121">
        <v>0</v>
      </c>
      <c r="J37" s="121"/>
      <c r="K37" s="74">
        <f t="shared" si="31"/>
        <v>60.3</v>
      </c>
      <c r="L37" s="32">
        <v>252.53</v>
      </c>
      <c r="M37" s="33">
        <f t="shared" si="70"/>
        <v>15227.56</v>
      </c>
      <c r="N37" s="33"/>
      <c r="O37" s="33">
        <f t="shared" si="32"/>
        <v>0</v>
      </c>
      <c r="P37" s="34"/>
      <c r="Q37" s="34">
        <f t="shared" si="33"/>
        <v>0</v>
      </c>
      <c r="R37" s="34">
        <f t="shared" si="34"/>
        <v>0</v>
      </c>
      <c r="S37" s="34"/>
      <c r="T37" s="34">
        <f t="shared" si="35"/>
        <v>0</v>
      </c>
      <c r="U37" s="34">
        <f t="shared" si="36"/>
        <v>0</v>
      </c>
      <c r="V37" s="34"/>
      <c r="W37" s="34">
        <f t="shared" si="37"/>
        <v>0</v>
      </c>
      <c r="X37" s="34">
        <f t="shared" si="38"/>
        <v>0</v>
      </c>
      <c r="Y37" s="34"/>
      <c r="Z37" s="34">
        <f t="shared" si="39"/>
        <v>0</v>
      </c>
      <c r="AA37" s="34">
        <f t="shared" si="40"/>
        <v>0</v>
      </c>
      <c r="AB37" s="34"/>
      <c r="AC37" s="34">
        <f t="shared" si="41"/>
        <v>0</v>
      </c>
      <c r="AD37" s="34">
        <f t="shared" si="42"/>
        <v>0</v>
      </c>
      <c r="AE37" s="34"/>
      <c r="AF37" s="34">
        <f t="shared" si="2"/>
        <v>0</v>
      </c>
      <c r="AG37" s="34">
        <f t="shared" si="3"/>
        <v>0</v>
      </c>
      <c r="AH37" s="34"/>
      <c r="AI37" s="34">
        <f t="shared" si="76"/>
        <v>0</v>
      </c>
      <c r="AJ37" s="34">
        <f t="shared" si="43"/>
        <v>0</v>
      </c>
      <c r="AK37" s="34"/>
      <c r="AL37" s="34">
        <f t="shared" si="44"/>
        <v>0</v>
      </c>
      <c r="AM37" s="34">
        <f t="shared" si="45"/>
        <v>0</v>
      </c>
      <c r="AN37" s="34"/>
      <c r="AO37" s="34">
        <f t="shared" si="5"/>
        <v>0</v>
      </c>
      <c r="AP37" s="34">
        <f t="shared" si="6"/>
        <v>0</v>
      </c>
      <c r="AQ37" s="34">
        <v>1.07</v>
      </c>
      <c r="AR37" s="34">
        <f t="shared" si="7"/>
        <v>270.20999999999998</v>
      </c>
      <c r="AS37" s="34">
        <f t="shared" si="8"/>
        <v>0</v>
      </c>
      <c r="AT37" s="34">
        <v>23.45</v>
      </c>
      <c r="AU37" s="34">
        <f t="shared" si="9"/>
        <v>5921.83</v>
      </c>
      <c r="AV37" s="34">
        <f t="shared" si="10"/>
        <v>0</v>
      </c>
      <c r="AW37" s="34"/>
      <c r="AX37" s="34">
        <f t="shared" si="11"/>
        <v>0</v>
      </c>
      <c r="AY37" s="34">
        <f t="shared" si="12"/>
        <v>0</v>
      </c>
      <c r="AZ37" s="34"/>
      <c r="BA37" s="34">
        <f t="shared" si="13"/>
        <v>0</v>
      </c>
      <c r="BB37" s="34">
        <f t="shared" si="14"/>
        <v>0</v>
      </c>
      <c r="BC37" s="34">
        <v>35.78</v>
      </c>
      <c r="BD37" s="34">
        <f t="shared" si="15"/>
        <v>9035.52</v>
      </c>
      <c r="BE37" s="34">
        <f t="shared" si="46"/>
        <v>0</v>
      </c>
      <c r="BF37" s="34"/>
      <c r="BG37" s="34">
        <f t="shared" si="80"/>
        <v>0</v>
      </c>
      <c r="BH37" s="34">
        <f t="shared" si="47"/>
        <v>0</v>
      </c>
      <c r="BI37" s="34"/>
      <c r="BJ37" s="34">
        <f t="shared" si="81"/>
        <v>0</v>
      </c>
      <c r="BK37" s="34">
        <f t="shared" si="49"/>
        <v>0</v>
      </c>
      <c r="BL37" s="34"/>
      <c r="BM37" s="34">
        <f t="shared" si="82"/>
        <v>0</v>
      </c>
      <c r="BN37" s="34">
        <f t="shared" si="51"/>
        <v>0</v>
      </c>
      <c r="BO37" s="34"/>
      <c r="BP37" s="34">
        <f t="shared" si="17"/>
        <v>0</v>
      </c>
      <c r="BQ37" s="34">
        <f t="shared" si="18"/>
        <v>0</v>
      </c>
      <c r="BR37" s="34"/>
      <c r="BS37" s="34">
        <f t="shared" si="17"/>
        <v>0</v>
      </c>
      <c r="BT37" s="34">
        <f t="shared" si="52"/>
        <v>0</v>
      </c>
      <c r="BU37" s="34"/>
      <c r="BV37" s="34">
        <f t="shared" si="19"/>
        <v>0</v>
      </c>
      <c r="BW37" s="34">
        <f t="shared" si="53"/>
        <v>0</v>
      </c>
      <c r="BX37" s="34"/>
      <c r="BY37" s="34">
        <f t="shared" si="20"/>
        <v>0</v>
      </c>
      <c r="BZ37" s="34">
        <f t="shared" si="54"/>
        <v>0</v>
      </c>
      <c r="CA37" s="34"/>
      <c r="CB37" s="34">
        <f t="shared" si="21"/>
        <v>0</v>
      </c>
      <c r="CC37" s="34">
        <f t="shared" si="55"/>
        <v>0</v>
      </c>
      <c r="CD37" s="34"/>
      <c r="CE37" s="34">
        <f t="shared" si="22"/>
        <v>0</v>
      </c>
      <c r="CF37" s="34">
        <f t="shared" si="56"/>
        <v>0</v>
      </c>
      <c r="CG37" s="34"/>
      <c r="CH37" s="34">
        <f t="shared" si="23"/>
        <v>0</v>
      </c>
      <c r="CI37" s="34">
        <f t="shared" si="57"/>
        <v>0</v>
      </c>
      <c r="CJ37" s="34"/>
      <c r="CK37" s="34">
        <f t="shared" si="24"/>
        <v>0</v>
      </c>
      <c r="CL37" s="34">
        <f t="shared" si="58"/>
        <v>0</v>
      </c>
      <c r="CM37" s="34"/>
      <c r="CN37" s="34">
        <f t="shared" si="25"/>
        <v>0</v>
      </c>
      <c r="CO37" s="34">
        <f t="shared" si="59"/>
        <v>0</v>
      </c>
      <c r="CP37" s="34"/>
      <c r="CQ37" s="34">
        <f t="shared" si="26"/>
        <v>0</v>
      </c>
      <c r="CR37" s="34">
        <f t="shared" si="60"/>
        <v>0</v>
      </c>
      <c r="CS37" s="34"/>
      <c r="CT37" s="34">
        <f t="shared" si="27"/>
        <v>0</v>
      </c>
      <c r="CU37" s="34">
        <f t="shared" si="61"/>
        <v>0</v>
      </c>
      <c r="CV37" s="34"/>
      <c r="CW37" s="34">
        <f t="shared" si="28"/>
        <v>0</v>
      </c>
      <c r="CX37" s="34">
        <f t="shared" si="62"/>
        <v>0</v>
      </c>
      <c r="CY37" s="34"/>
      <c r="CZ37" s="34">
        <f t="shared" si="71"/>
        <v>0</v>
      </c>
      <c r="DA37" s="34">
        <f t="shared" si="63"/>
        <v>0</v>
      </c>
      <c r="DB37" s="34"/>
      <c r="DC37" s="34">
        <f t="shared" si="29"/>
        <v>0</v>
      </c>
      <c r="DD37" s="34">
        <f t="shared" si="64"/>
        <v>0</v>
      </c>
      <c r="DE37" s="35">
        <f t="shared" si="77"/>
        <v>60.3</v>
      </c>
      <c r="DF37" s="35">
        <f t="shared" ca="1" si="78"/>
        <v>15227.56</v>
      </c>
      <c r="DG37" s="89">
        <f t="shared" ca="1" si="79"/>
        <v>0</v>
      </c>
      <c r="DH37" s="35">
        <f t="shared" si="75"/>
        <v>0</v>
      </c>
      <c r="DI37" s="35">
        <f t="shared" ca="1" si="0"/>
        <v>0</v>
      </c>
      <c r="DJ37" s="92">
        <f t="shared" ca="1" si="1"/>
        <v>0</v>
      </c>
      <c r="DK37"/>
      <c r="DL37" s="37"/>
      <c r="DM37" s="38">
        <f t="shared" si="30"/>
        <v>0</v>
      </c>
      <c r="DN37" s="39" t="str">
        <f t="shared" si="69"/>
        <v>NÃO MEDIDO</v>
      </c>
      <c r="DO37" s="40"/>
      <c r="DP37"/>
    </row>
    <row r="38" spans="1:120" s="2" customFormat="1" ht="34.5" customHeight="1" x14ac:dyDescent="0.2">
      <c r="A38" s="2" t="s">
        <v>212</v>
      </c>
      <c r="C38" s="100" t="s">
        <v>449</v>
      </c>
      <c r="D38" s="30" t="s">
        <v>450</v>
      </c>
      <c r="E38" s="31" t="s">
        <v>86</v>
      </c>
      <c r="F38" s="74">
        <v>26.22</v>
      </c>
      <c r="G38" s="74">
        <v>0</v>
      </c>
      <c r="H38" s="121">
        <v>0</v>
      </c>
      <c r="I38" s="121">
        <v>0</v>
      </c>
      <c r="J38" s="121"/>
      <c r="K38" s="74">
        <f t="shared" si="31"/>
        <v>26.22</v>
      </c>
      <c r="L38" s="32">
        <v>27.5</v>
      </c>
      <c r="M38" s="33">
        <f t="shared" si="70"/>
        <v>721.05</v>
      </c>
      <c r="N38" s="33"/>
      <c r="O38" s="33">
        <f t="shared" si="32"/>
        <v>0</v>
      </c>
      <c r="P38" s="34"/>
      <c r="Q38" s="34">
        <f t="shared" si="33"/>
        <v>0</v>
      </c>
      <c r="R38" s="34">
        <f t="shared" si="34"/>
        <v>0</v>
      </c>
      <c r="S38" s="34"/>
      <c r="T38" s="34">
        <f t="shared" si="35"/>
        <v>0</v>
      </c>
      <c r="U38" s="34">
        <f t="shared" si="36"/>
        <v>0</v>
      </c>
      <c r="V38" s="34"/>
      <c r="W38" s="34">
        <f t="shared" si="37"/>
        <v>0</v>
      </c>
      <c r="X38" s="34">
        <f t="shared" si="38"/>
        <v>0</v>
      </c>
      <c r="Y38" s="34"/>
      <c r="Z38" s="34">
        <f t="shared" si="39"/>
        <v>0</v>
      </c>
      <c r="AA38" s="34">
        <f t="shared" si="40"/>
        <v>0</v>
      </c>
      <c r="AB38" s="34"/>
      <c r="AC38" s="34">
        <f t="shared" si="41"/>
        <v>0</v>
      </c>
      <c r="AD38" s="34">
        <f t="shared" si="42"/>
        <v>0</v>
      </c>
      <c r="AE38" s="34"/>
      <c r="AF38" s="34">
        <f t="shared" si="2"/>
        <v>0</v>
      </c>
      <c r="AG38" s="34">
        <f t="shared" si="3"/>
        <v>0</v>
      </c>
      <c r="AH38" s="34"/>
      <c r="AI38" s="34">
        <f t="shared" si="76"/>
        <v>0</v>
      </c>
      <c r="AJ38" s="34">
        <f t="shared" si="43"/>
        <v>0</v>
      </c>
      <c r="AK38" s="34"/>
      <c r="AL38" s="34">
        <f t="shared" si="44"/>
        <v>0</v>
      </c>
      <c r="AM38" s="34">
        <f t="shared" si="45"/>
        <v>0</v>
      </c>
      <c r="AN38" s="34"/>
      <c r="AO38" s="34">
        <f t="shared" si="5"/>
        <v>0</v>
      </c>
      <c r="AP38" s="34">
        <f t="shared" si="6"/>
        <v>0</v>
      </c>
      <c r="AQ38" s="34"/>
      <c r="AR38" s="34">
        <f t="shared" si="7"/>
        <v>0</v>
      </c>
      <c r="AS38" s="34">
        <f t="shared" si="8"/>
        <v>0</v>
      </c>
      <c r="AT38" s="34"/>
      <c r="AU38" s="34">
        <f t="shared" si="9"/>
        <v>0</v>
      </c>
      <c r="AV38" s="34">
        <f t="shared" si="10"/>
        <v>0</v>
      </c>
      <c r="AW38" s="34"/>
      <c r="AX38" s="34">
        <f t="shared" si="11"/>
        <v>0</v>
      </c>
      <c r="AY38" s="34">
        <f t="shared" si="12"/>
        <v>0</v>
      </c>
      <c r="AZ38" s="34"/>
      <c r="BA38" s="34">
        <f t="shared" si="13"/>
        <v>0</v>
      </c>
      <c r="BB38" s="34">
        <f t="shared" si="14"/>
        <v>0</v>
      </c>
      <c r="BC38" s="34"/>
      <c r="BD38" s="34">
        <f t="shared" si="15"/>
        <v>0</v>
      </c>
      <c r="BE38" s="34">
        <f t="shared" si="46"/>
        <v>0</v>
      </c>
      <c r="BF38" s="34"/>
      <c r="BG38" s="34">
        <f t="shared" si="80"/>
        <v>0</v>
      </c>
      <c r="BH38" s="34">
        <f t="shared" si="47"/>
        <v>0</v>
      </c>
      <c r="BI38" s="34"/>
      <c r="BJ38" s="34">
        <f t="shared" si="81"/>
        <v>0</v>
      </c>
      <c r="BK38" s="34">
        <f t="shared" si="49"/>
        <v>0</v>
      </c>
      <c r="BL38" s="34"/>
      <c r="BM38" s="34">
        <f t="shared" si="82"/>
        <v>0</v>
      </c>
      <c r="BN38" s="34">
        <f t="shared" si="51"/>
        <v>0</v>
      </c>
      <c r="BO38" s="34"/>
      <c r="BP38" s="34">
        <f t="shared" si="17"/>
        <v>0</v>
      </c>
      <c r="BQ38" s="34">
        <f t="shared" si="18"/>
        <v>0</v>
      </c>
      <c r="BR38" s="34"/>
      <c r="BS38" s="34">
        <f t="shared" si="17"/>
        <v>0</v>
      </c>
      <c r="BT38" s="34">
        <f t="shared" si="52"/>
        <v>0</v>
      </c>
      <c r="BU38" s="34"/>
      <c r="BV38" s="34">
        <f t="shared" si="19"/>
        <v>0</v>
      </c>
      <c r="BW38" s="34">
        <f t="shared" si="53"/>
        <v>0</v>
      </c>
      <c r="BX38" s="34"/>
      <c r="BY38" s="34">
        <f t="shared" si="20"/>
        <v>0</v>
      </c>
      <c r="BZ38" s="34">
        <f t="shared" si="54"/>
        <v>0</v>
      </c>
      <c r="CA38" s="34"/>
      <c r="CB38" s="34">
        <f t="shared" si="21"/>
        <v>0</v>
      </c>
      <c r="CC38" s="34">
        <f t="shared" si="55"/>
        <v>0</v>
      </c>
      <c r="CD38" s="34"/>
      <c r="CE38" s="34">
        <f t="shared" si="22"/>
        <v>0</v>
      </c>
      <c r="CF38" s="34">
        <f t="shared" si="56"/>
        <v>0</v>
      </c>
      <c r="CG38" s="34"/>
      <c r="CH38" s="34">
        <f t="shared" si="23"/>
        <v>0</v>
      </c>
      <c r="CI38" s="34">
        <f t="shared" si="57"/>
        <v>0</v>
      </c>
      <c r="CJ38" s="34"/>
      <c r="CK38" s="34">
        <f t="shared" si="24"/>
        <v>0</v>
      </c>
      <c r="CL38" s="34">
        <f t="shared" si="58"/>
        <v>0</v>
      </c>
      <c r="CM38" s="34"/>
      <c r="CN38" s="34">
        <f t="shared" si="25"/>
        <v>0</v>
      </c>
      <c r="CO38" s="34">
        <f t="shared" si="59"/>
        <v>0</v>
      </c>
      <c r="CP38" s="34"/>
      <c r="CQ38" s="34">
        <f t="shared" si="26"/>
        <v>0</v>
      </c>
      <c r="CR38" s="34">
        <f t="shared" si="60"/>
        <v>0</v>
      </c>
      <c r="CS38" s="34"/>
      <c r="CT38" s="34">
        <f t="shared" si="27"/>
        <v>0</v>
      </c>
      <c r="CU38" s="34">
        <f t="shared" si="61"/>
        <v>0</v>
      </c>
      <c r="CV38" s="34"/>
      <c r="CW38" s="34">
        <f t="shared" si="28"/>
        <v>0</v>
      </c>
      <c r="CX38" s="34">
        <f t="shared" si="62"/>
        <v>0</v>
      </c>
      <c r="CY38" s="34"/>
      <c r="CZ38" s="34">
        <f t="shared" si="71"/>
        <v>0</v>
      </c>
      <c r="DA38" s="34">
        <f t="shared" si="63"/>
        <v>0</v>
      </c>
      <c r="DB38" s="34"/>
      <c r="DC38" s="34">
        <f t="shared" si="29"/>
        <v>0</v>
      </c>
      <c r="DD38" s="34">
        <f t="shared" si="64"/>
        <v>0</v>
      </c>
      <c r="DE38" s="35">
        <f t="shared" si="77"/>
        <v>0</v>
      </c>
      <c r="DF38" s="35">
        <f t="shared" ca="1" si="78"/>
        <v>0</v>
      </c>
      <c r="DG38" s="89">
        <f t="shared" ca="1" si="79"/>
        <v>0</v>
      </c>
      <c r="DH38" s="35">
        <f t="shared" si="75"/>
        <v>26.22</v>
      </c>
      <c r="DI38" s="35">
        <f t="shared" ca="1" si="0"/>
        <v>721.05</v>
      </c>
      <c r="DJ38" s="92">
        <f t="shared" ca="1" si="1"/>
        <v>0</v>
      </c>
      <c r="DK38"/>
      <c r="DL38" s="37"/>
      <c r="DM38" s="38">
        <f t="shared" si="30"/>
        <v>0</v>
      </c>
      <c r="DN38" s="39" t="str">
        <f t="shared" si="69"/>
        <v>NÃO MEDIDO</v>
      </c>
      <c r="DO38" s="40"/>
      <c r="DP38"/>
    </row>
    <row r="39" spans="1:120" s="2" customFormat="1" ht="45.75" customHeight="1" x14ac:dyDescent="0.2">
      <c r="A39" s="2" t="s">
        <v>212</v>
      </c>
      <c r="C39" s="100" t="s">
        <v>451</v>
      </c>
      <c r="D39" s="30" t="s">
        <v>452</v>
      </c>
      <c r="E39" s="31" t="s">
        <v>90</v>
      </c>
      <c r="F39" s="74">
        <v>74.47</v>
      </c>
      <c r="G39" s="74">
        <v>0</v>
      </c>
      <c r="H39" s="121">
        <v>0</v>
      </c>
      <c r="I39" s="121">
        <v>0</v>
      </c>
      <c r="J39" s="121"/>
      <c r="K39" s="74">
        <f t="shared" si="31"/>
        <v>74.47</v>
      </c>
      <c r="L39" s="32">
        <v>77.48</v>
      </c>
      <c r="M39" s="33">
        <f t="shared" si="70"/>
        <v>5769.94</v>
      </c>
      <c r="N39" s="33"/>
      <c r="O39" s="33">
        <f t="shared" si="32"/>
        <v>0</v>
      </c>
      <c r="P39" s="34"/>
      <c r="Q39" s="34">
        <f t="shared" si="33"/>
        <v>0</v>
      </c>
      <c r="R39" s="34">
        <f t="shared" si="34"/>
        <v>0</v>
      </c>
      <c r="S39" s="34"/>
      <c r="T39" s="34">
        <f t="shared" si="35"/>
        <v>0</v>
      </c>
      <c r="U39" s="34">
        <f t="shared" si="36"/>
        <v>0</v>
      </c>
      <c r="V39" s="34"/>
      <c r="W39" s="34">
        <f t="shared" si="37"/>
        <v>0</v>
      </c>
      <c r="X39" s="34">
        <f t="shared" si="38"/>
        <v>0</v>
      </c>
      <c r="Y39" s="34"/>
      <c r="Z39" s="34">
        <f t="shared" si="39"/>
        <v>0</v>
      </c>
      <c r="AA39" s="34">
        <f t="shared" si="40"/>
        <v>0</v>
      </c>
      <c r="AB39" s="34"/>
      <c r="AC39" s="34">
        <f t="shared" si="41"/>
        <v>0</v>
      </c>
      <c r="AD39" s="34">
        <f t="shared" si="42"/>
        <v>0</v>
      </c>
      <c r="AE39" s="34"/>
      <c r="AF39" s="34">
        <f t="shared" si="2"/>
        <v>0</v>
      </c>
      <c r="AG39" s="34">
        <f t="shared" si="3"/>
        <v>0</v>
      </c>
      <c r="AH39" s="34"/>
      <c r="AI39" s="34">
        <f t="shared" si="76"/>
        <v>0</v>
      </c>
      <c r="AJ39" s="34">
        <f t="shared" si="43"/>
        <v>0</v>
      </c>
      <c r="AK39" s="34"/>
      <c r="AL39" s="34">
        <f t="shared" si="44"/>
        <v>0</v>
      </c>
      <c r="AM39" s="34">
        <f t="shared" si="45"/>
        <v>0</v>
      </c>
      <c r="AN39" s="34"/>
      <c r="AO39" s="34">
        <f t="shared" si="5"/>
        <v>0</v>
      </c>
      <c r="AP39" s="34">
        <f t="shared" si="6"/>
        <v>0</v>
      </c>
      <c r="AQ39" s="34"/>
      <c r="AR39" s="34">
        <f t="shared" si="7"/>
        <v>0</v>
      </c>
      <c r="AS39" s="34">
        <f t="shared" si="8"/>
        <v>0</v>
      </c>
      <c r="AT39" s="34"/>
      <c r="AU39" s="34">
        <f t="shared" si="9"/>
        <v>0</v>
      </c>
      <c r="AV39" s="34">
        <f t="shared" si="10"/>
        <v>0</v>
      </c>
      <c r="AW39" s="34"/>
      <c r="AX39" s="34">
        <f t="shared" si="11"/>
        <v>0</v>
      </c>
      <c r="AY39" s="34">
        <f t="shared" si="12"/>
        <v>0</v>
      </c>
      <c r="AZ39" s="34"/>
      <c r="BA39" s="34">
        <f t="shared" si="13"/>
        <v>0</v>
      </c>
      <c r="BB39" s="34">
        <f t="shared" si="14"/>
        <v>0</v>
      </c>
      <c r="BC39" s="34"/>
      <c r="BD39" s="34">
        <f t="shared" si="15"/>
        <v>0</v>
      </c>
      <c r="BE39" s="34">
        <f t="shared" si="46"/>
        <v>0</v>
      </c>
      <c r="BF39" s="34"/>
      <c r="BG39" s="34">
        <f t="shared" si="80"/>
        <v>0</v>
      </c>
      <c r="BH39" s="34">
        <f t="shared" si="47"/>
        <v>0</v>
      </c>
      <c r="BI39" s="34"/>
      <c r="BJ39" s="34">
        <f t="shared" si="81"/>
        <v>0</v>
      </c>
      <c r="BK39" s="34">
        <f t="shared" si="49"/>
        <v>0</v>
      </c>
      <c r="BL39" s="34"/>
      <c r="BM39" s="34">
        <f t="shared" si="82"/>
        <v>0</v>
      </c>
      <c r="BN39" s="34">
        <f t="shared" si="51"/>
        <v>0</v>
      </c>
      <c r="BO39" s="34"/>
      <c r="BP39" s="34">
        <f t="shared" si="17"/>
        <v>0</v>
      </c>
      <c r="BQ39" s="34">
        <f t="shared" si="18"/>
        <v>0</v>
      </c>
      <c r="BR39" s="34"/>
      <c r="BS39" s="34">
        <f t="shared" si="17"/>
        <v>0</v>
      </c>
      <c r="BT39" s="34">
        <f t="shared" si="52"/>
        <v>0</v>
      </c>
      <c r="BU39" s="34"/>
      <c r="BV39" s="34">
        <f t="shared" si="19"/>
        <v>0</v>
      </c>
      <c r="BW39" s="34">
        <f t="shared" si="53"/>
        <v>0</v>
      </c>
      <c r="BX39" s="34"/>
      <c r="BY39" s="34">
        <f t="shared" si="20"/>
        <v>0</v>
      </c>
      <c r="BZ39" s="34">
        <f t="shared" si="54"/>
        <v>0</v>
      </c>
      <c r="CA39" s="34"/>
      <c r="CB39" s="34">
        <f t="shared" si="21"/>
        <v>0</v>
      </c>
      <c r="CC39" s="34">
        <f t="shared" si="55"/>
        <v>0</v>
      </c>
      <c r="CD39" s="34"/>
      <c r="CE39" s="34">
        <f t="shared" si="22"/>
        <v>0</v>
      </c>
      <c r="CF39" s="34">
        <f t="shared" si="56"/>
        <v>0</v>
      </c>
      <c r="CG39" s="34"/>
      <c r="CH39" s="34">
        <f t="shared" si="23"/>
        <v>0</v>
      </c>
      <c r="CI39" s="34">
        <f t="shared" si="57"/>
        <v>0</v>
      </c>
      <c r="CJ39" s="34"/>
      <c r="CK39" s="34">
        <f t="shared" si="24"/>
        <v>0</v>
      </c>
      <c r="CL39" s="34">
        <f t="shared" si="58"/>
        <v>0</v>
      </c>
      <c r="CM39" s="34"/>
      <c r="CN39" s="34">
        <f t="shared" si="25"/>
        <v>0</v>
      </c>
      <c r="CO39" s="34">
        <f t="shared" si="59"/>
        <v>0</v>
      </c>
      <c r="CP39" s="34"/>
      <c r="CQ39" s="34">
        <f t="shared" si="26"/>
        <v>0</v>
      </c>
      <c r="CR39" s="34">
        <f t="shared" si="60"/>
        <v>0</v>
      </c>
      <c r="CS39" s="34"/>
      <c r="CT39" s="34">
        <f t="shared" si="27"/>
        <v>0</v>
      </c>
      <c r="CU39" s="34">
        <f t="shared" si="61"/>
        <v>0</v>
      </c>
      <c r="CV39" s="34"/>
      <c r="CW39" s="34">
        <f t="shared" si="28"/>
        <v>0</v>
      </c>
      <c r="CX39" s="34">
        <f t="shared" si="62"/>
        <v>0</v>
      </c>
      <c r="CY39" s="34">
        <v>67.430000000000007</v>
      </c>
      <c r="CZ39" s="34">
        <f t="shared" si="71"/>
        <v>5224.4799999999996</v>
      </c>
      <c r="DA39" s="34">
        <f t="shared" si="63"/>
        <v>0</v>
      </c>
      <c r="DB39" s="34"/>
      <c r="DC39" s="34">
        <f t="shared" si="29"/>
        <v>0</v>
      </c>
      <c r="DD39" s="34">
        <f t="shared" si="64"/>
        <v>0</v>
      </c>
      <c r="DE39" s="35">
        <f t="shared" si="77"/>
        <v>67.430000000000007</v>
      </c>
      <c r="DF39" s="35">
        <f t="shared" ca="1" si="78"/>
        <v>5224.4799999999996</v>
      </c>
      <c r="DG39" s="89">
        <f t="shared" ca="1" si="79"/>
        <v>0</v>
      </c>
      <c r="DH39" s="35">
        <f t="shared" si="75"/>
        <v>7.04</v>
      </c>
      <c r="DI39" s="35">
        <f t="shared" ca="1" si="0"/>
        <v>545.46</v>
      </c>
      <c r="DJ39" s="92">
        <f t="shared" ca="1" si="1"/>
        <v>0</v>
      </c>
      <c r="DK39"/>
      <c r="DL39" s="37"/>
      <c r="DM39" s="38">
        <f t="shared" si="30"/>
        <v>0</v>
      </c>
      <c r="DN39" s="39" t="str">
        <f t="shared" si="69"/>
        <v>NÃO MEDIDO</v>
      </c>
      <c r="DO39" s="40"/>
      <c r="DP39"/>
    </row>
    <row r="40" spans="1:120" s="2" customFormat="1" ht="45.75" customHeight="1" x14ac:dyDescent="0.2">
      <c r="A40" s="2" t="s">
        <v>212</v>
      </c>
      <c r="C40" s="100" t="s">
        <v>453</v>
      </c>
      <c r="D40" s="30" t="s">
        <v>454</v>
      </c>
      <c r="E40" s="31" t="s">
        <v>100</v>
      </c>
      <c r="F40" s="74">
        <v>4083.39</v>
      </c>
      <c r="G40" s="74">
        <v>0</v>
      </c>
      <c r="H40" s="121">
        <v>0</v>
      </c>
      <c r="I40" s="121">
        <v>0</v>
      </c>
      <c r="J40" s="121"/>
      <c r="K40" s="74">
        <f t="shared" si="31"/>
        <v>4083.39</v>
      </c>
      <c r="L40" s="32">
        <v>3.1</v>
      </c>
      <c r="M40" s="33">
        <f t="shared" si="70"/>
        <v>12658.51</v>
      </c>
      <c r="N40" s="33"/>
      <c r="O40" s="33">
        <f t="shared" si="32"/>
        <v>0</v>
      </c>
      <c r="P40" s="34"/>
      <c r="Q40" s="34">
        <f t="shared" si="33"/>
        <v>0</v>
      </c>
      <c r="R40" s="34">
        <f t="shared" si="34"/>
        <v>0</v>
      </c>
      <c r="S40" s="34"/>
      <c r="T40" s="34">
        <f t="shared" si="35"/>
        <v>0</v>
      </c>
      <c r="U40" s="34">
        <f t="shared" si="36"/>
        <v>0</v>
      </c>
      <c r="V40" s="34"/>
      <c r="W40" s="34">
        <f t="shared" si="37"/>
        <v>0</v>
      </c>
      <c r="X40" s="34">
        <f t="shared" si="38"/>
        <v>0</v>
      </c>
      <c r="Y40" s="34"/>
      <c r="Z40" s="34">
        <f t="shared" si="39"/>
        <v>0</v>
      </c>
      <c r="AA40" s="34">
        <f t="shared" si="40"/>
        <v>0</v>
      </c>
      <c r="AB40" s="34"/>
      <c r="AC40" s="34">
        <f t="shared" si="41"/>
        <v>0</v>
      </c>
      <c r="AD40" s="34">
        <f t="shared" si="42"/>
        <v>0</v>
      </c>
      <c r="AE40" s="34"/>
      <c r="AF40" s="34">
        <f t="shared" si="2"/>
        <v>0</v>
      </c>
      <c r="AG40" s="34">
        <f t="shared" si="3"/>
        <v>0</v>
      </c>
      <c r="AH40" s="34"/>
      <c r="AI40" s="34">
        <f t="shared" si="76"/>
        <v>0</v>
      </c>
      <c r="AJ40" s="34">
        <f t="shared" si="43"/>
        <v>0</v>
      </c>
      <c r="AK40" s="34"/>
      <c r="AL40" s="34">
        <f t="shared" si="44"/>
        <v>0</v>
      </c>
      <c r="AM40" s="34">
        <f t="shared" si="45"/>
        <v>0</v>
      </c>
      <c r="AN40" s="34"/>
      <c r="AO40" s="34">
        <f t="shared" si="5"/>
        <v>0</v>
      </c>
      <c r="AP40" s="34">
        <f t="shared" si="6"/>
        <v>0</v>
      </c>
      <c r="AQ40" s="34"/>
      <c r="AR40" s="34">
        <f t="shared" si="7"/>
        <v>0</v>
      </c>
      <c r="AS40" s="34">
        <f t="shared" si="8"/>
        <v>0</v>
      </c>
      <c r="AT40" s="34">
        <v>4083.39</v>
      </c>
      <c r="AU40" s="34">
        <f t="shared" si="9"/>
        <v>12658.51</v>
      </c>
      <c r="AV40" s="34">
        <f t="shared" si="10"/>
        <v>0</v>
      </c>
      <c r="AW40" s="34"/>
      <c r="AX40" s="34">
        <f t="shared" si="11"/>
        <v>0</v>
      </c>
      <c r="AY40" s="34">
        <f t="shared" si="12"/>
        <v>0</v>
      </c>
      <c r="AZ40" s="34"/>
      <c r="BA40" s="34">
        <f t="shared" si="13"/>
        <v>0</v>
      </c>
      <c r="BB40" s="34">
        <f t="shared" si="14"/>
        <v>0</v>
      </c>
      <c r="BC40" s="34"/>
      <c r="BD40" s="34">
        <f t="shared" si="15"/>
        <v>0</v>
      </c>
      <c r="BE40" s="34">
        <f t="shared" si="46"/>
        <v>0</v>
      </c>
      <c r="BF40" s="34"/>
      <c r="BG40" s="34">
        <f t="shared" si="80"/>
        <v>0</v>
      </c>
      <c r="BH40" s="34">
        <f t="shared" si="47"/>
        <v>0</v>
      </c>
      <c r="BI40" s="34"/>
      <c r="BJ40" s="34">
        <f t="shared" si="81"/>
        <v>0</v>
      </c>
      <c r="BK40" s="34">
        <f t="shared" si="49"/>
        <v>0</v>
      </c>
      <c r="BL40" s="34"/>
      <c r="BM40" s="34">
        <f t="shared" si="82"/>
        <v>0</v>
      </c>
      <c r="BN40" s="34">
        <f t="shared" si="51"/>
        <v>0</v>
      </c>
      <c r="BO40" s="34"/>
      <c r="BP40" s="34">
        <f t="shared" si="17"/>
        <v>0</v>
      </c>
      <c r="BQ40" s="34">
        <f t="shared" si="18"/>
        <v>0</v>
      </c>
      <c r="BR40" s="34"/>
      <c r="BS40" s="34">
        <f t="shared" si="17"/>
        <v>0</v>
      </c>
      <c r="BT40" s="34">
        <f t="shared" si="52"/>
        <v>0</v>
      </c>
      <c r="BU40" s="34"/>
      <c r="BV40" s="34">
        <f t="shared" si="19"/>
        <v>0</v>
      </c>
      <c r="BW40" s="34">
        <f t="shared" si="53"/>
        <v>0</v>
      </c>
      <c r="BX40" s="34"/>
      <c r="BY40" s="34">
        <f t="shared" si="20"/>
        <v>0</v>
      </c>
      <c r="BZ40" s="34">
        <f t="shared" si="54"/>
        <v>0</v>
      </c>
      <c r="CA40" s="34"/>
      <c r="CB40" s="34">
        <f t="shared" si="21"/>
        <v>0</v>
      </c>
      <c r="CC40" s="34">
        <f t="shared" si="55"/>
        <v>0</v>
      </c>
      <c r="CD40" s="34"/>
      <c r="CE40" s="34">
        <f t="shared" si="22"/>
        <v>0</v>
      </c>
      <c r="CF40" s="34">
        <f t="shared" si="56"/>
        <v>0</v>
      </c>
      <c r="CG40" s="34"/>
      <c r="CH40" s="34">
        <f t="shared" si="23"/>
        <v>0</v>
      </c>
      <c r="CI40" s="34">
        <f t="shared" si="57"/>
        <v>0</v>
      </c>
      <c r="CJ40" s="34"/>
      <c r="CK40" s="34">
        <f t="shared" si="24"/>
        <v>0</v>
      </c>
      <c r="CL40" s="34">
        <f t="shared" si="58"/>
        <v>0</v>
      </c>
      <c r="CM40" s="34"/>
      <c r="CN40" s="34">
        <f t="shared" si="25"/>
        <v>0</v>
      </c>
      <c r="CO40" s="34">
        <f t="shared" si="59"/>
        <v>0</v>
      </c>
      <c r="CP40" s="34"/>
      <c r="CQ40" s="34">
        <f t="shared" si="26"/>
        <v>0</v>
      </c>
      <c r="CR40" s="34">
        <f t="shared" si="60"/>
        <v>0</v>
      </c>
      <c r="CS40" s="34"/>
      <c r="CT40" s="34">
        <f t="shared" si="27"/>
        <v>0</v>
      </c>
      <c r="CU40" s="34">
        <f t="shared" si="61"/>
        <v>0</v>
      </c>
      <c r="CV40" s="34"/>
      <c r="CW40" s="34">
        <f t="shared" si="28"/>
        <v>0</v>
      </c>
      <c r="CX40" s="34">
        <f t="shared" si="62"/>
        <v>0</v>
      </c>
      <c r="CY40" s="34"/>
      <c r="CZ40" s="34">
        <f t="shared" si="71"/>
        <v>0</v>
      </c>
      <c r="DA40" s="34">
        <f t="shared" si="63"/>
        <v>0</v>
      </c>
      <c r="DB40" s="34"/>
      <c r="DC40" s="34">
        <f t="shared" si="29"/>
        <v>0</v>
      </c>
      <c r="DD40" s="34">
        <f t="shared" si="64"/>
        <v>0</v>
      </c>
      <c r="DE40" s="35">
        <f t="shared" si="77"/>
        <v>4083.39</v>
      </c>
      <c r="DF40" s="35">
        <f t="shared" ca="1" si="78"/>
        <v>12658.51</v>
      </c>
      <c r="DG40" s="89">
        <f t="shared" ca="1" si="79"/>
        <v>0</v>
      </c>
      <c r="DH40" s="35">
        <f t="shared" si="75"/>
        <v>0</v>
      </c>
      <c r="DI40" s="35">
        <f t="shared" ca="1" si="0"/>
        <v>0</v>
      </c>
      <c r="DJ40" s="92">
        <f t="shared" ca="1" si="1"/>
        <v>0</v>
      </c>
      <c r="DK40"/>
      <c r="DL40" s="37"/>
      <c r="DM40" s="38">
        <f t="shared" si="30"/>
        <v>0</v>
      </c>
      <c r="DN40" s="39" t="str">
        <f t="shared" si="69"/>
        <v>NÃO MEDIDO</v>
      </c>
      <c r="DO40" s="40"/>
      <c r="DP40"/>
    </row>
    <row r="41" spans="1:120" s="2" customFormat="1" ht="30" customHeight="1" x14ac:dyDescent="0.2">
      <c r="A41" s="2" t="s">
        <v>212</v>
      </c>
      <c r="C41" s="100" t="s">
        <v>455</v>
      </c>
      <c r="D41" s="30" t="s">
        <v>456</v>
      </c>
      <c r="E41" s="31" t="s">
        <v>86</v>
      </c>
      <c r="F41" s="74">
        <v>357.76</v>
      </c>
      <c r="G41" s="74">
        <v>0</v>
      </c>
      <c r="H41" s="121">
        <v>357.76</v>
      </c>
      <c r="I41" s="121">
        <v>0</v>
      </c>
      <c r="J41" s="121"/>
      <c r="K41" s="74">
        <f t="shared" si="31"/>
        <v>715.52</v>
      </c>
      <c r="L41" s="32">
        <v>28.64</v>
      </c>
      <c r="M41" s="33">
        <f t="shared" si="70"/>
        <v>20492.5</v>
      </c>
      <c r="N41" s="33"/>
      <c r="O41" s="33">
        <f t="shared" si="32"/>
        <v>0</v>
      </c>
      <c r="P41" s="34"/>
      <c r="Q41" s="34">
        <f t="shared" si="33"/>
        <v>0</v>
      </c>
      <c r="R41" s="34">
        <f t="shared" si="34"/>
        <v>0</v>
      </c>
      <c r="S41" s="34"/>
      <c r="T41" s="34">
        <f t="shared" si="35"/>
        <v>0</v>
      </c>
      <c r="U41" s="34">
        <f t="shared" si="36"/>
        <v>0</v>
      </c>
      <c r="V41" s="34"/>
      <c r="W41" s="34">
        <f t="shared" si="37"/>
        <v>0</v>
      </c>
      <c r="X41" s="34">
        <f t="shared" si="38"/>
        <v>0</v>
      </c>
      <c r="Y41" s="34"/>
      <c r="Z41" s="34">
        <f t="shared" si="39"/>
        <v>0</v>
      </c>
      <c r="AA41" s="34">
        <f t="shared" si="40"/>
        <v>0</v>
      </c>
      <c r="AB41" s="34"/>
      <c r="AC41" s="34">
        <f t="shared" si="41"/>
        <v>0</v>
      </c>
      <c r="AD41" s="34">
        <f t="shared" si="42"/>
        <v>0</v>
      </c>
      <c r="AE41" s="34"/>
      <c r="AF41" s="34">
        <f t="shared" si="2"/>
        <v>0</v>
      </c>
      <c r="AG41" s="34">
        <f t="shared" si="3"/>
        <v>0</v>
      </c>
      <c r="AH41" s="34"/>
      <c r="AI41" s="34">
        <f t="shared" si="76"/>
        <v>0</v>
      </c>
      <c r="AJ41" s="34">
        <f t="shared" si="43"/>
        <v>0</v>
      </c>
      <c r="AK41" s="34"/>
      <c r="AL41" s="34">
        <f t="shared" si="44"/>
        <v>0</v>
      </c>
      <c r="AM41" s="34">
        <f t="shared" si="45"/>
        <v>0</v>
      </c>
      <c r="AN41" s="34"/>
      <c r="AO41" s="34">
        <f t="shared" si="5"/>
        <v>0</v>
      </c>
      <c r="AP41" s="34">
        <f t="shared" si="6"/>
        <v>0</v>
      </c>
      <c r="AQ41" s="34"/>
      <c r="AR41" s="34">
        <f t="shared" si="7"/>
        <v>0</v>
      </c>
      <c r="AS41" s="34">
        <f t="shared" si="8"/>
        <v>0</v>
      </c>
      <c r="AT41" s="34"/>
      <c r="AU41" s="34">
        <f t="shared" si="9"/>
        <v>0</v>
      </c>
      <c r="AV41" s="34">
        <f t="shared" si="10"/>
        <v>0</v>
      </c>
      <c r="AW41" s="34">
        <v>357.76</v>
      </c>
      <c r="AX41" s="34">
        <f t="shared" si="11"/>
        <v>10246.25</v>
      </c>
      <c r="AY41" s="34">
        <f t="shared" si="12"/>
        <v>0</v>
      </c>
      <c r="AZ41" s="34"/>
      <c r="BA41" s="34">
        <f t="shared" si="13"/>
        <v>0</v>
      </c>
      <c r="BB41" s="34">
        <f t="shared" si="14"/>
        <v>0</v>
      </c>
      <c r="BC41" s="34">
        <v>357.76</v>
      </c>
      <c r="BD41" s="34">
        <f t="shared" si="15"/>
        <v>10246.25</v>
      </c>
      <c r="BE41" s="34">
        <f t="shared" si="46"/>
        <v>0</v>
      </c>
      <c r="BF41" s="34"/>
      <c r="BG41" s="34">
        <f t="shared" si="80"/>
        <v>0</v>
      </c>
      <c r="BH41" s="34">
        <f t="shared" si="47"/>
        <v>0</v>
      </c>
      <c r="BI41" s="34"/>
      <c r="BJ41" s="34">
        <f t="shared" si="81"/>
        <v>0</v>
      </c>
      <c r="BK41" s="34">
        <f t="shared" si="49"/>
        <v>0</v>
      </c>
      <c r="BL41" s="34"/>
      <c r="BM41" s="34">
        <f t="shared" si="82"/>
        <v>0</v>
      </c>
      <c r="BN41" s="34">
        <f t="shared" si="51"/>
        <v>0</v>
      </c>
      <c r="BO41" s="34"/>
      <c r="BP41" s="34">
        <f t="shared" si="17"/>
        <v>0</v>
      </c>
      <c r="BQ41" s="34">
        <f t="shared" si="18"/>
        <v>0</v>
      </c>
      <c r="BR41" s="34"/>
      <c r="BS41" s="34">
        <f t="shared" si="17"/>
        <v>0</v>
      </c>
      <c r="BT41" s="34">
        <f t="shared" si="52"/>
        <v>0</v>
      </c>
      <c r="BU41" s="34"/>
      <c r="BV41" s="34">
        <f t="shared" si="19"/>
        <v>0</v>
      </c>
      <c r="BW41" s="34">
        <f t="shared" si="53"/>
        <v>0</v>
      </c>
      <c r="BX41" s="34"/>
      <c r="BY41" s="34">
        <f t="shared" si="20"/>
        <v>0</v>
      </c>
      <c r="BZ41" s="34">
        <f t="shared" si="54"/>
        <v>0</v>
      </c>
      <c r="CA41" s="34"/>
      <c r="CB41" s="34">
        <f t="shared" si="21"/>
        <v>0</v>
      </c>
      <c r="CC41" s="34">
        <f t="shared" si="55"/>
        <v>0</v>
      </c>
      <c r="CD41" s="34"/>
      <c r="CE41" s="34">
        <f t="shared" si="22"/>
        <v>0</v>
      </c>
      <c r="CF41" s="34">
        <f t="shared" si="56"/>
        <v>0</v>
      </c>
      <c r="CG41" s="34"/>
      <c r="CH41" s="34">
        <f t="shared" si="23"/>
        <v>0</v>
      </c>
      <c r="CI41" s="34">
        <f t="shared" si="57"/>
        <v>0</v>
      </c>
      <c r="CJ41" s="34"/>
      <c r="CK41" s="34">
        <f t="shared" si="24"/>
        <v>0</v>
      </c>
      <c r="CL41" s="34">
        <f t="shared" si="58"/>
        <v>0</v>
      </c>
      <c r="CM41" s="34"/>
      <c r="CN41" s="34">
        <f t="shared" si="25"/>
        <v>0</v>
      </c>
      <c r="CO41" s="34">
        <f t="shared" si="59"/>
        <v>0</v>
      </c>
      <c r="CP41" s="34"/>
      <c r="CQ41" s="34">
        <f t="shared" si="26"/>
        <v>0</v>
      </c>
      <c r="CR41" s="34">
        <f t="shared" si="60"/>
        <v>0</v>
      </c>
      <c r="CS41" s="34"/>
      <c r="CT41" s="34">
        <f t="shared" si="27"/>
        <v>0</v>
      </c>
      <c r="CU41" s="34">
        <f t="shared" si="61"/>
        <v>0</v>
      </c>
      <c r="CV41" s="34"/>
      <c r="CW41" s="34">
        <f t="shared" si="28"/>
        <v>0</v>
      </c>
      <c r="CX41" s="34">
        <f t="shared" si="62"/>
        <v>0</v>
      </c>
      <c r="CY41" s="34"/>
      <c r="CZ41" s="34">
        <f t="shared" si="71"/>
        <v>0</v>
      </c>
      <c r="DA41" s="34">
        <f t="shared" si="63"/>
        <v>0</v>
      </c>
      <c r="DB41" s="34"/>
      <c r="DC41" s="34">
        <f t="shared" si="29"/>
        <v>0</v>
      </c>
      <c r="DD41" s="34">
        <f t="shared" si="64"/>
        <v>0</v>
      </c>
      <c r="DE41" s="35">
        <f t="shared" si="77"/>
        <v>715.52</v>
      </c>
      <c r="DF41" s="35">
        <f t="shared" ca="1" si="78"/>
        <v>20492.5</v>
      </c>
      <c r="DG41" s="89">
        <f t="shared" ca="1" si="79"/>
        <v>0</v>
      </c>
      <c r="DH41" s="35">
        <f t="shared" si="75"/>
        <v>0</v>
      </c>
      <c r="DI41" s="35">
        <f t="shared" ca="1" si="0"/>
        <v>0</v>
      </c>
      <c r="DJ41" s="92">
        <f t="shared" ca="1" si="1"/>
        <v>0</v>
      </c>
      <c r="DK41"/>
      <c r="DL41" s="37"/>
      <c r="DM41" s="38">
        <f t="shared" si="30"/>
        <v>0</v>
      </c>
      <c r="DN41" s="39" t="str">
        <f t="shared" si="69"/>
        <v>NÃO MEDIDO</v>
      </c>
      <c r="DO41" s="40"/>
      <c r="DP41"/>
    </row>
    <row r="42" spans="1:120" s="2" customFormat="1" ht="40.5" customHeight="1" x14ac:dyDescent="0.2">
      <c r="A42" s="2" t="s">
        <v>212</v>
      </c>
      <c r="C42" s="100" t="s">
        <v>457</v>
      </c>
      <c r="D42" s="30" t="s">
        <v>458</v>
      </c>
      <c r="E42" s="31" t="s">
        <v>86</v>
      </c>
      <c r="F42" s="74">
        <v>357.76</v>
      </c>
      <c r="G42" s="74">
        <v>0</v>
      </c>
      <c r="H42" s="121">
        <v>357.76</v>
      </c>
      <c r="I42" s="121">
        <v>0</v>
      </c>
      <c r="J42" s="121"/>
      <c r="K42" s="74">
        <f t="shared" si="31"/>
        <v>715.52</v>
      </c>
      <c r="L42" s="32">
        <v>91.65</v>
      </c>
      <c r="M42" s="33">
        <f t="shared" si="70"/>
        <v>65577.399999999994</v>
      </c>
      <c r="N42" s="33"/>
      <c r="O42" s="33">
        <f t="shared" si="32"/>
        <v>0</v>
      </c>
      <c r="P42" s="34"/>
      <c r="Q42" s="34">
        <f t="shared" si="33"/>
        <v>0</v>
      </c>
      <c r="R42" s="34">
        <f t="shared" si="34"/>
        <v>0</v>
      </c>
      <c r="S42" s="34"/>
      <c r="T42" s="34">
        <f t="shared" si="35"/>
        <v>0</v>
      </c>
      <c r="U42" s="34">
        <f t="shared" si="36"/>
        <v>0</v>
      </c>
      <c r="V42" s="34"/>
      <c r="W42" s="34">
        <f t="shared" si="37"/>
        <v>0</v>
      </c>
      <c r="X42" s="34">
        <f t="shared" si="38"/>
        <v>0</v>
      </c>
      <c r="Y42" s="34"/>
      <c r="Z42" s="34">
        <f t="shared" si="39"/>
        <v>0</v>
      </c>
      <c r="AA42" s="34">
        <f t="shared" si="40"/>
        <v>0</v>
      </c>
      <c r="AB42" s="34"/>
      <c r="AC42" s="34">
        <f t="shared" si="41"/>
        <v>0</v>
      </c>
      <c r="AD42" s="34">
        <f t="shared" si="42"/>
        <v>0</v>
      </c>
      <c r="AE42" s="34"/>
      <c r="AF42" s="34">
        <f t="shared" si="2"/>
        <v>0</v>
      </c>
      <c r="AG42" s="34">
        <f t="shared" si="3"/>
        <v>0</v>
      </c>
      <c r="AH42" s="34"/>
      <c r="AI42" s="34">
        <f t="shared" si="76"/>
        <v>0</v>
      </c>
      <c r="AJ42" s="34">
        <f t="shared" si="43"/>
        <v>0</v>
      </c>
      <c r="AK42" s="34"/>
      <c r="AL42" s="34">
        <f t="shared" si="44"/>
        <v>0</v>
      </c>
      <c r="AM42" s="34">
        <f t="shared" si="45"/>
        <v>0</v>
      </c>
      <c r="AN42" s="34"/>
      <c r="AO42" s="34">
        <f t="shared" si="5"/>
        <v>0</v>
      </c>
      <c r="AP42" s="34">
        <f t="shared" si="6"/>
        <v>0</v>
      </c>
      <c r="AQ42" s="34"/>
      <c r="AR42" s="34">
        <f t="shared" si="7"/>
        <v>0</v>
      </c>
      <c r="AS42" s="34">
        <f t="shared" si="8"/>
        <v>0</v>
      </c>
      <c r="AT42" s="34"/>
      <c r="AU42" s="34">
        <f t="shared" si="9"/>
        <v>0</v>
      </c>
      <c r="AV42" s="34">
        <f t="shared" si="10"/>
        <v>0</v>
      </c>
      <c r="AW42" s="34"/>
      <c r="AX42" s="34">
        <f t="shared" si="11"/>
        <v>0</v>
      </c>
      <c r="AY42" s="34">
        <f t="shared" si="12"/>
        <v>0</v>
      </c>
      <c r="AZ42" s="34">
        <v>357.76</v>
      </c>
      <c r="BA42" s="34">
        <f t="shared" si="13"/>
        <v>32788.699999999997</v>
      </c>
      <c r="BB42" s="34">
        <f t="shared" si="14"/>
        <v>0</v>
      </c>
      <c r="BC42" s="34">
        <v>357.76</v>
      </c>
      <c r="BD42" s="34">
        <f t="shared" si="15"/>
        <v>32788.699999999997</v>
      </c>
      <c r="BE42" s="34">
        <f t="shared" si="46"/>
        <v>0</v>
      </c>
      <c r="BF42" s="34"/>
      <c r="BG42" s="34">
        <f t="shared" si="80"/>
        <v>0</v>
      </c>
      <c r="BH42" s="34">
        <f t="shared" si="47"/>
        <v>0</v>
      </c>
      <c r="BI42" s="34"/>
      <c r="BJ42" s="34">
        <f t="shared" si="81"/>
        <v>0</v>
      </c>
      <c r="BK42" s="34">
        <f t="shared" si="49"/>
        <v>0</v>
      </c>
      <c r="BL42" s="34"/>
      <c r="BM42" s="34">
        <f t="shared" si="82"/>
        <v>0</v>
      </c>
      <c r="BN42" s="34">
        <f t="shared" si="51"/>
        <v>0</v>
      </c>
      <c r="BO42" s="34"/>
      <c r="BP42" s="34">
        <f t="shared" si="17"/>
        <v>0</v>
      </c>
      <c r="BQ42" s="34">
        <f t="shared" si="18"/>
        <v>0</v>
      </c>
      <c r="BR42" s="34"/>
      <c r="BS42" s="34">
        <f t="shared" si="17"/>
        <v>0</v>
      </c>
      <c r="BT42" s="34">
        <f t="shared" si="52"/>
        <v>0</v>
      </c>
      <c r="BU42" s="34"/>
      <c r="BV42" s="34">
        <f t="shared" si="19"/>
        <v>0</v>
      </c>
      <c r="BW42" s="34">
        <f t="shared" si="53"/>
        <v>0</v>
      </c>
      <c r="BX42" s="34"/>
      <c r="BY42" s="34">
        <f t="shared" si="20"/>
        <v>0</v>
      </c>
      <c r="BZ42" s="34">
        <f t="shared" si="54"/>
        <v>0</v>
      </c>
      <c r="CA42" s="34"/>
      <c r="CB42" s="34">
        <f t="shared" si="21"/>
        <v>0</v>
      </c>
      <c r="CC42" s="34">
        <f t="shared" si="55"/>
        <v>0</v>
      </c>
      <c r="CD42" s="34"/>
      <c r="CE42" s="34">
        <f t="shared" si="22"/>
        <v>0</v>
      </c>
      <c r="CF42" s="34">
        <f t="shared" si="56"/>
        <v>0</v>
      </c>
      <c r="CG42" s="34"/>
      <c r="CH42" s="34">
        <f t="shared" si="23"/>
        <v>0</v>
      </c>
      <c r="CI42" s="34">
        <f t="shared" si="57"/>
        <v>0</v>
      </c>
      <c r="CJ42" s="34"/>
      <c r="CK42" s="34">
        <f t="shared" si="24"/>
        <v>0</v>
      </c>
      <c r="CL42" s="34">
        <f t="shared" si="58"/>
        <v>0</v>
      </c>
      <c r="CM42" s="34"/>
      <c r="CN42" s="34">
        <f t="shared" si="25"/>
        <v>0</v>
      </c>
      <c r="CO42" s="34">
        <f t="shared" si="59"/>
        <v>0</v>
      </c>
      <c r="CP42" s="34"/>
      <c r="CQ42" s="34">
        <f t="shared" si="26"/>
        <v>0</v>
      </c>
      <c r="CR42" s="34">
        <f t="shared" si="60"/>
        <v>0</v>
      </c>
      <c r="CS42" s="34"/>
      <c r="CT42" s="34">
        <f t="shared" si="27"/>
        <v>0</v>
      </c>
      <c r="CU42" s="34">
        <f t="shared" si="61"/>
        <v>0</v>
      </c>
      <c r="CV42" s="34"/>
      <c r="CW42" s="34">
        <f t="shared" si="28"/>
        <v>0</v>
      </c>
      <c r="CX42" s="34">
        <f t="shared" si="62"/>
        <v>0</v>
      </c>
      <c r="CY42" s="34"/>
      <c r="CZ42" s="34">
        <f t="shared" si="71"/>
        <v>0</v>
      </c>
      <c r="DA42" s="34">
        <f t="shared" si="63"/>
        <v>0</v>
      </c>
      <c r="DB42" s="34"/>
      <c r="DC42" s="34">
        <f t="shared" si="29"/>
        <v>0</v>
      </c>
      <c r="DD42" s="34">
        <f t="shared" si="64"/>
        <v>0</v>
      </c>
      <c r="DE42" s="35">
        <f t="shared" si="77"/>
        <v>715.52</v>
      </c>
      <c r="DF42" s="35">
        <f t="shared" ca="1" si="78"/>
        <v>65577.399999999994</v>
      </c>
      <c r="DG42" s="89">
        <f t="shared" ca="1" si="79"/>
        <v>0</v>
      </c>
      <c r="DH42" s="35">
        <f t="shared" si="75"/>
        <v>0</v>
      </c>
      <c r="DI42" s="35">
        <f t="shared" ca="1" si="0"/>
        <v>0</v>
      </c>
      <c r="DJ42" s="92">
        <f t="shared" ca="1" si="1"/>
        <v>0</v>
      </c>
      <c r="DK42"/>
      <c r="DL42" s="37"/>
      <c r="DM42" s="38">
        <f t="shared" si="30"/>
        <v>0</v>
      </c>
      <c r="DN42" s="39" t="str">
        <f t="shared" si="69"/>
        <v>NÃO MEDIDO</v>
      </c>
      <c r="DO42" s="40"/>
      <c r="DP42"/>
    </row>
    <row r="43" spans="1:120" s="2" customFormat="1" ht="30" customHeight="1" x14ac:dyDescent="0.2">
      <c r="A43" s="2" t="s">
        <v>213</v>
      </c>
      <c r="C43" s="100">
        <v>20200</v>
      </c>
      <c r="D43" s="30" t="s">
        <v>459</v>
      </c>
      <c r="E43" s="31"/>
      <c r="F43" s="74"/>
      <c r="G43" s="74">
        <v>0</v>
      </c>
      <c r="H43" s="121">
        <v>0</v>
      </c>
      <c r="I43" s="121">
        <v>0</v>
      </c>
      <c r="J43" s="121"/>
      <c r="K43" s="74">
        <f t="shared" si="31"/>
        <v>0</v>
      </c>
      <c r="L43" s="32"/>
      <c r="M43" s="33">
        <f t="shared" si="70"/>
        <v>0</v>
      </c>
      <c r="N43" s="33"/>
      <c r="O43" s="33">
        <f t="shared" si="32"/>
        <v>0</v>
      </c>
      <c r="P43" s="34"/>
      <c r="Q43" s="34">
        <f t="shared" si="33"/>
        <v>0</v>
      </c>
      <c r="R43" s="34">
        <f t="shared" si="34"/>
        <v>0</v>
      </c>
      <c r="S43" s="34"/>
      <c r="T43" s="34">
        <f t="shared" si="35"/>
        <v>0</v>
      </c>
      <c r="U43" s="34">
        <f t="shared" si="36"/>
        <v>0</v>
      </c>
      <c r="V43" s="34"/>
      <c r="W43" s="34">
        <f t="shared" si="37"/>
        <v>0</v>
      </c>
      <c r="X43" s="34">
        <f t="shared" si="38"/>
        <v>0</v>
      </c>
      <c r="Y43" s="34"/>
      <c r="Z43" s="34">
        <f t="shared" si="39"/>
        <v>0</v>
      </c>
      <c r="AA43" s="34">
        <f t="shared" si="40"/>
        <v>0</v>
      </c>
      <c r="AB43" s="34"/>
      <c r="AC43" s="34">
        <f t="shared" si="41"/>
        <v>0</v>
      </c>
      <c r="AD43" s="34">
        <f t="shared" si="42"/>
        <v>0</v>
      </c>
      <c r="AE43" s="34"/>
      <c r="AF43" s="34">
        <f t="shared" si="2"/>
        <v>0</v>
      </c>
      <c r="AG43" s="34">
        <f t="shared" si="3"/>
        <v>0</v>
      </c>
      <c r="AH43" s="34"/>
      <c r="AI43" s="34">
        <f t="shared" si="76"/>
        <v>0</v>
      </c>
      <c r="AJ43" s="34">
        <f t="shared" si="43"/>
        <v>0</v>
      </c>
      <c r="AK43" s="34"/>
      <c r="AL43" s="34">
        <f t="shared" si="44"/>
        <v>0</v>
      </c>
      <c r="AM43" s="34">
        <f t="shared" si="45"/>
        <v>0</v>
      </c>
      <c r="AN43" s="34"/>
      <c r="AO43" s="34">
        <f t="shared" si="5"/>
        <v>0</v>
      </c>
      <c r="AP43" s="34">
        <f t="shared" si="6"/>
        <v>0</v>
      </c>
      <c r="AQ43" s="34"/>
      <c r="AR43" s="34">
        <f t="shared" si="7"/>
        <v>0</v>
      </c>
      <c r="AS43" s="34">
        <f t="shared" si="8"/>
        <v>0</v>
      </c>
      <c r="AT43" s="34"/>
      <c r="AU43" s="34">
        <f t="shared" si="9"/>
        <v>0</v>
      </c>
      <c r="AV43" s="34">
        <f t="shared" si="10"/>
        <v>0</v>
      </c>
      <c r="AW43" s="34"/>
      <c r="AX43" s="34">
        <f t="shared" si="11"/>
        <v>0</v>
      </c>
      <c r="AY43" s="34">
        <f t="shared" si="12"/>
        <v>0</v>
      </c>
      <c r="AZ43" s="34"/>
      <c r="BA43" s="34">
        <f t="shared" si="13"/>
        <v>0</v>
      </c>
      <c r="BB43" s="34">
        <f t="shared" si="14"/>
        <v>0</v>
      </c>
      <c r="BC43" s="34"/>
      <c r="BD43" s="34">
        <f t="shared" si="15"/>
        <v>0</v>
      </c>
      <c r="BE43" s="34">
        <f t="shared" si="46"/>
        <v>0</v>
      </c>
      <c r="BF43" s="34"/>
      <c r="BG43" s="34">
        <f t="shared" si="80"/>
        <v>0</v>
      </c>
      <c r="BH43" s="34">
        <f t="shared" si="47"/>
        <v>0</v>
      </c>
      <c r="BI43" s="34"/>
      <c r="BJ43" s="34">
        <f t="shared" si="81"/>
        <v>0</v>
      </c>
      <c r="BK43" s="34">
        <f t="shared" si="49"/>
        <v>0</v>
      </c>
      <c r="BL43" s="34"/>
      <c r="BM43" s="34">
        <f t="shared" si="82"/>
        <v>0</v>
      </c>
      <c r="BN43" s="34">
        <f t="shared" si="51"/>
        <v>0</v>
      </c>
      <c r="BO43" s="34"/>
      <c r="BP43" s="34">
        <f t="shared" si="17"/>
        <v>0</v>
      </c>
      <c r="BQ43" s="34">
        <f t="shared" si="18"/>
        <v>0</v>
      </c>
      <c r="BR43" s="34"/>
      <c r="BS43" s="34">
        <f t="shared" si="17"/>
        <v>0</v>
      </c>
      <c r="BT43" s="34">
        <f t="shared" si="52"/>
        <v>0</v>
      </c>
      <c r="BU43" s="34"/>
      <c r="BV43" s="34">
        <f t="shared" si="19"/>
        <v>0</v>
      </c>
      <c r="BW43" s="34">
        <f t="shared" si="53"/>
        <v>0</v>
      </c>
      <c r="BX43" s="34"/>
      <c r="BY43" s="34">
        <f t="shared" si="20"/>
        <v>0</v>
      </c>
      <c r="BZ43" s="34">
        <f t="shared" si="54"/>
        <v>0</v>
      </c>
      <c r="CA43" s="34"/>
      <c r="CB43" s="34">
        <f t="shared" si="21"/>
        <v>0</v>
      </c>
      <c r="CC43" s="34">
        <f t="shared" si="55"/>
        <v>0</v>
      </c>
      <c r="CD43" s="34"/>
      <c r="CE43" s="34">
        <f t="shared" si="22"/>
        <v>0</v>
      </c>
      <c r="CF43" s="34">
        <f t="shared" si="56"/>
        <v>0</v>
      </c>
      <c r="CG43" s="34"/>
      <c r="CH43" s="34">
        <f t="shared" si="23"/>
        <v>0</v>
      </c>
      <c r="CI43" s="34">
        <f t="shared" si="57"/>
        <v>0</v>
      </c>
      <c r="CJ43" s="34"/>
      <c r="CK43" s="34">
        <f t="shared" si="24"/>
        <v>0</v>
      </c>
      <c r="CL43" s="34">
        <f t="shared" si="58"/>
        <v>0</v>
      </c>
      <c r="CM43" s="34"/>
      <c r="CN43" s="34">
        <f t="shared" si="25"/>
        <v>0</v>
      </c>
      <c r="CO43" s="34">
        <f t="shared" si="59"/>
        <v>0</v>
      </c>
      <c r="CP43" s="34"/>
      <c r="CQ43" s="34">
        <f t="shared" si="26"/>
        <v>0</v>
      </c>
      <c r="CR43" s="34">
        <f t="shared" si="60"/>
        <v>0</v>
      </c>
      <c r="CS43" s="34"/>
      <c r="CT43" s="34">
        <f t="shared" si="27"/>
        <v>0</v>
      </c>
      <c r="CU43" s="34">
        <f t="shared" si="61"/>
        <v>0</v>
      </c>
      <c r="CV43" s="34"/>
      <c r="CW43" s="34">
        <f t="shared" si="28"/>
        <v>0</v>
      </c>
      <c r="CX43" s="34">
        <f t="shared" si="62"/>
        <v>0</v>
      </c>
      <c r="CY43" s="34"/>
      <c r="CZ43" s="34">
        <f t="shared" si="71"/>
        <v>0</v>
      </c>
      <c r="DA43" s="34">
        <f t="shared" si="63"/>
        <v>0</v>
      </c>
      <c r="DB43" s="34"/>
      <c r="DC43" s="34">
        <f t="shared" si="29"/>
        <v>0</v>
      </c>
      <c r="DD43" s="34">
        <f t="shared" si="64"/>
        <v>0</v>
      </c>
      <c r="DE43" s="35">
        <f t="shared" si="77"/>
        <v>0</v>
      </c>
      <c r="DF43" s="35">
        <f t="shared" ca="1" si="78"/>
        <v>0</v>
      </c>
      <c r="DG43" s="89">
        <f t="shared" ca="1" si="79"/>
        <v>0</v>
      </c>
      <c r="DH43" s="35">
        <f t="shared" si="75"/>
        <v>0</v>
      </c>
      <c r="DI43" s="35">
        <f t="shared" ca="1" si="0"/>
        <v>0</v>
      </c>
      <c r="DJ43" s="92">
        <f t="shared" ca="1" si="1"/>
        <v>0</v>
      </c>
      <c r="DK43"/>
      <c r="DL43" s="37"/>
      <c r="DM43" s="38">
        <f t="shared" si="30"/>
        <v>0</v>
      </c>
      <c r="DN43" s="132" t="str">
        <f>IF(COUNTIF(DN44:DN61,"MEDIDO")&lt;&gt;0,"MEDIDO","NÃO MEDIDO")</f>
        <v>NÃO MEDIDO</v>
      </c>
      <c r="DO43" s="40"/>
      <c r="DP43"/>
    </row>
    <row r="44" spans="1:120" s="2" customFormat="1" ht="30" customHeight="1" x14ac:dyDescent="0.2">
      <c r="A44" s="2" t="s">
        <v>212</v>
      </c>
      <c r="C44" s="100" t="s">
        <v>460</v>
      </c>
      <c r="D44" s="30" t="s">
        <v>461</v>
      </c>
      <c r="E44" s="31" t="s">
        <v>90</v>
      </c>
      <c r="F44" s="74">
        <v>206</v>
      </c>
      <c r="G44" s="74">
        <v>0</v>
      </c>
      <c r="H44" s="121">
        <v>0</v>
      </c>
      <c r="I44" s="121">
        <v>0</v>
      </c>
      <c r="J44" s="121"/>
      <c r="K44" s="74">
        <f t="shared" si="31"/>
        <v>206</v>
      </c>
      <c r="L44" s="32">
        <v>0.55000000000000004</v>
      </c>
      <c r="M44" s="33">
        <f t="shared" si="70"/>
        <v>113.3</v>
      </c>
      <c r="N44" s="33"/>
      <c r="O44" s="33">
        <f t="shared" si="32"/>
        <v>0</v>
      </c>
      <c r="P44" s="34"/>
      <c r="Q44" s="34">
        <f t="shared" si="33"/>
        <v>0</v>
      </c>
      <c r="R44" s="34">
        <f t="shared" si="34"/>
        <v>0</v>
      </c>
      <c r="S44" s="34"/>
      <c r="T44" s="34">
        <f t="shared" si="35"/>
        <v>0</v>
      </c>
      <c r="U44" s="34">
        <f t="shared" si="36"/>
        <v>0</v>
      </c>
      <c r="V44" s="34"/>
      <c r="W44" s="34">
        <f t="shared" si="37"/>
        <v>0</v>
      </c>
      <c r="X44" s="34">
        <f t="shared" si="38"/>
        <v>0</v>
      </c>
      <c r="Y44" s="34"/>
      <c r="Z44" s="34">
        <f t="shared" si="39"/>
        <v>0</v>
      </c>
      <c r="AA44" s="34">
        <f t="shared" si="40"/>
        <v>0</v>
      </c>
      <c r="AB44" s="34"/>
      <c r="AC44" s="34">
        <f t="shared" si="41"/>
        <v>0</v>
      </c>
      <c r="AD44" s="34">
        <f t="shared" si="42"/>
        <v>0</v>
      </c>
      <c r="AE44" s="34"/>
      <c r="AF44" s="34">
        <f t="shared" si="2"/>
        <v>0</v>
      </c>
      <c r="AG44" s="34">
        <f t="shared" si="3"/>
        <v>0</v>
      </c>
      <c r="AH44" s="34"/>
      <c r="AI44" s="34">
        <f t="shared" si="76"/>
        <v>0</v>
      </c>
      <c r="AJ44" s="34">
        <f t="shared" si="43"/>
        <v>0</v>
      </c>
      <c r="AK44" s="34"/>
      <c r="AL44" s="34">
        <f t="shared" si="44"/>
        <v>0</v>
      </c>
      <c r="AM44" s="34">
        <f t="shared" si="45"/>
        <v>0</v>
      </c>
      <c r="AN44" s="34"/>
      <c r="AO44" s="34">
        <f t="shared" si="5"/>
        <v>0</v>
      </c>
      <c r="AP44" s="34">
        <f t="shared" si="6"/>
        <v>0</v>
      </c>
      <c r="AQ44" s="34">
        <v>206</v>
      </c>
      <c r="AR44" s="34">
        <f t="shared" si="7"/>
        <v>113.3</v>
      </c>
      <c r="AS44" s="34">
        <f t="shared" si="8"/>
        <v>0</v>
      </c>
      <c r="AT44" s="34"/>
      <c r="AU44" s="34">
        <f t="shared" si="9"/>
        <v>0</v>
      </c>
      <c r="AV44" s="34">
        <f t="shared" si="10"/>
        <v>0</v>
      </c>
      <c r="AW44" s="34"/>
      <c r="AX44" s="34">
        <f t="shared" si="11"/>
        <v>0</v>
      </c>
      <c r="AY44" s="34">
        <f t="shared" si="12"/>
        <v>0</v>
      </c>
      <c r="AZ44" s="34"/>
      <c r="BA44" s="34">
        <f t="shared" si="13"/>
        <v>0</v>
      </c>
      <c r="BB44" s="34">
        <f t="shared" si="14"/>
        <v>0</v>
      </c>
      <c r="BC44" s="34"/>
      <c r="BD44" s="34">
        <f t="shared" si="15"/>
        <v>0</v>
      </c>
      <c r="BE44" s="34">
        <f t="shared" si="46"/>
        <v>0</v>
      </c>
      <c r="BF44" s="34"/>
      <c r="BG44" s="34">
        <f t="shared" si="80"/>
        <v>0</v>
      </c>
      <c r="BH44" s="34">
        <f t="shared" si="47"/>
        <v>0</v>
      </c>
      <c r="BI44" s="34"/>
      <c r="BJ44" s="34">
        <f t="shared" si="81"/>
        <v>0</v>
      </c>
      <c r="BK44" s="34">
        <f t="shared" si="49"/>
        <v>0</v>
      </c>
      <c r="BL44" s="34"/>
      <c r="BM44" s="34">
        <f t="shared" si="82"/>
        <v>0</v>
      </c>
      <c r="BN44" s="34">
        <f t="shared" si="51"/>
        <v>0</v>
      </c>
      <c r="BO44" s="34"/>
      <c r="BP44" s="34">
        <f t="shared" si="17"/>
        <v>0</v>
      </c>
      <c r="BQ44" s="34">
        <f t="shared" si="18"/>
        <v>0</v>
      </c>
      <c r="BR44" s="34"/>
      <c r="BS44" s="34">
        <f t="shared" si="17"/>
        <v>0</v>
      </c>
      <c r="BT44" s="34">
        <f t="shared" si="52"/>
        <v>0</v>
      </c>
      <c r="BU44" s="34"/>
      <c r="BV44" s="34">
        <f t="shared" si="19"/>
        <v>0</v>
      </c>
      <c r="BW44" s="34">
        <f t="shared" si="53"/>
        <v>0</v>
      </c>
      <c r="BX44" s="34"/>
      <c r="BY44" s="34">
        <f t="shared" si="20"/>
        <v>0</v>
      </c>
      <c r="BZ44" s="34">
        <f t="shared" si="54"/>
        <v>0</v>
      </c>
      <c r="CA44" s="34"/>
      <c r="CB44" s="34">
        <f t="shared" si="21"/>
        <v>0</v>
      </c>
      <c r="CC44" s="34">
        <f t="shared" si="55"/>
        <v>0</v>
      </c>
      <c r="CD44" s="34"/>
      <c r="CE44" s="34">
        <f t="shared" si="22"/>
        <v>0</v>
      </c>
      <c r="CF44" s="34">
        <f t="shared" si="56"/>
        <v>0</v>
      </c>
      <c r="CG44" s="34"/>
      <c r="CH44" s="34">
        <f t="shared" si="23"/>
        <v>0</v>
      </c>
      <c r="CI44" s="34">
        <f t="shared" si="57"/>
        <v>0</v>
      </c>
      <c r="CJ44" s="34"/>
      <c r="CK44" s="34">
        <f t="shared" si="24"/>
        <v>0</v>
      </c>
      <c r="CL44" s="34">
        <f t="shared" si="58"/>
        <v>0</v>
      </c>
      <c r="CM44" s="34"/>
      <c r="CN44" s="34">
        <f t="shared" si="25"/>
        <v>0</v>
      </c>
      <c r="CO44" s="34">
        <f t="shared" si="59"/>
        <v>0</v>
      </c>
      <c r="CP44" s="34"/>
      <c r="CQ44" s="34">
        <f t="shared" si="26"/>
        <v>0</v>
      </c>
      <c r="CR44" s="34">
        <f t="shared" si="60"/>
        <v>0</v>
      </c>
      <c r="CS44" s="34"/>
      <c r="CT44" s="34">
        <f t="shared" si="27"/>
        <v>0</v>
      </c>
      <c r="CU44" s="34">
        <f t="shared" si="61"/>
        <v>0</v>
      </c>
      <c r="CV44" s="34"/>
      <c r="CW44" s="34">
        <f t="shared" si="28"/>
        <v>0</v>
      </c>
      <c r="CX44" s="34">
        <f t="shared" si="62"/>
        <v>0</v>
      </c>
      <c r="CY44" s="34"/>
      <c r="CZ44" s="34">
        <f t="shared" si="71"/>
        <v>0</v>
      </c>
      <c r="DA44" s="34">
        <f t="shared" si="63"/>
        <v>0</v>
      </c>
      <c r="DB44" s="34"/>
      <c r="DC44" s="34">
        <f t="shared" si="29"/>
        <v>0</v>
      </c>
      <c r="DD44" s="34">
        <f t="shared" si="64"/>
        <v>0</v>
      </c>
      <c r="DE44" s="35">
        <f t="shared" si="77"/>
        <v>206</v>
      </c>
      <c r="DF44" s="35">
        <f t="shared" ca="1" si="78"/>
        <v>113.3</v>
      </c>
      <c r="DG44" s="89">
        <f t="shared" ca="1" si="79"/>
        <v>0</v>
      </c>
      <c r="DH44" s="35">
        <f t="shared" si="75"/>
        <v>0</v>
      </c>
      <c r="DI44" s="35">
        <f t="shared" ca="1" si="0"/>
        <v>0</v>
      </c>
      <c r="DJ44" s="92">
        <f t="shared" ca="1" si="1"/>
        <v>0</v>
      </c>
      <c r="DK44"/>
      <c r="DL44" s="37"/>
      <c r="DM44" s="38">
        <f t="shared" si="30"/>
        <v>0</v>
      </c>
      <c r="DN44" s="39" t="str">
        <f t="shared" si="69"/>
        <v>NÃO MEDIDO</v>
      </c>
      <c r="DO44" s="40"/>
      <c r="DP44"/>
    </row>
    <row r="45" spans="1:120" s="2" customFormat="1" ht="45" customHeight="1" x14ac:dyDescent="0.2">
      <c r="A45" s="2" t="s">
        <v>212</v>
      </c>
      <c r="C45" s="100" t="s">
        <v>441</v>
      </c>
      <c r="D45" s="30" t="s">
        <v>442</v>
      </c>
      <c r="E45" s="31" t="s">
        <v>81</v>
      </c>
      <c r="F45" s="74">
        <v>0.03</v>
      </c>
      <c r="G45" s="74">
        <v>0</v>
      </c>
      <c r="H45" s="121">
        <v>0</v>
      </c>
      <c r="I45" s="121">
        <v>0</v>
      </c>
      <c r="J45" s="121"/>
      <c r="K45" s="74">
        <f t="shared" si="31"/>
        <v>0.03</v>
      </c>
      <c r="L45" s="32">
        <v>312.95</v>
      </c>
      <c r="M45" s="33">
        <f t="shared" si="70"/>
        <v>9.39</v>
      </c>
      <c r="N45" s="33"/>
      <c r="O45" s="33">
        <f t="shared" si="32"/>
        <v>0</v>
      </c>
      <c r="P45" s="34"/>
      <c r="Q45" s="34">
        <f t="shared" si="33"/>
        <v>0</v>
      </c>
      <c r="R45" s="34">
        <f t="shared" si="34"/>
        <v>0</v>
      </c>
      <c r="S45" s="34"/>
      <c r="T45" s="34">
        <f t="shared" si="35"/>
        <v>0</v>
      </c>
      <c r="U45" s="34">
        <f t="shared" si="36"/>
        <v>0</v>
      </c>
      <c r="V45" s="34"/>
      <c r="W45" s="34">
        <f t="shared" si="37"/>
        <v>0</v>
      </c>
      <c r="X45" s="34">
        <f t="shared" si="38"/>
        <v>0</v>
      </c>
      <c r="Y45" s="34"/>
      <c r="Z45" s="34">
        <f t="shared" si="39"/>
        <v>0</v>
      </c>
      <c r="AA45" s="34">
        <f t="shared" si="40"/>
        <v>0</v>
      </c>
      <c r="AB45" s="34"/>
      <c r="AC45" s="34">
        <f t="shared" si="41"/>
        <v>0</v>
      </c>
      <c r="AD45" s="34">
        <f t="shared" si="42"/>
        <v>0</v>
      </c>
      <c r="AE45" s="34"/>
      <c r="AF45" s="34">
        <f t="shared" si="2"/>
        <v>0</v>
      </c>
      <c r="AG45" s="34">
        <f t="shared" si="3"/>
        <v>0</v>
      </c>
      <c r="AH45" s="34"/>
      <c r="AI45" s="34">
        <f t="shared" si="76"/>
        <v>0</v>
      </c>
      <c r="AJ45" s="34">
        <f t="shared" si="43"/>
        <v>0</v>
      </c>
      <c r="AK45" s="34"/>
      <c r="AL45" s="34">
        <f t="shared" si="44"/>
        <v>0</v>
      </c>
      <c r="AM45" s="34">
        <f t="shared" si="45"/>
        <v>0</v>
      </c>
      <c r="AN45" s="34"/>
      <c r="AO45" s="34">
        <f t="shared" si="5"/>
        <v>0</v>
      </c>
      <c r="AP45" s="34">
        <f t="shared" si="6"/>
        <v>0</v>
      </c>
      <c r="AQ45" s="34"/>
      <c r="AR45" s="34">
        <f t="shared" si="7"/>
        <v>0</v>
      </c>
      <c r="AS45" s="34">
        <f t="shared" si="8"/>
        <v>0</v>
      </c>
      <c r="AT45" s="34"/>
      <c r="AU45" s="34">
        <f t="shared" si="9"/>
        <v>0</v>
      </c>
      <c r="AV45" s="34">
        <f t="shared" si="10"/>
        <v>0</v>
      </c>
      <c r="AW45" s="34"/>
      <c r="AX45" s="34">
        <f t="shared" si="11"/>
        <v>0</v>
      </c>
      <c r="AY45" s="34">
        <f t="shared" si="12"/>
        <v>0</v>
      </c>
      <c r="AZ45" s="34"/>
      <c r="BA45" s="34">
        <f t="shared" si="13"/>
        <v>0</v>
      </c>
      <c r="BB45" s="34">
        <f t="shared" si="14"/>
        <v>0</v>
      </c>
      <c r="BC45" s="34"/>
      <c r="BD45" s="34">
        <f t="shared" si="15"/>
        <v>0</v>
      </c>
      <c r="BE45" s="34">
        <f t="shared" si="46"/>
        <v>0</v>
      </c>
      <c r="BF45" s="34"/>
      <c r="BG45" s="34">
        <f t="shared" si="80"/>
        <v>0</v>
      </c>
      <c r="BH45" s="34">
        <f t="shared" si="47"/>
        <v>0</v>
      </c>
      <c r="BI45" s="34"/>
      <c r="BJ45" s="34">
        <f t="shared" si="81"/>
        <v>0</v>
      </c>
      <c r="BK45" s="34">
        <f t="shared" si="49"/>
        <v>0</v>
      </c>
      <c r="BL45" s="34"/>
      <c r="BM45" s="34">
        <f t="shared" si="82"/>
        <v>0</v>
      </c>
      <c r="BN45" s="34">
        <f t="shared" si="51"/>
        <v>0</v>
      </c>
      <c r="BO45" s="34"/>
      <c r="BP45" s="34">
        <f t="shared" si="17"/>
        <v>0</v>
      </c>
      <c r="BQ45" s="34">
        <f t="shared" si="18"/>
        <v>0</v>
      </c>
      <c r="BR45" s="34"/>
      <c r="BS45" s="34">
        <f t="shared" si="17"/>
        <v>0</v>
      </c>
      <c r="BT45" s="34">
        <f t="shared" si="52"/>
        <v>0</v>
      </c>
      <c r="BU45" s="34"/>
      <c r="BV45" s="34">
        <f t="shared" si="19"/>
        <v>0</v>
      </c>
      <c r="BW45" s="34">
        <f t="shared" si="53"/>
        <v>0</v>
      </c>
      <c r="BX45" s="34"/>
      <c r="BY45" s="34">
        <f t="shared" si="20"/>
        <v>0</v>
      </c>
      <c r="BZ45" s="34">
        <f t="shared" si="54"/>
        <v>0</v>
      </c>
      <c r="CA45" s="34"/>
      <c r="CB45" s="34">
        <f t="shared" si="21"/>
        <v>0</v>
      </c>
      <c r="CC45" s="34">
        <f t="shared" si="55"/>
        <v>0</v>
      </c>
      <c r="CD45" s="34"/>
      <c r="CE45" s="34">
        <f t="shared" si="22"/>
        <v>0</v>
      </c>
      <c r="CF45" s="34">
        <f t="shared" si="56"/>
        <v>0</v>
      </c>
      <c r="CG45" s="34"/>
      <c r="CH45" s="34">
        <f t="shared" si="23"/>
        <v>0</v>
      </c>
      <c r="CI45" s="34">
        <f t="shared" si="57"/>
        <v>0</v>
      </c>
      <c r="CJ45" s="34"/>
      <c r="CK45" s="34">
        <f t="shared" si="24"/>
        <v>0</v>
      </c>
      <c r="CL45" s="34">
        <f t="shared" si="58"/>
        <v>0</v>
      </c>
      <c r="CM45" s="34"/>
      <c r="CN45" s="34">
        <f t="shared" si="25"/>
        <v>0</v>
      </c>
      <c r="CO45" s="34">
        <f t="shared" si="59"/>
        <v>0</v>
      </c>
      <c r="CP45" s="34"/>
      <c r="CQ45" s="34">
        <f t="shared" si="26"/>
        <v>0</v>
      </c>
      <c r="CR45" s="34">
        <f t="shared" si="60"/>
        <v>0</v>
      </c>
      <c r="CS45" s="34"/>
      <c r="CT45" s="34">
        <f t="shared" si="27"/>
        <v>0</v>
      </c>
      <c r="CU45" s="34">
        <f t="shared" si="61"/>
        <v>0</v>
      </c>
      <c r="CV45" s="34"/>
      <c r="CW45" s="34">
        <f t="shared" si="28"/>
        <v>0</v>
      </c>
      <c r="CX45" s="34">
        <f t="shared" si="62"/>
        <v>0</v>
      </c>
      <c r="CY45" s="34"/>
      <c r="CZ45" s="34">
        <f t="shared" si="71"/>
        <v>0</v>
      </c>
      <c r="DA45" s="34">
        <f t="shared" si="63"/>
        <v>0</v>
      </c>
      <c r="DB45" s="34"/>
      <c r="DC45" s="34">
        <f t="shared" si="29"/>
        <v>0</v>
      </c>
      <c r="DD45" s="34">
        <f t="shared" si="64"/>
        <v>0</v>
      </c>
      <c r="DE45" s="35">
        <f t="shared" si="77"/>
        <v>0</v>
      </c>
      <c r="DF45" s="35">
        <f t="shared" ca="1" si="78"/>
        <v>0</v>
      </c>
      <c r="DG45" s="89">
        <f t="shared" ca="1" si="79"/>
        <v>0</v>
      </c>
      <c r="DH45" s="35">
        <f t="shared" si="75"/>
        <v>0.03</v>
      </c>
      <c r="DI45" s="35">
        <f t="shared" ca="1" si="0"/>
        <v>9.39</v>
      </c>
      <c r="DJ45" s="92">
        <f t="shared" ca="1" si="1"/>
        <v>0</v>
      </c>
      <c r="DK45"/>
      <c r="DL45" s="37"/>
      <c r="DM45" s="38">
        <f t="shared" si="30"/>
        <v>0</v>
      </c>
      <c r="DN45" s="39" t="str">
        <f t="shared" si="69"/>
        <v>NÃO MEDIDO</v>
      </c>
      <c r="DO45" s="40"/>
      <c r="DP45"/>
    </row>
    <row r="46" spans="1:120" s="2" customFormat="1" ht="30" customHeight="1" x14ac:dyDescent="0.2">
      <c r="A46" s="2" t="s">
        <v>212</v>
      </c>
      <c r="C46" s="100" t="s">
        <v>462</v>
      </c>
      <c r="D46" s="30" t="s">
        <v>463</v>
      </c>
      <c r="E46" s="31" t="s">
        <v>90</v>
      </c>
      <c r="F46" s="74">
        <v>980</v>
      </c>
      <c r="G46" s="74">
        <v>0</v>
      </c>
      <c r="H46" s="121">
        <v>0</v>
      </c>
      <c r="I46" s="121">
        <v>0</v>
      </c>
      <c r="J46" s="121"/>
      <c r="K46" s="74">
        <f t="shared" si="31"/>
        <v>980</v>
      </c>
      <c r="L46" s="32">
        <v>0.73</v>
      </c>
      <c r="M46" s="33">
        <f t="shared" si="70"/>
        <v>715.4</v>
      </c>
      <c r="N46" s="33"/>
      <c r="O46" s="33">
        <f t="shared" si="32"/>
        <v>0</v>
      </c>
      <c r="P46" s="34"/>
      <c r="Q46" s="34">
        <f t="shared" si="33"/>
        <v>0</v>
      </c>
      <c r="R46" s="34">
        <f t="shared" si="34"/>
        <v>0</v>
      </c>
      <c r="S46" s="34"/>
      <c r="T46" s="34">
        <f t="shared" si="35"/>
        <v>0</v>
      </c>
      <c r="U46" s="34">
        <f t="shared" si="36"/>
        <v>0</v>
      </c>
      <c r="V46" s="34"/>
      <c r="W46" s="34">
        <f t="shared" si="37"/>
        <v>0</v>
      </c>
      <c r="X46" s="34">
        <f t="shared" si="38"/>
        <v>0</v>
      </c>
      <c r="Y46" s="34"/>
      <c r="Z46" s="34">
        <f t="shared" si="39"/>
        <v>0</v>
      </c>
      <c r="AA46" s="34">
        <f t="shared" si="40"/>
        <v>0</v>
      </c>
      <c r="AB46" s="34"/>
      <c r="AC46" s="34">
        <f t="shared" si="41"/>
        <v>0</v>
      </c>
      <c r="AD46" s="34">
        <f t="shared" si="42"/>
        <v>0</v>
      </c>
      <c r="AE46" s="34"/>
      <c r="AF46" s="34">
        <f t="shared" si="2"/>
        <v>0</v>
      </c>
      <c r="AG46" s="34">
        <f t="shared" si="3"/>
        <v>0</v>
      </c>
      <c r="AH46" s="34"/>
      <c r="AI46" s="34">
        <f t="shared" si="76"/>
        <v>0</v>
      </c>
      <c r="AJ46" s="34">
        <f t="shared" si="43"/>
        <v>0</v>
      </c>
      <c r="AK46" s="34"/>
      <c r="AL46" s="34">
        <f t="shared" si="44"/>
        <v>0</v>
      </c>
      <c r="AM46" s="34">
        <f t="shared" si="45"/>
        <v>0</v>
      </c>
      <c r="AN46" s="34"/>
      <c r="AO46" s="34">
        <f t="shared" si="5"/>
        <v>0</v>
      </c>
      <c r="AP46" s="34">
        <f t="shared" si="6"/>
        <v>0</v>
      </c>
      <c r="AQ46" s="34">
        <v>550</v>
      </c>
      <c r="AR46" s="34">
        <f t="shared" si="7"/>
        <v>401.5</v>
      </c>
      <c r="AS46" s="34">
        <f t="shared" si="8"/>
        <v>0</v>
      </c>
      <c r="AT46" s="34"/>
      <c r="AU46" s="34">
        <f t="shared" si="9"/>
        <v>0</v>
      </c>
      <c r="AV46" s="34">
        <f t="shared" si="10"/>
        <v>0</v>
      </c>
      <c r="AW46" s="34"/>
      <c r="AX46" s="34">
        <f t="shared" si="11"/>
        <v>0</v>
      </c>
      <c r="AY46" s="34">
        <f t="shared" si="12"/>
        <v>0</v>
      </c>
      <c r="AZ46" s="34"/>
      <c r="BA46" s="34">
        <f t="shared" si="13"/>
        <v>0</v>
      </c>
      <c r="BB46" s="34">
        <f t="shared" si="14"/>
        <v>0</v>
      </c>
      <c r="BC46" s="34"/>
      <c r="BD46" s="34">
        <f t="shared" si="15"/>
        <v>0</v>
      </c>
      <c r="BE46" s="34">
        <f t="shared" si="46"/>
        <v>0</v>
      </c>
      <c r="BF46" s="34"/>
      <c r="BG46" s="34">
        <f t="shared" si="80"/>
        <v>0</v>
      </c>
      <c r="BH46" s="34">
        <f t="shared" si="47"/>
        <v>0</v>
      </c>
      <c r="BI46" s="34"/>
      <c r="BJ46" s="34">
        <f t="shared" si="81"/>
        <v>0</v>
      </c>
      <c r="BK46" s="34">
        <f t="shared" si="49"/>
        <v>0</v>
      </c>
      <c r="BL46" s="34"/>
      <c r="BM46" s="34">
        <f t="shared" si="82"/>
        <v>0</v>
      </c>
      <c r="BN46" s="34">
        <f t="shared" si="51"/>
        <v>0</v>
      </c>
      <c r="BO46" s="34"/>
      <c r="BP46" s="34">
        <f t="shared" si="17"/>
        <v>0</v>
      </c>
      <c r="BQ46" s="34">
        <f t="shared" si="18"/>
        <v>0</v>
      </c>
      <c r="BR46" s="34"/>
      <c r="BS46" s="34">
        <f t="shared" si="17"/>
        <v>0</v>
      </c>
      <c r="BT46" s="34">
        <f t="shared" si="52"/>
        <v>0</v>
      </c>
      <c r="BU46" s="34"/>
      <c r="BV46" s="34">
        <f t="shared" si="19"/>
        <v>0</v>
      </c>
      <c r="BW46" s="34">
        <f t="shared" si="53"/>
        <v>0</v>
      </c>
      <c r="BX46" s="34"/>
      <c r="BY46" s="34">
        <f t="shared" si="20"/>
        <v>0</v>
      </c>
      <c r="BZ46" s="34">
        <f t="shared" si="54"/>
        <v>0</v>
      </c>
      <c r="CA46" s="34"/>
      <c r="CB46" s="34">
        <f t="shared" si="21"/>
        <v>0</v>
      </c>
      <c r="CC46" s="34">
        <f t="shared" si="55"/>
        <v>0</v>
      </c>
      <c r="CD46" s="34"/>
      <c r="CE46" s="34">
        <f t="shared" si="22"/>
        <v>0</v>
      </c>
      <c r="CF46" s="34">
        <f t="shared" si="56"/>
        <v>0</v>
      </c>
      <c r="CG46" s="34"/>
      <c r="CH46" s="34">
        <f t="shared" si="23"/>
        <v>0</v>
      </c>
      <c r="CI46" s="34">
        <f t="shared" si="57"/>
        <v>0</v>
      </c>
      <c r="CJ46" s="34"/>
      <c r="CK46" s="34">
        <f t="shared" si="24"/>
        <v>0</v>
      </c>
      <c r="CL46" s="34">
        <f t="shared" si="58"/>
        <v>0</v>
      </c>
      <c r="CM46" s="34"/>
      <c r="CN46" s="34">
        <f t="shared" si="25"/>
        <v>0</v>
      </c>
      <c r="CO46" s="34">
        <f t="shared" si="59"/>
        <v>0</v>
      </c>
      <c r="CP46" s="34"/>
      <c r="CQ46" s="34">
        <f t="shared" si="26"/>
        <v>0</v>
      </c>
      <c r="CR46" s="34">
        <f t="shared" si="60"/>
        <v>0</v>
      </c>
      <c r="CS46" s="34"/>
      <c r="CT46" s="34">
        <f t="shared" si="27"/>
        <v>0</v>
      </c>
      <c r="CU46" s="34">
        <f t="shared" si="61"/>
        <v>0</v>
      </c>
      <c r="CV46" s="34"/>
      <c r="CW46" s="34">
        <f t="shared" si="28"/>
        <v>0</v>
      </c>
      <c r="CX46" s="34">
        <f t="shared" si="62"/>
        <v>0</v>
      </c>
      <c r="CY46" s="34"/>
      <c r="CZ46" s="34">
        <f t="shared" si="71"/>
        <v>0</v>
      </c>
      <c r="DA46" s="34">
        <f t="shared" si="63"/>
        <v>0</v>
      </c>
      <c r="DB46" s="34"/>
      <c r="DC46" s="34">
        <f t="shared" si="29"/>
        <v>0</v>
      </c>
      <c r="DD46" s="34">
        <f t="shared" si="64"/>
        <v>0</v>
      </c>
      <c r="DE46" s="35">
        <f t="shared" si="77"/>
        <v>550</v>
      </c>
      <c r="DF46" s="35">
        <f t="shared" ca="1" si="78"/>
        <v>401.5</v>
      </c>
      <c r="DG46" s="89">
        <f t="shared" ca="1" si="79"/>
        <v>0</v>
      </c>
      <c r="DH46" s="35">
        <f t="shared" si="75"/>
        <v>430</v>
      </c>
      <c r="DI46" s="35">
        <f t="shared" ca="1" si="0"/>
        <v>313.89999999999998</v>
      </c>
      <c r="DJ46" s="92">
        <f t="shared" ca="1" si="1"/>
        <v>0</v>
      </c>
      <c r="DK46"/>
      <c r="DL46" s="37"/>
      <c r="DM46" s="38">
        <f t="shared" si="30"/>
        <v>0</v>
      </c>
      <c r="DN46" s="39" t="str">
        <f t="shared" si="69"/>
        <v>NÃO MEDIDO</v>
      </c>
      <c r="DO46" s="40"/>
      <c r="DP46"/>
    </row>
    <row r="47" spans="1:120" s="2" customFormat="1" ht="30" customHeight="1" x14ac:dyDescent="0.2">
      <c r="A47" s="1" t="s">
        <v>212</v>
      </c>
      <c r="B47" s="1"/>
      <c r="C47" s="100" t="s">
        <v>464</v>
      </c>
      <c r="D47" s="30" t="s">
        <v>465</v>
      </c>
      <c r="E47" s="31" t="s">
        <v>90</v>
      </c>
      <c r="F47" s="74">
        <v>18</v>
      </c>
      <c r="G47" s="74">
        <v>0</v>
      </c>
      <c r="H47" s="121">
        <v>0</v>
      </c>
      <c r="I47" s="121">
        <v>0</v>
      </c>
      <c r="J47" s="121"/>
      <c r="K47" s="74">
        <f t="shared" si="31"/>
        <v>18</v>
      </c>
      <c r="L47" s="32">
        <v>3.35</v>
      </c>
      <c r="M47" s="33">
        <f t="shared" si="70"/>
        <v>60.3</v>
      </c>
      <c r="N47" s="33"/>
      <c r="O47" s="33">
        <f t="shared" si="32"/>
        <v>0</v>
      </c>
      <c r="P47" s="34"/>
      <c r="Q47" s="34">
        <f t="shared" si="33"/>
        <v>0</v>
      </c>
      <c r="R47" s="34">
        <f t="shared" si="34"/>
        <v>0</v>
      </c>
      <c r="S47" s="34"/>
      <c r="T47" s="34">
        <f t="shared" si="35"/>
        <v>0</v>
      </c>
      <c r="U47" s="34">
        <f t="shared" si="36"/>
        <v>0</v>
      </c>
      <c r="V47" s="34"/>
      <c r="W47" s="34">
        <f t="shared" si="37"/>
        <v>0</v>
      </c>
      <c r="X47" s="34">
        <f t="shared" si="38"/>
        <v>0</v>
      </c>
      <c r="Y47" s="34"/>
      <c r="Z47" s="34">
        <f t="shared" si="39"/>
        <v>0</v>
      </c>
      <c r="AA47" s="34">
        <f t="shared" si="40"/>
        <v>0</v>
      </c>
      <c r="AB47" s="34"/>
      <c r="AC47" s="34">
        <f t="shared" si="41"/>
        <v>0</v>
      </c>
      <c r="AD47" s="34">
        <f t="shared" si="42"/>
        <v>0</v>
      </c>
      <c r="AE47" s="34"/>
      <c r="AF47" s="34">
        <f t="shared" si="2"/>
        <v>0</v>
      </c>
      <c r="AG47" s="34">
        <f t="shared" si="3"/>
        <v>0</v>
      </c>
      <c r="AH47" s="34"/>
      <c r="AI47" s="34">
        <f t="shared" si="76"/>
        <v>0</v>
      </c>
      <c r="AJ47" s="34">
        <f t="shared" si="43"/>
        <v>0</v>
      </c>
      <c r="AK47" s="34"/>
      <c r="AL47" s="34">
        <f t="shared" si="44"/>
        <v>0</v>
      </c>
      <c r="AM47" s="34">
        <f t="shared" si="45"/>
        <v>0</v>
      </c>
      <c r="AN47" s="34"/>
      <c r="AO47" s="34">
        <f t="shared" si="5"/>
        <v>0</v>
      </c>
      <c r="AP47" s="34">
        <f t="shared" si="6"/>
        <v>0</v>
      </c>
      <c r="AQ47" s="34"/>
      <c r="AR47" s="34">
        <f t="shared" si="7"/>
        <v>0</v>
      </c>
      <c r="AS47" s="34">
        <f t="shared" si="8"/>
        <v>0</v>
      </c>
      <c r="AT47" s="34"/>
      <c r="AU47" s="34">
        <f t="shared" si="9"/>
        <v>0</v>
      </c>
      <c r="AV47" s="34">
        <f t="shared" si="10"/>
        <v>0</v>
      </c>
      <c r="AW47" s="34"/>
      <c r="AX47" s="34">
        <f t="shared" si="11"/>
        <v>0</v>
      </c>
      <c r="AY47" s="34">
        <f t="shared" si="12"/>
        <v>0</v>
      </c>
      <c r="AZ47" s="34"/>
      <c r="BA47" s="34">
        <f t="shared" si="13"/>
        <v>0</v>
      </c>
      <c r="BB47" s="34">
        <f t="shared" si="14"/>
        <v>0</v>
      </c>
      <c r="BC47" s="34"/>
      <c r="BD47" s="34">
        <f t="shared" si="15"/>
        <v>0</v>
      </c>
      <c r="BE47" s="34">
        <f t="shared" si="46"/>
        <v>0</v>
      </c>
      <c r="BF47" s="34"/>
      <c r="BG47" s="34">
        <f t="shared" si="80"/>
        <v>0</v>
      </c>
      <c r="BH47" s="34">
        <f t="shared" si="47"/>
        <v>0</v>
      </c>
      <c r="BI47" s="34"/>
      <c r="BJ47" s="34">
        <f t="shared" si="81"/>
        <v>0</v>
      </c>
      <c r="BK47" s="34">
        <f t="shared" si="49"/>
        <v>0</v>
      </c>
      <c r="BL47" s="34"/>
      <c r="BM47" s="34">
        <f t="shared" si="82"/>
        <v>0</v>
      </c>
      <c r="BN47" s="34">
        <f t="shared" si="51"/>
        <v>0</v>
      </c>
      <c r="BO47" s="34"/>
      <c r="BP47" s="34">
        <f t="shared" si="17"/>
        <v>0</v>
      </c>
      <c r="BQ47" s="34">
        <f t="shared" si="18"/>
        <v>0</v>
      </c>
      <c r="BR47" s="34"/>
      <c r="BS47" s="34">
        <f t="shared" si="17"/>
        <v>0</v>
      </c>
      <c r="BT47" s="34">
        <f t="shared" si="52"/>
        <v>0</v>
      </c>
      <c r="BU47" s="34"/>
      <c r="BV47" s="34">
        <f t="shared" si="19"/>
        <v>0</v>
      </c>
      <c r="BW47" s="34">
        <f t="shared" si="53"/>
        <v>0</v>
      </c>
      <c r="BX47" s="34"/>
      <c r="BY47" s="34">
        <f t="shared" si="20"/>
        <v>0</v>
      </c>
      <c r="BZ47" s="34">
        <f t="shared" si="54"/>
        <v>0</v>
      </c>
      <c r="CA47" s="34"/>
      <c r="CB47" s="34">
        <f t="shared" si="21"/>
        <v>0</v>
      </c>
      <c r="CC47" s="34">
        <f t="shared" si="55"/>
        <v>0</v>
      </c>
      <c r="CD47" s="34"/>
      <c r="CE47" s="34">
        <f t="shared" si="22"/>
        <v>0</v>
      </c>
      <c r="CF47" s="34">
        <f t="shared" si="56"/>
        <v>0</v>
      </c>
      <c r="CG47" s="34"/>
      <c r="CH47" s="34">
        <f t="shared" si="23"/>
        <v>0</v>
      </c>
      <c r="CI47" s="34">
        <f t="shared" si="57"/>
        <v>0</v>
      </c>
      <c r="CJ47" s="34"/>
      <c r="CK47" s="34">
        <f t="shared" si="24"/>
        <v>0</v>
      </c>
      <c r="CL47" s="34">
        <f t="shared" si="58"/>
        <v>0</v>
      </c>
      <c r="CM47" s="34"/>
      <c r="CN47" s="34">
        <f t="shared" si="25"/>
        <v>0</v>
      </c>
      <c r="CO47" s="34">
        <f t="shared" si="59"/>
        <v>0</v>
      </c>
      <c r="CP47" s="34"/>
      <c r="CQ47" s="34">
        <f t="shared" si="26"/>
        <v>0</v>
      </c>
      <c r="CR47" s="34">
        <f t="shared" si="60"/>
        <v>0</v>
      </c>
      <c r="CS47" s="34"/>
      <c r="CT47" s="34">
        <f t="shared" si="27"/>
        <v>0</v>
      </c>
      <c r="CU47" s="34">
        <f t="shared" si="61"/>
        <v>0</v>
      </c>
      <c r="CV47" s="34"/>
      <c r="CW47" s="34">
        <f t="shared" si="28"/>
        <v>0</v>
      </c>
      <c r="CX47" s="34">
        <f t="shared" si="62"/>
        <v>0</v>
      </c>
      <c r="CY47" s="34"/>
      <c r="CZ47" s="34">
        <f t="shared" si="71"/>
        <v>0</v>
      </c>
      <c r="DA47" s="34">
        <f t="shared" si="63"/>
        <v>0</v>
      </c>
      <c r="DB47" s="34"/>
      <c r="DC47" s="34">
        <f t="shared" si="29"/>
        <v>0</v>
      </c>
      <c r="DD47" s="34">
        <f t="shared" si="64"/>
        <v>0</v>
      </c>
      <c r="DE47" s="35">
        <f t="shared" si="77"/>
        <v>0</v>
      </c>
      <c r="DF47" s="35">
        <f t="shared" ca="1" si="78"/>
        <v>0</v>
      </c>
      <c r="DG47" s="89">
        <f t="shared" ca="1" si="79"/>
        <v>0</v>
      </c>
      <c r="DH47" s="35">
        <f t="shared" si="75"/>
        <v>18</v>
      </c>
      <c r="DI47" s="35">
        <f t="shared" ca="1" si="0"/>
        <v>60.3</v>
      </c>
      <c r="DJ47" s="92">
        <f t="shared" ca="1" si="1"/>
        <v>0</v>
      </c>
      <c r="DK47"/>
      <c r="DL47" s="37"/>
      <c r="DM47" s="38">
        <f t="shared" si="30"/>
        <v>0</v>
      </c>
      <c r="DN47" s="39" t="str">
        <f t="shared" si="69"/>
        <v>NÃO MEDIDO</v>
      </c>
      <c r="DO47" s="40"/>
      <c r="DP47"/>
    </row>
    <row r="48" spans="1:120" s="2" customFormat="1" ht="30" customHeight="1" x14ac:dyDescent="0.2">
      <c r="A48" s="2" t="s">
        <v>212</v>
      </c>
      <c r="C48" s="100" t="s">
        <v>466</v>
      </c>
      <c r="D48" s="30" t="s">
        <v>467</v>
      </c>
      <c r="E48" s="31" t="s">
        <v>89</v>
      </c>
      <c r="F48" s="74">
        <v>6</v>
      </c>
      <c r="G48" s="74">
        <v>0</v>
      </c>
      <c r="H48" s="121">
        <v>0</v>
      </c>
      <c r="I48" s="121">
        <v>0</v>
      </c>
      <c r="J48" s="121"/>
      <c r="K48" s="74">
        <f t="shared" si="31"/>
        <v>6</v>
      </c>
      <c r="L48" s="32">
        <v>2716.66</v>
      </c>
      <c r="M48" s="33">
        <f t="shared" si="70"/>
        <v>16299.96</v>
      </c>
      <c r="N48" s="33"/>
      <c r="O48" s="33">
        <f t="shared" si="32"/>
        <v>0</v>
      </c>
      <c r="P48" s="34"/>
      <c r="Q48" s="34">
        <f t="shared" si="33"/>
        <v>0</v>
      </c>
      <c r="R48" s="34">
        <f t="shared" si="34"/>
        <v>0</v>
      </c>
      <c r="S48" s="34"/>
      <c r="T48" s="34">
        <f t="shared" si="35"/>
        <v>0</v>
      </c>
      <c r="U48" s="34">
        <f t="shared" si="36"/>
        <v>0</v>
      </c>
      <c r="V48" s="34"/>
      <c r="W48" s="34">
        <f t="shared" si="37"/>
        <v>0</v>
      </c>
      <c r="X48" s="34">
        <f t="shared" si="38"/>
        <v>0</v>
      </c>
      <c r="Y48" s="34"/>
      <c r="Z48" s="34">
        <f t="shared" si="39"/>
        <v>0</v>
      </c>
      <c r="AA48" s="34">
        <f t="shared" si="40"/>
        <v>0</v>
      </c>
      <c r="AB48" s="34"/>
      <c r="AC48" s="34">
        <f t="shared" si="41"/>
        <v>0</v>
      </c>
      <c r="AD48" s="34">
        <f t="shared" si="42"/>
        <v>0</v>
      </c>
      <c r="AE48" s="34"/>
      <c r="AF48" s="34">
        <f t="shared" si="2"/>
        <v>0</v>
      </c>
      <c r="AG48" s="34">
        <f t="shared" si="3"/>
        <v>0</v>
      </c>
      <c r="AH48" s="34"/>
      <c r="AI48" s="34">
        <f t="shared" si="76"/>
        <v>0</v>
      </c>
      <c r="AJ48" s="34">
        <f t="shared" si="43"/>
        <v>0</v>
      </c>
      <c r="AK48" s="34"/>
      <c r="AL48" s="34">
        <f t="shared" si="44"/>
        <v>0</v>
      </c>
      <c r="AM48" s="34">
        <f t="shared" si="45"/>
        <v>0</v>
      </c>
      <c r="AN48" s="34"/>
      <c r="AO48" s="34">
        <f t="shared" si="5"/>
        <v>0</v>
      </c>
      <c r="AP48" s="34">
        <f t="shared" si="6"/>
        <v>0</v>
      </c>
      <c r="AQ48" s="34">
        <v>3.5</v>
      </c>
      <c r="AR48" s="34">
        <f t="shared" si="7"/>
        <v>9508.31</v>
      </c>
      <c r="AS48" s="34">
        <f t="shared" si="8"/>
        <v>0</v>
      </c>
      <c r="AT48" s="34">
        <v>2.5</v>
      </c>
      <c r="AU48" s="34">
        <f t="shared" si="9"/>
        <v>6791.65</v>
      </c>
      <c r="AV48" s="34">
        <f t="shared" si="10"/>
        <v>0</v>
      </c>
      <c r="AW48" s="34"/>
      <c r="AX48" s="34">
        <f t="shared" si="11"/>
        <v>0</v>
      </c>
      <c r="AY48" s="34">
        <f t="shared" si="12"/>
        <v>0</v>
      </c>
      <c r="AZ48" s="34"/>
      <c r="BA48" s="34">
        <f t="shared" si="13"/>
        <v>0</v>
      </c>
      <c r="BB48" s="34">
        <f t="shared" si="14"/>
        <v>0</v>
      </c>
      <c r="BC48" s="34"/>
      <c r="BD48" s="34">
        <f t="shared" si="15"/>
        <v>0</v>
      </c>
      <c r="BE48" s="34">
        <f t="shared" si="46"/>
        <v>0</v>
      </c>
      <c r="BF48" s="34"/>
      <c r="BG48" s="34">
        <f t="shared" si="80"/>
        <v>0</v>
      </c>
      <c r="BH48" s="34">
        <f t="shared" si="47"/>
        <v>0</v>
      </c>
      <c r="BI48" s="34"/>
      <c r="BJ48" s="34">
        <f t="shared" si="81"/>
        <v>0</v>
      </c>
      <c r="BK48" s="34">
        <f t="shared" si="49"/>
        <v>0</v>
      </c>
      <c r="BL48" s="34"/>
      <c r="BM48" s="34">
        <f t="shared" si="82"/>
        <v>0</v>
      </c>
      <c r="BN48" s="34">
        <f t="shared" si="51"/>
        <v>0</v>
      </c>
      <c r="BO48" s="34"/>
      <c r="BP48" s="34">
        <f t="shared" si="17"/>
        <v>0</v>
      </c>
      <c r="BQ48" s="34">
        <f t="shared" si="18"/>
        <v>0</v>
      </c>
      <c r="BR48" s="34"/>
      <c r="BS48" s="34">
        <f t="shared" si="17"/>
        <v>0</v>
      </c>
      <c r="BT48" s="34">
        <f t="shared" si="52"/>
        <v>0</v>
      </c>
      <c r="BU48" s="34"/>
      <c r="BV48" s="34">
        <f t="shared" si="19"/>
        <v>0</v>
      </c>
      <c r="BW48" s="34">
        <f t="shared" si="53"/>
        <v>0</v>
      </c>
      <c r="BX48" s="34"/>
      <c r="BY48" s="34">
        <f t="shared" si="20"/>
        <v>0</v>
      </c>
      <c r="BZ48" s="34">
        <f t="shared" si="54"/>
        <v>0</v>
      </c>
      <c r="CA48" s="34"/>
      <c r="CB48" s="34">
        <f t="shared" si="21"/>
        <v>0</v>
      </c>
      <c r="CC48" s="34">
        <f t="shared" si="55"/>
        <v>0</v>
      </c>
      <c r="CD48" s="34"/>
      <c r="CE48" s="34">
        <f t="shared" si="22"/>
        <v>0</v>
      </c>
      <c r="CF48" s="34">
        <f t="shared" si="56"/>
        <v>0</v>
      </c>
      <c r="CG48" s="34"/>
      <c r="CH48" s="34">
        <f t="shared" si="23"/>
        <v>0</v>
      </c>
      <c r="CI48" s="34">
        <f t="shared" si="57"/>
        <v>0</v>
      </c>
      <c r="CJ48" s="34"/>
      <c r="CK48" s="34">
        <f t="shared" si="24"/>
        <v>0</v>
      </c>
      <c r="CL48" s="34">
        <f t="shared" si="58"/>
        <v>0</v>
      </c>
      <c r="CM48" s="34"/>
      <c r="CN48" s="34">
        <f t="shared" si="25"/>
        <v>0</v>
      </c>
      <c r="CO48" s="34">
        <f t="shared" si="59"/>
        <v>0</v>
      </c>
      <c r="CP48" s="34"/>
      <c r="CQ48" s="34">
        <f t="shared" si="26"/>
        <v>0</v>
      </c>
      <c r="CR48" s="34">
        <f t="shared" si="60"/>
        <v>0</v>
      </c>
      <c r="CS48" s="34"/>
      <c r="CT48" s="34">
        <f t="shared" si="27"/>
        <v>0</v>
      </c>
      <c r="CU48" s="34">
        <f t="shared" si="61"/>
        <v>0</v>
      </c>
      <c r="CV48" s="34"/>
      <c r="CW48" s="34">
        <f t="shared" si="28"/>
        <v>0</v>
      </c>
      <c r="CX48" s="34">
        <f t="shared" si="62"/>
        <v>0</v>
      </c>
      <c r="CY48" s="34"/>
      <c r="CZ48" s="34">
        <f t="shared" si="71"/>
        <v>0</v>
      </c>
      <c r="DA48" s="34">
        <f t="shared" si="63"/>
        <v>0</v>
      </c>
      <c r="DB48" s="34"/>
      <c r="DC48" s="34">
        <f t="shared" si="29"/>
        <v>0</v>
      </c>
      <c r="DD48" s="34">
        <f t="shared" si="64"/>
        <v>0</v>
      </c>
      <c r="DE48" s="35">
        <f t="shared" si="77"/>
        <v>6</v>
      </c>
      <c r="DF48" s="35">
        <f t="shared" ca="1" si="78"/>
        <v>16299.96</v>
      </c>
      <c r="DG48" s="89">
        <f t="shared" ca="1" si="79"/>
        <v>0</v>
      </c>
      <c r="DH48" s="35">
        <f t="shared" si="75"/>
        <v>0</v>
      </c>
      <c r="DI48" s="35">
        <f t="shared" ca="1" si="0"/>
        <v>0</v>
      </c>
      <c r="DJ48" s="92">
        <f t="shared" ca="1" si="1"/>
        <v>0</v>
      </c>
      <c r="DK48"/>
      <c r="DL48" s="37"/>
      <c r="DM48" s="38">
        <f t="shared" si="30"/>
        <v>0</v>
      </c>
      <c r="DN48" s="39" t="str">
        <f t="shared" si="69"/>
        <v>NÃO MEDIDO</v>
      </c>
      <c r="DO48" s="40"/>
      <c r="DP48"/>
    </row>
    <row r="49" spans="1:120" s="2" customFormat="1" ht="36" x14ac:dyDescent="0.2">
      <c r="A49" s="2" t="s">
        <v>212</v>
      </c>
      <c r="C49" s="100" t="s">
        <v>468</v>
      </c>
      <c r="D49" s="30" t="s">
        <v>469</v>
      </c>
      <c r="E49" s="31" t="s">
        <v>89</v>
      </c>
      <c r="F49" s="74">
        <v>1</v>
      </c>
      <c r="G49" s="74">
        <v>0</v>
      </c>
      <c r="H49" s="121">
        <v>0</v>
      </c>
      <c r="I49" s="121">
        <v>0</v>
      </c>
      <c r="J49" s="121"/>
      <c r="K49" s="74">
        <f t="shared" si="31"/>
        <v>1</v>
      </c>
      <c r="L49" s="32">
        <v>223.13</v>
      </c>
      <c r="M49" s="33">
        <f t="shared" si="70"/>
        <v>223.13</v>
      </c>
      <c r="N49" s="33"/>
      <c r="O49" s="33">
        <f t="shared" si="32"/>
        <v>0</v>
      </c>
      <c r="P49" s="34"/>
      <c r="Q49" s="34">
        <f t="shared" si="33"/>
        <v>0</v>
      </c>
      <c r="R49" s="34">
        <f t="shared" si="34"/>
        <v>0</v>
      </c>
      <c r="S49" s="34"/>
      <c r="T49" s="34">
        <f t="shared" si="35"/>
        <v>0</v>
      </c>
      <c r="U49" s="34">
        <f t="shared" si="36"/>
        <v>0</v>
      </c>
      <c r="V49" s="34"/>
      <c r="W49" s="34">
        <f t="shared" si="37"/>
        <v>0</v>
      </c>
      <c r="X49" s="34">
        <f t="shared" si="38"/>
        <v>0</v>
      </c>
      <c r="Y49" s="34"/>
      <c r="Z49" s="34">
        <f t="shared" si="39"/>
        <v>0</v>
      </c>
      <c r="AA49" s="34">
        <f t="shared" si="40"/>
        <v>0</v>
      </c>
      <c r="AB49" s="34"/>
      <c r="AC49" s="34">
        <f t="shared" si="41"/>
        <v>0</v>
      </c>
      <c r="AD49" s="34">
        <f t="shared" si="42"/>
        <v>0</v>
      </c>
      <c r="AE49" s="34"/>
      <c r="AF49" s="34">
        <f t="shared" si="2"/>
        <v>0</v>
      </c>
      <c r="AG49" s="34">
        <f t="shared" si="3"/>
        <v>0</v>
      </c>
      <c r="AH49" s="34"/>
      <c r="AI49" s="34">
        <f t="shared" si="76"/>
        <v>0</v>
      </c>
      <c r="AJ49" s="34">
        <f t="shared" si="43"/>
        <v>0</v>
      </c>
      <c r="AK49" s="34"/>
      <c r="AL49" s="34">
        <f t="shared" si="44"/>
        <v>0</v>
      </c>
      <c r="AM49" s="34">
        <f t="shared" si="45"/>
        <v>0</v>
      </c>
      <c r="AN49" s="34"/>
      <c r="AO49" s="34">
        <f t="shared" si="5"/>
        <v>0</v>
      </c>
      <c r="AP49" s="34">
        <f t="shared" si="6"/>
        <v>0</v>
      </c>
      <c r="AQ49" s="34"/>
      <c r="AR49" s="34">
        <f t="shared" si="7"/>
        <v>0</v>
      </c>
      <c r="AS49" s="34">
        <f t="shared" si="8"/>
        <v>0</v>
      </c>
      <c r="AT49" s="34"/>
      <c r="AU49" s="34">
        <f t="shared" si="9"/>
        <v>0</v>
      </c>
      <c r="AV49" s="34">
        <f t="shared" si="10"/>
        <v>0</v>
      </c>
      <c r="AW49" s="34"/>
      <c r="AX49" s="34">
        <f t="shared" si="11"/>
        <v>0</v>
      </c>
      <c r="AY49" s="34">
        <f t="shared" si="12"/>
        <v>0</v>
      </c>
      <c r="AZ49" s="34"/>
      <c r="BA49" s="34">
        <f t="shared" si="13"/>
        <v>0</v>
      </c>
      <c r="BB49" s="34">
        <f t="shared" si="14"/>
        <v>0</v>
      </c>
      <c r="BC49" s="34"/>
      <c r="BD49" s="34">
        <f t="shared" si="15"/>
        <v>0</v>
      </c>
      <c r="BE49" s="34">
        <f t="shared" si="46"/>
        <v>0</v>
      </c>
      <c r="BF49" s="34"/>
      <c r="BG49" s="34">
        <f t="shared" si="80"/>
        <v>0</v>
      </c>
      <c r="BH49" s="34">
        <f t="shared" si="47"/>
        <v>0</v>
      </c>
      <c r="BI49" s="34"/>
      <c r="BJ49" s="34">
        <f t="shared" si="81"/>
        <v>0</v>
      </c>
      <c r="BK49" s="34">
        <f t="shared" si="49"/>
        <v>0</v>
      </c>
      <c r="BL49" s="34"/>
      <c r="BM49" s="34">
        <f t="shared" si="82"/>
        <v>0</v>
      </c>
      <c r="BN49" s="34">
        <f t="shared" si="51"/>
        <v>0</v>
      </c>
      <c r="BO49" s="34"/>
      <c r="BP49" s="34">
        <f t="shared" si="17"/>
        <v>0</v>
      </c>
      <c r="BQ49" s="34">
        <f t="shared" si="18"/>
        <v>0</v>
      </c>
      <c r="BR49" s="34"/>
      <c r="BS49" s="34">
        <f t="shared" si="17"/>
        <v>0</v>
      </c>
      <c r="BT49" s="34">
        <f t="shared" si="52"/>
        <v>0</v>
      </c>
      <c r="BU49" s="34"/>
      <c r="BV49" s="34">
        <f t="shared" si="19"/>
        <v>0</v>
      </c>
      <c r="BW49" s="34">
        <f t="shared" si="53"/>
        <v>0</v>
      </c>
      <c r="BX49" s="34"/>
      <c r="BY49" s="34">
        <f t="shared" si="20"/>
        <v>0</v>
      </c>
      <c r="BZ49" s="34">
        <f t="shared" si="54"/>
        <v>0</v>
      </c>
      <c r="CA49" s="34"/>
      <c r="CB49" s="34">
        <f t="shared" si="21"/>
        <v>0</v>
      </c>
      <c r="CC49" s="34">
        <f t="shared" si="55"/>
        <v>0</v>
      </c>
      <c r="CD49" s="34"/>
      <c r="CE49" s="34">
        <f t="shared" si="22"/>
        <v>0</v>
      </c>
      <c r="CF49" s="34">
        <f t="shared" si="56"/>
        <v>0</v>
      </c>
      <c r="CG49" s="34"/>
      <c r="CH49" s="34">
        <f t="shared" si="23"/>
        <v>0</v>
      </c>
      <c r="CI49" s="34">
        <f t="shared" si="57"/>
        <v>0</v>
      </c>
      <c r="CJ49" s="34"/>
      <c r="CK49" s="34">
        <f t="shared" si="24"/>
        <v>0</v>
      </c>
      <c r="CL49" s="34">
        <f t="shared" si="58"/>
        <v>0</v>
      </c>
      <c r="CM49" s="34"/>
      <c r="CN49" s="34">
        <f t="shared" si="25"/>
        <v>0</v>
      </c>
      <c r="CO49" s="34">
        <f t="shared" si="59"/>
        <v>0</v>
      </c>
      <c r="CP49" s="34"/>
      <c r="CQ49" s="34">
        <f t="shared" si="26"/>
        <v>0</v>
      </c>
      <c r="CR49" s="34">
        <f t="shared" si="60"/>
        <v>0</v>
      </c>
      <c r="CS49" s="34"/>
      <c r="CT49" s="34">
        <f t="shared" si="27"/>
        <v>0</v>
      </c>
      <c r="CU49" s="34">
        <f t="shared" si="61"/>
        <v>0</v>
      </c>
      <c r="CV49" s="34"/>
      <c r="CW49" s="34">
        <f t="shared" si="28"/>
        <v>0</v>
      </c>
      <c r="CX49" s="34">
        <f t="shared" si="62"/>
        <v>0</v>
      </c>
      <c r="CY49" s="34"/>
      <c r="CZ49" s="34">
        <f t="shared" si="71"/>
        <v>0</v>
      </c>
      <c r="DA49" s="34">
        <f t="shared" si="63"/>
        <v>0</v>
      </c>
      <c r="DB49" s="34"/>
      <c r="DC49" s="34">
        <f t="shared" si="29"/>
        <v>0</v>
      </c>
      <c r="DD49" s="34">
        <f t="shared" si="64"/>
        <v>0</v>
      </c>
      <c r="DE49" s="35">
        <f t="shared" si="77"/>
        <v>0</v>
      </c>
      <c r="DF49" s="35">
        <f t="shared" ca="1" si="78"/>
        <v>0</v>
      </c>
      <c r="DG49" s="89">
        <f t="shared" ca="1" si="79"/>
        <v>0</v>
      </c>
      <c r="DH49" s="35">
        <f t="shared" si="75"/>
        <v>1</v>
      </c>
      <c r="DI49" s="35">
        <f t="shared" ca="1" si="0"/>
        <v>223.13</v>
      </c>
      <c r="DJ49" s="92">
        <f t="shared" ca="1" si="1"/>
        <v>0</v>
      </c>
      <c r="DK49"/>
      <c r="DL49" s="37"/>
      <c r="DM49" s="38">
        <f t="shared" si="30"/>
        <v>0</v>
      </c>
      <c r="DN49" s="39" t="str">
        <f t="shared" si="69"/>
        <v>NÃO MEDIDO</v>
      </c>
      <c r="DO49" s="40"/>
      <c r="DP49"/>
    </row>
    <row r="50" spans="1:120" s="2" customFormat="1" ht="36" x14ac:dyDescent="0.2">
      <c r="A50" s="2" t="s">
        <v>212</v>
      </c>
      <c r="C50" s="100" t="s">
        <v>470</v>
      </c>
      <c r="D50" s="30" t="s">
        <v>471</v>
      </c>
      <c r="E50" s="31" t="s">
        <v>90</v>
      </c>
      <c r="F50" s="74">
        <v>12</v>
      </c>
      <c r="G50" s="74">
        <v>0</v>
      </c>
      <c r="H50" s="121">
        <v>0</v>
      </c>
      <c r="I50" s="121">
        <v>0</v>
      </c>
      <c r="J50" s="121"/>
      <c r="K50" s="74">
        <f t="shared" si="31"/>
        <v>12</v>
      </c>
      <c r="L50" s="32">
        <v>16.28</v>
      </c>
      <c r="M50" s="33">
        <f t="shared" si="70"/>
        <v>195.36</v>
      </c>
      <c r="N50" s="33"/>
      <c r="O50" s="33">
        <f t="shared" si="32"/>
        <v>0</v>
      </c>
      <c r="P50" s="34"/>
      <c r="Q50" s="34">
        <f t="shared" si="33"/>
        <v>0</v>
      </c>
      <c r="R50" s="34">
        <f t="shared" si="34"/>
        <v>0</v>
      </c>
      <c r="S50" s="34"/>
      <c r="T50" s="34">
        <f t="shared" si="35"/>
        <v>0</v>
      </c>
      <c r="U50" s="34">
        <f t="shared" si="36"/>
        <v>0</v>
      </c>
      <c r="V50" s="34"/>
      <c r="W50" s="34">
        <f t="shared" si="37"/>
        <v>0</v>
      </c>
      <c r="X50" s="34">
        <f t="shared" si="38"/>
        <v>0</v>
      </c>
      <c r="Y50" s="34"/>
      <c r="Z50" s="34">
        <f t="shared" si="39"/>
        <v>0</v>
      </c>
      <c r="AA50" s="34">
        <f t="shared" si="40"/>
        <v>0</v>
      </c>
      <c r="AB50" s="34"/>
      <c r="AC50" s="34">
        <f t="shared" si="41"/>
        <v>0</v>
      </c>
      <c r="AD50" s="34">
        <f t="shared" si="42"/>
        <v>0</v>
      </c>
      <c r="AE50" s="34"/>
      <c r="AF50" s="34">
        <f t="shared" si="2"/>
        <v>0</v>
      </c>
      <c r="AG50" s="34">
        <f t="shared" si="3"/>
        <v>0</v>
      </c>
      <c r="AH50" s="34"/>
      <c r="AI50" s="34">
        <f t="shared" si="76"/>
        <v>0</v>
      </c>
      <c r="AJ50" s="34">
        <f t="shared" si="43"/>
        <v>0</v>
      </c>
      <c r="AK50" s="34"/>
      <c r="AL50" s="34">
        <f t="shared" si="44"/>
        <v>0</v>
      </c>
      <c r="AM50" s="34">
        <f t="shared" si="45"/>
        <v>0</v>
      </c>
      <c r="AN50" s="34"/>
      <c r="AO50" s="34">
        <f t="shared" si="5"/>
        <v>0</v>
      </c>
      <c r="AP50" s="34">
        <f t="shared" si="6"/>
        <v>0</v>
      </c>
      <c r="AQ50" s="34">
        <v>3</v>
      </c>
      <c r="AR50" s="34">
        <f t="shared" si="7"/>
        <v>48.84</v>
      </c>
      <c r="AS50" s="34">
        <f t="shared" si="8"/>
        <v>0</v>
      </c>
      <c r="AT50" s="34"/>
      <c r="AU50" s="34">
        <f t="shared" si="9"/>
        <v>0</v>
      </c>
      <c r="AV50" s="34">
        <f t="shared" si="10"/>
        <v>0</v>
      </c>
      <c r="AW50" s="34"/>
      <c r="AX50" s="34">
        <f t="shared" si="11"/>
        <v>0</v>
      </c>
      <c r="AY50" s="34">
        <f t="shared" si="12"/>
        <v>0</v>
      </c>
      <c r="AZ50" s="34"/>
      <c r="BA50" s="34">
        <f t="shared" si="13"/>
        <v>0</v>
      </c>
      <c r="BB50" s="34">
        <f t="shared" si="14"/>
        <v>0</v>
      </c>
      <c r="BC50" s="34"/>
      <c r="BD50" s="34">
        <f t="shared" si="15"/>
        <v>0</v>
      </c>
      <c r="BE50" s="34">
        <f t="shared" si="46"/>
        <v>0</v>
      </c>
      <c r="BF50" s="34"/>
      <c r="BG50" s="34">
        <f t="shared" si="80"/>
        <v>0</v>
      </c>
      <c r="BH50" s="34">
        <f t="shared" si="47"/>
        <v>0</v>
      </c>
      <c r="BI50" s="34"/>
      <c r="BJ50" s="34">
        <f t="shared" si="81"/>
        <v>0</v>
      </c>
      <c r="BK50" s="34">
        <f t="shared" si="49"/>
        <v>0</v>
      </c>
      <c r="BL50" s="34"/>
      <c r="BM50" s="34">
        <f t="shared" si="82"/>
        <v>0</v>
      </c>
      <c r="BN50" s="34">
        <f t="shared" si="51"/>
        <v>0</v>
      </c>
      <c r="BO50" s="34"/>
      <c r="BP50" s="34">
        <f t="shared" si="17"/>
        <v>0</v>
      </c>
      <c r="BQ50" s="34">
        <f t="shared" si="18"/>
        <v>0</v>
      </c>
      <c r="BR50" s="34"/>
      <c r="BS50" s="34">
        <f t="shared" si="17"/>
        <v>0</v>
      </c>
      <c r="BT50" s="34">
        <f t="shared" si="52"/>
        <v>0</v>
      </c>
      <c r="BU50" s="34"/>
      <c r="BV50" s="34">
        <f t="shared" si="19"/>
        <v>0</v>
      </c>
      <c r="BW50" s="34">
        <f t="shared" si="53"/>
        <v>0</v>
      </c>
      <c r="BX50" s="34"/>
      <c r="BY50" s="34">
        <f t="shared" si="20"/>
        <v>0</v>
      </c>
      <c r="BZ50" s="34">
        <f t="shared" si="54"/>
        <v>0</v>
      </c>
      <c r="CA50" s="34"/>
      <c r="CB50" s="34">
        <f t="shared" si="21"/>
        <v>0</v>
      </c>
      <c r="CC50" s="34">
        <f t="shared" si="55"/>
        <v>0</v>
      </c>
      <c r="CD50" s="34"/>
      <c r="CE50" s="34">
        <f t="shared" si="22"/>
        <v>0</v>
      </c>
      <c r="CF50" s="34">
        <f t="shared" si="56"/>
        <v>0</v>
      </c>
      <c r="CG50" s="34"/>
      <c r="CH50" s="34">
        <f t="shared" si="23"/>
        <v>0</v>
      </c>
      <c r="CI50" s="34">
        <f t="shared" si="57"/>
        <v>0</v>
      </c>
      <c r="CJ50" s="34"/>
      <c r="CK50" s="34">
        <f t="shared" si="24"/>
        <v>0</v>
      </c>
      <c r="CL50" s="34">
        <f t="shared" si="58"/>
        <v>0</v>
      </c>
      <c r="CM50" s="34"/>
      <c r="CN50" s="34">
        <f t="shared" si="25"/>
        <v>0</v>
      </c>
      <c r="CO50" s="34">
        <f t="shared" si="59"/>
        <v>0</v>
      </c>
      <c r="CP50" s="34"/>
      <c r="CQ50" s="34">
        <f t="shared" si="26"/>
        <v>0</v>
      </c>
      <c r="CR50" s="34">
        <f t="shared" si="60"/>
        <v>0</v>
      </c>
      <c r="CS50" s="34"/>
      <c r="CT50" s="34">
        <f t="shared" si="27"/>
        <v>0</v>
      </c>
      <c r="CU50" s="34">
        <f t="shared" si="61"/>
        <v>0</v>
      </c>
      <c r="CV50" s="34"/>
      <c r="CW50" s="34">
        <f t="shared" si="28"/>
        <v>0</v>
      </c>
      <c r="CX50" s="34">
        <f t="shared" si="62"/>
        <v>0</v>
      </c>
      <c r="CY50" s="34"/>
      <c r="CZ50" s="34">
        <f t="shared" si="71"/>
        <v>0</v>
      </c>
      <c r="DA50" s="34">
        <f t="shared" si="63"/>
        <v>0</v>
      </c>
      <c r="DB50" s="34"/>
      <c r="DC50" s="34">
        <f t="shared" si="29"/>
        <v>0</v>
      </c>
      <c r="DD50" s="34">
        <f t="shared" si="64"/>
        <v>0</v>
      </c>
      <c r="DE50" s="35">
        <f t="shared" si="77"/>
        <v>3</v>
      </c>
      <c r="DF50" s="35">
        <f t="shared" ca="1" si="78"/>
        <v>48.84</v>
      </c>
      <c r="DG50" s="89">
        <f t="shared" ca="1" si="79"/>
        <v>0</v>
      </c>
      <c r="DH50" s="35">
        <f t="shared" si="75"/>
        <v>9</v>
      </c>
      <c r="DI50" s="35">
        <f t="shared" ca="1" si="0"/>
        <v>146.52000000000001</v>
      </c>
      <c r="DJ50" s="92">
        <f t="shared" ca="1" si="1"/>
        <v>0</v>
      </c>
      <c r="DK50"/>
      <c r="DL50" s="37"/>
      <c r="DM50" s="38">
        <f t="shared" si="30"/>
        <v>0</v>
      </c>
      <c r="DN50" s="39" t="str">
        <f t="shared" si="69"/>
        <v>NÃO MEDIDO</v>
      </c>
      <c r="DO50" s="40"/>
      <c r="DP50"/>
    </row>
    <row r="51" spans="1:120" s="2" customFormat="1" ht="66" customHeight="1" x14ac:dyDescent="0.2">
      <c r="A51" s="2" t="s">
        <v>212</v>
      </c>
      <c r="C51" s="100" t="s">
        <v>472</v>
      </c>
      <c r="D51" s="30" t="s">
        <v>473</v>
      </c>
      <c r="E51" s="31" t="s">
        <v>90</v>
      </c>
      <c r="F51" s="74">
        <v>45</v>
      </c>
      <c r="G51" s="74">
        <v>0</v>
      </c>
      <c r="H51" s="121">
        <v>0</v>
      </c>
      <c r="I51" s="121">
        <v>0</v>
      </c>
      <c r="J51" s="121"/>
      <c r="K51" s="74">
        <f t="shared" si="31"/>
        <v>45</v>
      </c>
      <c r="L51" s="32">
        <v>16.28</v>
      </c>
      <c r="M51" s="33">
        <f t="shared" si="70"/>
        <v>732.6</v>
      </c>
      <c r="N51" s="33"/>
      <c r="O51" s="33">
        <f t="shared" si="32"/>
        <v>0</v>
      </c>
      <c r="P51" s="34"/>
      <c r="Q51" s="34">
        <f t="shared" si="33"/>
        <v>0</v>
      </c>
      <c r="R51" s="34">
        <f t="shared" si="34"/>
        <v>0</v>
      </c>
      <c r="S51" s="34"/>
      <c r="T51" s="34">
        <f t="shared" si="35"/>
        <v>0</v>
      </c>
      <c r="U51" s="34">
        <f t="shared" si="36"/>
        <v>0</v>
      </c>
      <c r="V51" s="34"/>
      <c r="W51" s="34">
        <f t="shared" si="37"/>
        <v>0</v>
      </c>
      <c r="X51" s="34">
        <f t="shared" si="38"/>
        <v>0</v>
      </c>
      <c r="Y51" s="34"/>
      <c r="Z51" s="34">
        <f t="shared" si="39"/>
        <v>0</v>
      </c>
      <c r="AA51" s="34">
        <f t="shared" si="40"/>
        <v>0</v>
      </c>
      <c r="AB51" s="34"/>
      <c r="AC51" s="34">
        <f t="shared" si="41"/>
        <v>0</v>
      </c>
      <c r="AD51" s="34">
        <f t="shared" si="42"/>
        <v>0</v>
      </c>
      <c r="AE51" s="34"/>
      <c r="AF51" s="34">
        <f t="shared" si="2"/>
        <v>0</v>
      </c>
      <c r="AG51" s="34">
        <f t="shared" si="3"/>
        <v>0</v>
      </c>
      <c r="AH51" s="34"/>
      <c r="AI51" s="34">
        <f t="shared" si="76"/>
        <v>0</v>
      </c>
      <c r="AJ51" s="34">
        <f t="shared" si="43"/>
        <v>0</v>
      </c>
      <c r="AK51" s="34"/>
      <c r="AL51" s="34">
        <f t="shared" si="44"/>
        <v>0</v>
      </c>
      <c r="AM51" s="34">
        <f t="shared" si="45"/>
        <v>0</v>
      </c>
      <c r="AN51" s="34"/>
      <c r="AO51" s="34">
        <f t="shared" si="5"/>
        <v>0</v>
      </c>
      <c r="AP51" s="34">
        <f t="shared" si="6"/>
        <v>0</v>
      </c>
      <c r="AQ51" s="34">
        <v>45</v>
      </c>
      <c r="AR51" s="34">
        <f t="shared" si="7"/>
        <v>732.6</v>
      </c>
      <c r="AS51" s="34">
        <f t="shared" si="8"/>
        <v>0</v>
      </c>
      <c r="AT51" s="34"/>
      <c r="AU51" s="34">
        <f t="shared" si="9"/>
        <v>0</v>
      </c>
      <c r="AV51" s="34">
        <f t="shared" si="10"/>
        <v>0</v>
      </c>
      <c r="AW51" s="34"/>
      <c r="AX51" s="34">
        <f t="shared" si="11"/>
        <v>0</v>
      </c>
      <c r="AY51" s="34">
        <f t="shared" si="12"/>
        <v>0</v>
      </c>
      <c r="AZ51" s="34"/>
      <c r="BA51" s="34">
        <f t="shared" si="13"/>
        <v>0</v>
      </c>
      <c r="BB51" s="34">
        <f t="shared" si="14"/>
        <v>0</v>
      </c>
      <c r="BC51" s="34"/>
      <c r="BD51" s="34">
        <f t="shared" si="15"/>
        <v>0</v>
      </c>
      <c r="BE51" s="34">
        <f t="shared" si="46"/>
        <v>0</v>
      </c>
      <c r="BF51" s="34"/>
      <c r="BG51" s="34">
        <f t="shared" si="80"/>
        <v>0</v>
      </c>
      <c r="BH51" s="34">
        <f t="shared" si="47"/>
        <v>0</v>
      </c>
      <c r="BI51" s="34"/>
      <c r="BJ51" s="34">
        <f t="shared" si="81"/>
        <v>0</v>
      </c>
      <c r="BK51" s="34">
        <f t="shared" si="49"/>
        <v>0</v>
      </c>
      <c r="BL51" s="34"/>
      <c r="BM51" s="34">
        <f t="shared" si="82"/>
        <v>0</v>
      </c>
      <c r="BN51" s="34">
        <f t="shared" si="51"/>
        <v>0</v>
      </c>
      <c r="BO51" s="34"/>
      <c r="BP51" s="34">
        <f t="shared" si="17"/>
        <v>0</v>
      </c>
      <c r="BQ51" s="34">
        <f t="shared" si="18"/>
        <v>0</v>
      </c>
      <c r="BR51" s="34"/>
      <c r="BS51" s="34">
        <f t="shared" si="17"/>
        <v>0</v>
      </c>
      <c r="BT51" s="34">
        <f t="shared" si="52"/>
        <v>0</v>
      </c>
      <c r="BU51" s="34"/>
      <c r="BV51" s="34">
        <f t="shared" si="19"/>
        <v>0</v>
      </c>
      <c r="BW51" s="34">
        <f t="shared" si="53"/>
        <v>0</v>
      </c>
      <c r="BX51" s="34"/>
      <c r="BY51" s="34">
        <f t="shared" si="20"/>
        <v>0</v>
      </c>
      <c r="BZ51" s="34">
        <f t="shared" si="54"/>
        <v>0</v>
      </c>
      <c r="CA51" s="34"/>
      <c r="CB51" s="34">
        <f t="shared" si="21"/>
        <v>0</v>
      </c>
      <c r="CC51" s="34">
        <f t="shared" si="55"/>
        <v>0</v>
      </c>
      <c r="CD51" s="34"/>
      <c r="CE51" s="34">
        <f t="shared" si="22"/>
        <v>0</v>
      </c>
      <c r="CF51" s="34">
        <f t="shared" si="56"/>
        <v>0</v>
      </c>
      <c r="CG51" s="34"/>
      <c r="CH51" s="34">
        <f t="shared" si="23"/>
        <v>0</v>
      </c>
      <c r="CI51" s="34">
        <f t="shared" si="57"/>
        <v>0</v>
      </c>
      <c r="CJ51" s="34"/>
      <c r="CK51" s="34">
        <f t="shared" si="24"/>
        <v>0</v>
      </c>
      <c r="CL51" s="34">
        <f t="shared" si="58"/>
        <v>0</v>
      </c>
      <c r="CM51" s="34"/>
      <c r="CN51" s="34">
        <f t="shared" si="25"/>
        <v>0</v>
      </c>
      <c r="CO51" s="34">
        <f t="shared" si="59"/>
        <v>0</v>
      </c>
      <c r="CP51" s="34"/>
      <c r="CQ51" s="34">
        <f t="shared" si="26"/>
        <v>0</v>
      </c>
      <c r="CR51" s="34">
        <f t="shared" si="60"/>
        <v>0</v>
      </c>
      <c r="CS51" s="34"/>
      <c r="CT51" s="34">
        <f t="shared" si="27"/>
        <v>0</v>
      </c>
      <c r="CU51" s="34">
        <f t="shared" si="61"/>
        <v>0</v>
      </c>
      <c r="CV51" s="34"/>
      <c r="CW51" s="34">
        <f t="shared" si="28"/>
        <v>0</v>
      </c>
      <c r="CX51" s="34">
        <f t="shared" si="62"/>
        <v>0</v>
      </c>
      <c r="CY51" s="34"/>
      <c r="CZ51" s="34">
        <f t="shared" si="71"/>
        <v>0</v>
      </c>
      <c r="DA51" s="34">
        <f t="shared" si="63"/>
        <v>0</v>
      </c>
      <c r="DB51" s="34"/>
      <c r="DC51" s="34">
        <f t="shared" si="29"/>
        <v>0</v>
      </c>
      <c r="DD51" s="34">
        <f t="shared" si="64"/>
        <v>0</v>
      </c>
      <c r="DE51" s="35">
        <f t="shared" si="77"/>
        <v>45</v>
      </c>
      <c r="DF51" s="35">
        <f t="shared" ca="1" si="78"/>
        <v>732.6</v>
      </c>
      <c r="DG51" s="89">
        <f t="shared" ca="1" si="79"/>
        <v>0</v>
      </c>
      <c r="DH51" s="35">
        <f t="shared" si="75"/>
        <v>0</v>
      </c>
      <c r="DI51" s="35">
        <f t="shared" ca="1" si="0"/>
        <v>0</v>
      </c>
      <c r="DJ51" s="92">
        <f t="shared" ca="1" si="1"/>
        <v>0</v>
      </c>
      <c r="DK51"/>
      <c r="DL51" s="37"/>
      <c r="DM51" s="38">
        <f t="shared" si="30"/>
        <v>0</v>
      </c>
      <c r="DN51" s="39" t="str">
        <f t="shared" si="69"/>
        <v>NÃO MEDIDO</v>
      </c>
      <c r="DO51" s="40"/>
      <c r="DP51"/>
    </row>
    <row r="52" spans="1:120" s="2" customFormat="1" ht="43.5" customHeight="1" x14ac:dyDescent="0.2">
      <c r="A52" s="2" t="s">
        <v>212</v>
      </c>
      <c r="C52" s="100" t="s">
        <v>474</v>
      </c>
      <c r="D52" s="30" t="s">
        <v>475</v>
      </c>
      <c r="E52" s="31" t="s">
        <v>90</v>
      </c>
      <c r="F52" s="74">
        <v>55</v>
      </c>
      <c r="G52" s="74">
        <v>0</v>
      </c>
      <c r="H52" s="121">
        <v>0</v>
      </c>
      <c r="I52" s="121">
        <v>0</v>
      </c>
      <c r="J52" s="121"/>
      <c r="K52" s="74">
        <f t="shared" si="31"/>
        <v>55</v>
      </c>
      <c r="L52" s="32">
        <v>23.07</v>
      </c>
      <c r="M52" s="33">
        <f t="shared" si="70"/>
        <v>1268.8499999999999</v>
      </c>
      <c r="N52" s="33"/>
      <c r="O52" s="33">
        <f t="shared" si="32"/>
        <v>0</v>
      </c>
      <c r="P52" s="34"/>
      <c r="Q52" s="34">
        <f t="shared" si="33"/>
        <v>0</v>
      </c>
      <c r="R52" s="34">
        <f t="shared" si="34"/>
        <v>0</v>
      </c>
      <c r="S52" s="34"/>
      <c r="T52" s="34">
        <f t="shared" si="35"/>
        <v>0</v>
      </c>
      <c r="U52" s="34">
        <f t="shared" si="36"/>
        <v>0</v>
      </c>
      <c r="V52" s="34"/>
      <c r="W52" s="34">
        <f t="shared" si="37"/>
        <v>0</v>
      </c>
      <c r="X52" s="34">
        <f t="shared" si="38"/>
        <v>0</v>
      </c>
      <c r="Y52" s="34"/>
      <c r="Z52" s="34">
        <f t="shared" si="39"/>
        <v>0</v>
      </c>
      <c r="AA52" s="34">
        <f t="shared" si="40"/>
        <v>0</v>
      </c>
      <c r="AB52" s="34"/>
      <c r="AC52" s="34">
        <f t="shared" si="41"/>
        <v>0</v>
      </c>
      <c r="AD52" s="34">
        <f t="shared" si="42"/>
        <v>0</v>
      </c>
      <c r="AE52" s="34"/>
      <c r="AF52" s="34">
        <f t="shared" si="2"/>
        <v>0</v>
      </c>
      <c r="AG52" s="34">
        <f t="shared" si="3"/>
        <v>0</v>
      </c>
      <c r="AH52" s="34"/>
      <c r="AI52" s="34">
        <f t="shared" si="76"/>
        <v>0</v>
      </c>
      <c r="AJ52" s="34">
        <f t="shared" si="43"/>
        <v>0</v>
      </c>
      <c r="AK52" s="34"/>
      <c r="AL52" s="34">
        <f t="shared" si="44"/>
        <v>0</v>
      </c>
      <c r="AM52" s="34">
        <f t="shared" si="45"/>
        <v>0</v>
      </c>
      <c r="AN52" s="34"/>
      <c r="AO52" s="34">
        <f t="shared" si="5"/>
        <v>0</v>
      </c>
      <c r="AP52" s="34">
        <f t="shared" si="6"/>
        <v>0</v>
      </c>
      <c r="AQ52" s="34">
        <v>32.57</v>
      </c>
      <c r="AR52" s="34">
        <f t="shared" si="7"/>
        <v>751.39</v>
      </c>
      <c r="AS52" s="34">
        <f t="shared" si="8"/>
        <v>0</v>
      </c>
      <c r="AT52" s="34">
        <v>7.2</v>
      </c>
      <c r="AU52" s="34">
        <f t="shared" si="9"/>
        <v>166.1</v>
      </c>
      <c r="AV52" s="34">
        <f t="shared" si="10"/>
        <v>0</v>
      </c>
      <c r="AW52" s="34"/>
      <c r="AX52" s="34">
        <f t="shared" si="11"/>
        <v>0</v>
      </c>
      <c r="AY52" s="34">
        <f t="shared" si="12"/>
        <v>0</v>
      </c>
      <c r="AZ52" s="34"/>
      <c r="BA52" s="34">
        <f t="shared" si="13"/>
        <v>0</v>
      </c>
      <c r="BB52" s="34">
        <f t="shared" si="14"/>
        <v>0</v>
      </c>
      <c r="BC52" s="34"/>
      <c r="BD52" s="34">
        <f t="shared" si="15"/>
        <v>0</v>
      </c>
      <c r="BE52" s="34">
        <f t="shared" si="46"/>
        <v>0</v>
      </c>
      <c r="BF52" s="34"/>
      <c r="BG52" s="34">
        <f t="shared" si="80"/>
        <v>0</v>
      </c>
      <c r="BH52" s="34">
        <f t="shared" si="47"/>
        <v>0</v>
      </c>
      <c r="BI52" s="34"/>
      <c r="BJ52" s="34">
        <f t="shared" si="81"/>
        <v>0</v>
      </c>
      <c r="BK52" s="34">
        <f t="shared" si="49"/>
        <v>0</v>
      </c>
      <c r="BL52" s="34"/>
      <c r="BM52" s="34">
        <f t="shared" si="82"/>
        <v>0</v>
      </c>
      <c r="BN52" s="34">
        <f t="shared" si="51"/>
        <v>0</v>
      </c>
      <c r="BO52" s="34"/>
      <c r="BP52" s="34">
        <f t="shared" si="17"/>
        <v>0</v>
      </c>
      <c r="BQ52" s="34">
        <f t="shared" si="18"/>
        <v>0</v>
      </c>
      <c r="BR52" s="34"/>
      <c r="BS52" s="34">
        <f t="shared" si="17"/>
        <v>0</v>
      </c>
      <c r="BT52" s="34">
        <f t="shared" si="52"/>
        <v>0</v>
      </c>
      <c r="BU52" s="34"/>
      <c r="BV52" s="34">
        <f t="shared" si="19"/>
        <v>0</v>
      </c>
      <c r="BW52" s="34">
        <f t="shared" si="53"/>
        <v>0</v>
      </c>
      <c r="BX52" s="34"/>
      <c r="BY52" s="34">
        <f t="shared" si="20"/>
        <v>0</v>
      </c>
      <c r="BZ52" s="34">
        <f t="shared" si="54"/>
        <v>0</v>
      </c>
      <c r="CA52" s="34"/>
      <c r="CB52" s="34">
        <f t="shared" si="21"/>
        <v>0</v>
      </c>
      <c r="CC52" s="34">
        <f t="shared" si="55"/>
        <v>0</v>
      </c>
      <c r="CD52" s="34"/>
      <c r="CE52" s="34">
        <f t="shared" si="22"/>
        <v>0</v>
      </c>
      <c r="CF52" s="34">
        <f t="shared" si="56"/>
        <v>0</v>
      </c>
      <c r="CG52" s="34"/>
      <c r="CH52" s="34">
        <f t="shared" si="23"/>
        <v>0</v>
      </c>
      <c r="CI52" s="34">
        <f t="shared" si="57"/>
        <v>0</v>
      </c>
      <c r="CJ52" s="34"/>
      <c r="CK52" s="34">
        <f t="shared" si="24"/>
        <v>0</v>
      </c>
      <c r="CL52" s="34">
        <f t="shared" si="58"/>
        <v>0</v>
      </c>
      <c r="CM52" s="34"/>
      <c r="CN52" s="34">
        <f t="shared" si="25"/>
        <v>0</v>
      </c>
      <c r="CO52" s="34">
        <f t="shared" si="59"/>
        <v>0</v>
      </c>
      <c r="CP52" s="34"/>
      <c r="CQ52" s="34">
        <f t="shared" si="26"/>
        <v>0</v>
      </c>
      <c r="CR52" s="34">
        <f t="shared" si="60"/>
        <v>0</v>
      </c>
      <c r="CS52" s="34"/>
      <c r="CT52" s="34">
        <f t="shared" si="27"/>
        <v>0</v>
      </c>
      <c r="CU52" s="34">
        <f t="shared" si="61"/>
        <v>0</v>
      </c>
      <c r="CV52" s="34"/>
      <c r="CW52" s="34">
        <f t="shared" si="28"/>
        <v>0</v>
      </c>
      <c r="CX52" s="34">
        <f t="shared" si="62"/>
        <v>0</v>
      </c>
      <c r="CY52" s="34"/>
      <c r="CZ52" s="34">
        <f t="shared" si="71"/>
        <v>0</v>
      </c>
      <c r="DA52" s="34">
        <f t="shared" si="63"/>
        <v>0</v>
      </c>
      <c r="DB52" s="34"/>
      <c r="DC52" s="34">
        <f t="shared" si="29"/>
        <v>0</v>
      </c>
      <c r="DD52" s="34">
        <f t="shared" si="64"/>
        <v>0</v>
      </c>
      <c r="DE52" s="35">
        <f t="shared" si="77"/>
        <v>39.770000000000003</v>
      </c>
      <c r="DF52" s="35">
        <f t="shared" ca="1" si="78"/>
        <v>917.49</v>
      </c>
      <c r="DG52" s="89">
        <f t="shared" ca="1" si="79"/>
        <v>0</v>
      </c>
      <c r="DH52" s="35">
        <f t="shared" si="75"/>
        <v>15.23</v>
      </c>
      <c r="DI52" s="35">
        <f t="shared" ca="1" si="0"/>
        <v>351.36</v>
      </c>
      <c r="DJ52" s="92">
        <f t="shared" ca="1" si="1"/>
        <v>0</v>
      </c>
      <c r="DK52"/>
      <c r="DL52" s="37"/>
      <c r="DM52" s="38">
        <f t="shared" si="30"/>
        <v>0</v>
      </c>
      <c r="DN52" s="39" t="str">
        <f t="shared" si="69"/>
        <v>NÃO MEDIDO</v>
      </c>
      <c r="DO52" s="40"/>
      <c r="DP52"/>
    </row>
    <row r="53" spans="1:120" s="2" customFormat="1" ht="42" customHeight="1" x14ac:dyDescent="0.2">
      <c r="A53" s="2" t="s">
        <v>212</v>
      </c>
      <c r="C53" s="100" t="s">
        <v>476</v>
      </c>
      <c r="D53" s="30" t="s">
        <v>477</v>
      </c>
      <c r="E53" s="31" t="s">
        <v>90</v>
      </c>
      <c r="F53" s="74">
        <v>65</v>
      </c>
      <c r="G53" s="74">
        <v>0</v>
      </c>
      <c r="H53" s="121">
        <v>0</v>
      </c>
      <c r="I53" s="121">
        <v>0</v>
      </c>
      <c r="J53" s="121"/>
      <c r="K53" s="74">
        <f t="shared" si="31"/>
        <v>65</v>
      </c>
      <c r="L53" s="32">
        <v>30.47</v>
      </c>
      <c r="M53" s="33">
        <f t="shared" si="70"/>
        <v>1980.55</v>
      </c>
      <c r="N53" s="33"/>
      <c r="O53" s="33">
        <f t="shared" si="32"/>
        <v>0</v>
      </c>
      <c r="P53" s="34"/>
      <c r="Q53" s="34">
        <f t="shared" si="33"/>
        <v>0</v>
      </c>
      <c r="R53" s="34">
        <f t="shared" si="34"/>
        <v>0</v>
      </c>
      <c r="S53" s="34"/>
      <c r="T53" s="34">
        <f t="shared" si="35"/>
        <v>0</v>
      </c>
      <c r="U53" s="34">
        <f t="shared" si="36"/>
        <v>0</v>
      </c>
      <c r="V53" s="34"/>
      <c r="W53" s="34">
        <f t="shared" si="37"/>
        <v>0</v>
      </c>
      <c r="X53" s="34">
        <f t="shared" si="38"/>
        <v>0</v>
      </c>
      <c r="Y53" s="34"/>
      <c r="Z53" s="34">
        <f t="shared" si="39"/>
        <v>0</v>
      </c>
      <c r="AA53" s="34">
        <f t="shared" si="40"/>
        <v>0</v>
      </c>
      <c r="AB53" s="34"/>
      <c r="AC53" s="34">
        <f t="shared" si="41"/>
        <v>0</v>
      </c>
      <c r="AD53" s="34">
        <f t="shared" si="42"/>
        <v>0</v>
      </c>
      <c r="AE53" s="34"/>
      <c r="AF53" s="34">
        <f t="shared" si="2"/>
        <v>0</v>
      </c>
      <c r="AG53" s="34">
        <f t="shared" si="3"/>
        <v>0</v>
      </c>
      <c r="AH53" s="34"/>
      <c r="AI53" s="34">
        <f t="shared" si="76"/>
        <v>0</v>
      </c>
      <c r="AJ53" s="34">
        <f t="shared" si="43"/>
        <v>0</v>
      </c>
      <c r="AK53" s="34"/>
      <c r="AL53" s="34">
        <f t="shared" si="44"/>
        <v>0</v>
      </c>
      <c r="AM53" s="34">
        <f t="shared" si="45"/>
        <v>0</v>
      </c>
      <c r="AN53" s="34"/>
      <c r="AO53" s="34">
        <f t="shared" si="5"/>
        <v>0</v>
      </c>
      <c r="AP53" s="34">
        <f t="shared" si="6"/>
        <v>0</v>
      </c>
      <c r="AQ53" s="34">
        <v>41.14</v>
      </c>
      <c r="AR53" s="34">
        <f t="shared" si="7"/>
        <v>1253.54</v>
      </c>
      <c r="AS53" s="34">
        <f t="shared" si="8"/>
        <v>0</v>
      </c>
      <c r="AT53" s="34">
        <v>23.86</v>
      </c>
      <c r="AU53" s="34">
        <f t="shared" si="9"/>
        <v>727.01</v>
      </c>
      <c r="AV53" s="34">
        <f t="shared" si="10"/>
        <v>0</v>
      </c>
      <c r="AW53" s="34"/>
      <c r="AX53" s="34">
        <f t="shared" si="11"/>
        <v>0</v>
      </c>
      <c r="AY53" s="34">
        <f t="shared" si="12"/>
        <v>0</v>
      </c>
      <c r="AZ53" s="34"/>
      <c r="BA53" s="34">
        <f t="shared" si="13"/>
        <v>0</v>
      </c>
      <c r="BB53" s="34">
        <f t="shared" si="14"/>
        <v>0</v>
      </c>
      <c r="BC53" s="34"/>
      <c r="BD53" s="34">
        <f t="shared" si="15"/>
        <v>0</v>
      </c>
      <c r="BE53" s="34">
        <f t="shared" si="46"/>
        <v>0</v>
      </c>
      <c r="BF53" s="34"/>
      <c r="BG53" s="34">
        <f t="shared" si="80"/>
        <v>0</v>
      </c>
      <c r="BH53" s="34">
        <f t="shared" si="47"/>
        <v>0</v>
      </c>
      <c r="BI53" s="34"/>
      <c r="BJ53" s="34">
        <f t="shared" si="81"/>
        <v>0</v>
      </c>
      <c r="BK53" s="34">
        <f t="shared" si="49"/>
        <v>0</v>
      </c>
      <c r="BL53" s="34"/>
      <c r="BM53" s="34">
        <f t="shared" si="82"/>
        <v>0</v>
      </c>
      <c r="BN53" s="34">
        <f t="shared" si="51"/>
        <v>0</v>
      </c>
      <c r="BO53" s="34"/>
      <c r="BP53" s="34">
        <f t="shared" si="17"/>
        <v>0</v>
      </c>
      <c r="BQ53" s="34">
        <f t="shared" si="18"/>
        <v>0</v>
      </c>
      <c r="BR53" s="34"/>
      <c r="BS53" s="34">
        <f t="shared" si="17"/>
        <v>0</v>
      </c>
      <c r="BT53" s="34">
        <f t="shared" si="52"/>
        <v>0</v>
      </c>
      <c r="BU53" s="34"/>
      <c r="BV53" s="34">
        <f t="shared" si="19"/>
        <v>0</v>
      </c>
      <c r="BW53" s="34">
        <f t="shared" si="53"/>
        <v>0</v>
      </c>
      <c r="BX53" s="34"/>
      <c r="BY53" s="34">
        <f t="shared" si="20"/>
        <v>0</v>
      </c>
      <c r="BZ53" s="34">
        <f t="shared" si="54"/>
        <v>0</v>
      </c>
      <c r="CA53" s="34"/>
      <c r="CB53" s="34">
        <f t="shared" si="21"/>
        <v>0</v>
      </c>
      <c r="CC53" s="34">
        <f t="shared" si="55"/>
        <v>0</v>
      </c>
      <c r="CD53" s="34"/>
      <c r="CE53" s="34">
        <f t="shared" si="22"/>
        <v>0</v>
      </c>
      <c r="CF53" s="34">
        <f t="shared" si="56"/>
        <v>0</v>
      </c>
      <c r="CG53" s="34"/>
      <c r="CH53" s="34">
        <f t="shared" si="23"/>
        <v>0</v>
      </c>
      <c r="CI53" s="34">
        <f t="shared" si="57"/>
        <v>0</v>
      </c>
      <c r="CJ53" s="34"/>
      <c r="CK53" s="34">
        <f t="shared" si="24"/>
        <v>0</v>
      </c>
      <c r="CL53" s="34">
        <f t="shared" si="58"/>
        <v>0</v>
      </c>
      <c r="CM53" s="34"/>
      <c r="CN53" s="34">
        <f t="shared" si="25"/>
        <v>0</v>
      </c>
      <c r="CO53" s="34">
        <f t="shared" si="59"/>
        <v>0</v>
      </c>
      <c r="CP53" s="34"/>
      <c r="CQ53" s="34">
        <f t="shared" si="26"/>
        <v>0</v>
      </c>
      <c r="CR53" s="34">
        <f t="shared" si="60"/>
        <v>0</v>
      </c>
      <c r="CS53" s="34"/>
      <c r="CT53" s="34">
        <f t="shared" si="27"/>
        <v>0</v>
      </c>
      <c r="CU53" s="34">
        <f t="shared" si="61"/>
        <v>0</v>
      </c>
      <c r="CV53" s="34"/>
      <c r="CW53" s="34">
        <f t="shared" si="28"/>
        <v>0</v>
      </c>
      <c r="CX53" s="34">
        <f t="shared" si="62"/>
        <v>0</v>
      </c>
      <c r="CY53" s="34"/>
      <c r="CZ53" s="34">
        <f t="shared" si="71"/>
        <v>0</v>
      </c>
      <c r="DA53" s="34">
        <f t="shared" si="63"/>
        <v>0</v>
      </c>
      <c r="DB53" s="34"/>
      <c r="DC53" s="34">
        <f t="shared" si="29"/>
        <v>0</v>
      </c>
      <c r="DD53" s="34">
        <f t="shared" si="64"/>
        <v>0</v>
      </c>
      <c r="DE53" s="35">
        <f t="shared" si="77"/>
        <v>65</v>
      </c>
      <c r="DF53" s="35">
        <f t="shared" ca="1" si="78"/>
        <v>1980.55</v>
      </c>
      <c r="DG53" s="89">
        <f t="shared" ca="1" si="79"/>
        <v>0</v>
      </c>
      <c r="DH53" s="35">
        <f t="shared" si="75"/>
        <v>0</v>
      </c>
      <c r="DI53" s="35">
        <f t="shared" ca="1" si="0"/>
        <v>0</v>
      </c>
      <c r="DJ53" s="92">
        <f t="shared" ca="1" si="1"/>
        <v>0</v>
      </c>
      <c r="DK53"/>
      <c r="DL53" s="37"/>
      <c r="DM53" s="38">
        <f t="shared" si="30"/>
        <v>0</v>
      </c>
      <c r="DN53" s="39" t="str">
        <f t="shared" si="69"/>
        <v>NÃO MEDIDO</v>
      </c>
      <c r="DO53" s="40"/>
      <c r="DP53"/>
    </row>
    <row r="54" spans="1:120" s="2" customFormat="1" ht="36" x14ac:dyDescent="0.2">
      <c r="A54" s="2" t="s">
        <v>212</v>
      </c>
      <c r="C54" s="100" t="s">
        <v>478</v>
      </c>
      <c r="D54" s="30" t="s">
        <v>479</v>
      </c>
      <c r="E54" s="31" t="s">
        <v>90</v>
      </c>
      <c r="F54" s="74">
        <v>14</v>
      </c>
      <c r="G54" s="74">
        <v>0</v>
      </c>
      <c r="H54" s="121">
        <v>0</v>
      </c>
      <c r="I54" s="121">
        <v>0</v>
      </c>
      <c r="J54" s="121"/>
      <c r="K54" s="74">
        <f t="shared" si="31"/>
        <v>14</v>
      </c>
      <c r="L54" s="32">
        <v>36.18</v>
      </c>
      <c r="M54" s="33">
        <f t="shared" si="70"/>
        <v>506.52</v>
      </c>
      <c r="N54" s="33"/>
      <c r="O54" s="33">
        <f t="shared" si="32"/>
        <v>0</v>
      </c>
      <c r="P54" s="34"/>
      <c r="Q54" s="34">
        <f t="shared" si="33"/>
        <v>0</v>
      </c>
      <c r="R54" s="34">
        <f t="shared" si="34"/>
        <v>0</v>
      </c>
      <c r="S54" s="34"/>
      <c r="T54" s="34">
        <f t="shared" si="35"/>
        <v>0</v>
      </c>
      <c r="U54" s="34">
        <f t="shared" si="36"/>
        <v>0</v>
      </c>
      <c r="V54" s="34"/>
      <c r="W54" s="34">
        <f t="shared" si="37"/>
        <v>0</v>
      </c>
      <c r="X54" s="34">
        <f t="shared" si="38"/>
        <v>0</v>
      </c>
      <c r="Y54" s="34"/>
      <c r="Z54" s="34">
        <f t="shared" si="39"/>
        <v>0</v>
      </c>
      <c r="AA54" s="34">
        <f t="shared" si="40"/>
        <v>0</v>
      </c>
      <c r="AB54" s="34"/>
      <c r="AC54" s="34">
        <f t="shared" si="41"/>
        <v>0</v>
      </c>
      <c r="AD54" s="34">
        <f t="shared" si="42"/>
        <v>0</v>
      </c>
      <c r="AE54" s="34"/>
      <c r="AF54" s="34">
        <f t="shared" si="2"/>
        <v>0</v>
      </c>
      <c r="AG54" s="34">
        <f t="shared" si="3"/>
        <v>0</v>
      </c>
      <c r="AH54" s="34"/>
      <c r="AI54" s="34">
        <f t="shared" si="76"/>
        <v>0</v>
      </c>
      <c r="AJ54" s="34">
        <f t="shared" si="43"/>
        <v>0</v>
      </c>
      <c r="AK54" s="34"/>
      <c r="AL54" s="34">
        <f t="shared" si="44"/>
        <v>0</v>
      </c>
      <c r="AM54" s="34">
        <f t="shared" si="45"/>
        <v>0</v>
      </c>
      <c r="AN54" s="34"/>
      <c r="AO54" s="34">
        <f t="shared" si="5"/>
        <v>0</v>
      </c>
      <c r="AP54" s="34">
        <f t="shared" si="6"/>
        <v>0</v>
      </c>
      <c r="AQ54" s="34">
        <v>12.35</v>
      </c>
      <c r="AR54" s="34">
        <f t="shared" si="7"/>
        <v>446.82</v>
      </c>
      <c r="AS54" s="34">
        <f t="shared" si="8"/>
        <v>0</v>
      </c>
      <c r="AT54" s="34"/>
      <c r="AU54" s="34">
        <f t="shared" si="9"/>
        <v>0</v>
      </c>
      <c r="AV54" s="34">
        <f t="shared" si="10"/>
        <v>0</v>
      </c>
      <c r="AW54" s="34"/>
      <c r="AX54" s="34">
        <f t="shared" si="11"/>
        <v>0</v>
      </c>
      <c r="AY54" s="34">
        <f t="shared" si="12"/>
        <v>0</v>
      </c>
      <c r="AZ54" s="34"/>
      <c r="BA54" s="34">
        <f t="shared" si="13"/>
        <v>0</v>
      </c>
      <c r="BB54" s="34">
        <f t="shared" si="14"/>
        <v>0</v>
      </c>
      <c r="BC54" s="34"/>
      <c r="BD54" s="34">
        <f t="shared" si="15"/>
        <v>0</v>
      </c>
      <c r="BE54" s="34">
        <f t="shared" si="46"/>
        <v>0</v>
      </c>
      <c r="BF54" s="34"/>
      <c r="BG54" s="34">
        <f t="shared" si="80"/>
        <v>0</v>
      </c>
      <c r="BH54" s="34">
        <f t="shared" si="47"/>
        <v>0</v>
      </c>
      <c r="BI54" s="34"/>
      <c r="BJ54" s="34">
        <f t="shared" si="81"/>
        <v>0</v>
      </c>
      <c r="BK54" s="34">
        <f t="shared" si="49"/>
        <v>0</v>
      </c>
      <c r="BL54" s="34"/>
      <c r="BM54" s="34">
        <f t="shared" si="82"/>
        <v>0</v>
      </c>
      <c r="BN54" s="34">
        <f t="shared" si="51"/>
        <v>0</v>
      </c>
      <c r="BO54" s="34"/>
      <c r="BP54" s="34">
        <f t="shared" si="17"/>
        <v>0</v>
      </c>
      <c r="BQ54" s="34">
        <f t="shared" si="18"/>
        <v>0</v>
      </c>
      <c r="BR54" s="34"/>
      <c r="BS54" s="34">
        <f t="shared" si="17"/>
        <v>0</v>
      </c>
      <c r="BT54" s="34">
        <f t="shared" si="52"/>
        <v>0</v>
      </c>
      <c r="BU54" s="34"/>
      <c r="BV54" s="34">
        <f t="shared" si="19"/>
        <v>0</v>
      </c>
      <c r="BW54" s="34">
        <f t="shared" si="53"/>
        <v>0</v>
      </c>
      <c r="BX54" s="34"/>
      <c r="BY54" s="34">
        <f t="shared" si="20"/>
        <v>0</v>
      </c>
      <c r="BZ54" s="34">
        <f t="shared" si="54"/>
        <v>0</v>
      </c>
      <c r="CA54" s="34"/>
      <c r="CB54" s="34">
        <f t="shared" si="21"/>
        <v>0</v>
      </c>
      <c r="CC54" s="34">
        <f t="shared" si="55"/>
        <v>0</v>
      </c>
      <c r="CD54" s="34"/>
      <c r="CE54" s="34">
        <f t="shared" si="22"/>
        <v>0</v>
      </c>
      <c r="CF54" s="34">
        <f t="shared" si="56"/>
        <v>0</v>
      </c>
      <c r="CG54" s="34"/>
      <c r="CH54" s="34">
        <f t="shared" si="23"/>
        <v>0</v>
      </c>
      <c r="CI54" s="34">
        <f t="shared" si="57"/>
        <v>0</v>
      </c>
      <c r="CJ54" s="34"/>
      <c r="CK54" s="34">
        <f t="shared" si="24"/>
        <v>0</v>
      </c>
      <c r="CL54" s="34">
        <f t="shared" si="58"/>
        <v>0</v>
      </c>
      <c r="CM54" s="34"/>
      <c r="CN54" s="34">
        <f t="shared" si="25"/>
        <v>0</v>
      </c>
      <c r="CO54" s="34">
        <f t="shared" si="59"/>
        <v>0</v>
      </c>
      <c r="CP54" s="34"/>
      <c r="CQ54" s="34">
        <f t="shared" si="26"/>
        <v>0</v>
      </c>
      <c r="CR54" s="34">
        <f t="shared" si="60"/>
        <v>0</v>
      </c>
      <c r="CS54" s="34"/>
      <c r="CT54" s="34">
        <f t="shared" si="27"/>
        <v>0</v>
      </c>
      <c r="CU54" s="34">
        <f t="shared" si="61"/>
        <v>0</v>
      </c>
      <c r="CV54" s="34"/>
      <c r="CW54" s="34">
        <f t="shared" si="28"/>
        <v>0</v>
      </c>
      <c r="CX54" s="34">
        <f t="shared" si="62"/>
        <v>0</v>
      </c>
      <c r="CY54" s="34"/>
      <c r="CZ54" s="34">
        <f t="shared" si="71"/>
        <v>0</v>
      </c>
      <c r="DA54" s="34">
        <f t="shared" si="63"/>
        <v>0</v>
      </c>
      <c r="DB54" s="34"/>
      <c r="DC54" s="34">
        <f t="shared" si="29"/>
        <v>0</v>
      </c>
      <c r="DD54" s="34">
        <f t="shared" si="64"/>
        <v>0</v>
      </c>
      <c r="DE54" s="35">
        <f t="shared" si="77"/>
        <v>12.35</v>
      </c>
      <c r="DF54" s="35">
        <f t="shared" ca="1" si="78"/>
        <v>446.82</v>
      </c>
      <c r="DG54" s="89">
        <f t="shared" ca="1" si="79"/>
        <v>0</v>
      </c>
      <c r="DH54" s="35">
        <f t="shared" si="75"/>
        <v>1.65</v>
      </c>
      <c r="DI54" s="35">
        <f t="shared" ca="1" si="0"/>
        <v>59.7</v>
      </c>
      <c r="DJ54" s="92">
        <f t="shared" ca="1" si="1"/>
        <v>0</v>
      </c>
      <c r="DK54"/>
      <c r="DL54" s="37"/>
      <c r="DM54" s="38">
        <f t="shared" si="30"/>
        <v>0</v>
      </c>
      <c r="DN54" s="39" t="str">
        <f t="shared" si="69"/>
        <v>NÃO MEDIDO</v>
      </c>
      <c r="DO54" s="40"/>
      <c r="DP54"/>
    </row>
    <row r="55" spans="1:120" s="2" customFormat="1" ht="45.75" customHeight="1" x14ac:dyDescent="0.2">
      <c r="A55" s="2" t="s">
        <v>212</v>
      </c>
      <c r="C55" s="100" t="s">
        <v>480</v>
      </c>
      <c r="D55" s="30" t="s">
        <v>481</v>
      </c>
      <c r="E55" s="31" t="s">
        <v>90</v>
      </c>
      <c r="F55" s="74">
        <v>7</v>
      </c>
      <c r="G55" s="74">
        <v>0</v>
      </c>
      <c r="H55" s="121">
        <v>0</v>
      </c>
      <c r="I55" s="121">
        <v>0</v>
      </c>
      <c r="J55" s="121"/>
      <c r="K55" s="74">
        <f t="shared" si="31"/>
        <v>7</v>
      </c>
      <c r="L55" s="32">
        <v>47.13</v>
      </c>
      <c r="M55" s="33">
        <f t="shared" si="70"/>
        <v>329.91</v>
      </c>
      <c r="N55" s="33"/>
      <c r="O55" s="33">
        <f t="shared" si="32"/>
        <v>0</v>
      </c>
      <c r="P55" s="34"/>
      <c r="Q55" s="34">
        <f t="shared" si="33"/>
        <v>0</v>
      </c>
      <c r="R55" s="34">
        <f t="shared" si="34"/>
        <v>0</v>
      </c>
      <c r="S55" s="34"/>
      <c r="T55" s="34">
        <f t="shared" si="35"/>
        <v>0</v>
      </c>
      <c r="U55" s="34">
        <f t="shared" si="36"/>
        <v>0</v>
      </c>
      <c r="V55" s="34"/>
      <c r="W55" s="34">
        <f t="shared" si="37"/>
        <v>0</v>
      </c>
      <c r="X55" s="34">
        <f t="shared" si="38"/>
        <v>0</v>
      </c>
      <c r="Y55" s="34"/>
      <c r="Z55" s="34">
        <f t="shared" si="39"/>
        <v>0</v>
      </c>
      <c r="AA55" s="34">
        <f t="shared" si="40"/>
        <v>0</v>
      </c>
      <c r="AB55" s="34"/>
      <c r="AC55" s="34">
        <f t="shared" si="41"/>
        <v>0</v>
      </c>
      <c r="AD55" s="34">
        <f t="shared" si="42"/>
        <v>0</v>
      </c>
      <c r="AE55" s="34"/>
      <c r="AF55" s="34">
        <f t="shared" si="2"/>
        <v>0</v>
      </c>
      <c r="AG55" s="34">
        <f t="shared" si="3"/>
        <v>0</v>
      </c>
      <c r="AH55" s="34"/>
      <c r="AI55" s="34">
        <f t="shared" si="76"/>
        <v>0</v>
      </c>
      <c r="AJ55" s="34">
        <f t="shared" si="43"/>
        <v>0</v>
      </c>
      <c r="AK55" s="34"/>
      <c r="AL55" s="34">
        <f t="shared" si="44"/>
        <v>0</v>
      </c>
      <c r="AM55" s="34">
        <f t="shared" si="45"/>
        <v>0</v>
      </c>
      <c r="AN55" s="34"/>
      <c r="AO55" s="34">
        <f t="shared" si="5"/>
        <v>0</v>
      </c>
      <c r="AP55" s="34">
        <f t="shared" si="6"/>
        <v>0</v>
      </c>
      <c r="AQ55" s="34">
        <v>7</v>
      </c>
      <c r="AR55" s="34">
        <f t="shared" si="7"/>
        <v>329.91</v>
      </c>
      <c r="AS55" s="34">
        <f t="shared" si="8"/>
        <v>0</v>
      </c>
      <c r="AT55" s="34"/>
      <c r="AU55" s="34">
        <f t="shared" si="9"/>
        <v>0</v>
      </c>
      <c r="AV55" s="34">
        <f t="shared" si="10"/>
        <v>0</v>
      </c>
      <c r="AW55" s="34"/>
      <c r="AX55" s="34">
        <f t="shared" si="11"/>
        <v>0</v>
      </c>
      <c r="AY55" s="34">
        <f t="shared" si="12"/>
        <v>0</v>
      </c>
      <c r="AZ55" s="34"/>
      <c r="BA55" s="34">
        <f t="shared" si="13"/>
        <v>0</v>
      </c>
      <c r="BB55" s="34">
        <f t="shared" si="14"/>
        <v>0</v>
      </c>
      <c r="BC55" s="34"/>
      <c r="BD55" s="34">
        <f t="shared" si="15"/>
        <v>0</v>
      </c>
      <c r="BE55" s="34">
        <f t="shared" si="46"/>
        <v>0</v>
      </c>
      <c r="BF55" s="34"/>
      <c r="BG55" s="34">
        <f t="shared" si="80"/>
        <v>0</v>
      </c>
      <c r="BH55" s="34">
        <f t="shared" si="47"/>
        <v>0</v>
      </c>
      <c r="BI55" s="34"/>
      <c r="BJ55" s="34">
        <f t="shared" si="81"/>
        <v>0</v>
      </c>
      <c r="BK55" s="34">
        <f t="shared" si="49"/>
        <v>0</v>
      </c>
      <c r="BL55" s="34"/>
      <c r="BM55" s="34">
        <f t="shared" si="82"/>
        <v>0</v>
      </c>
      <c r="BN55" s="34">
        <f t="shared" si="51"/>
        <v>0</v>
      </c>
      <c r="BO55" s="34"/>
      <c r="BP55" s="34">
        <f t="shared" si="17"/>
        <v>0</v>
      </c>
      <c r="BQ55" s="34">
        <f t="shared" si="18"/>
        <v>0</v>
      </c>
      <c r="BR55" s="34"/>
      <c r="BS55" s="34">
        <f t="shared" si="17"/>
        <v>0</v>
      </c>
      <c r="BT55" s="34">
        <f t="shared" si="52"/>
        <v>0</v>
      </c>
      <c r="BU55" s="34"/>
      <c r="BV55" s="34">
        <f t="shared" si="19"/>
        <v>0</v>
      </c>
      <c r="BW55" s="34">
        <f t="shared" si="53"/>
        <v>0</v>
      </c>
      <c r="BX55" s="34"/>
      <c r="BY55" s="34">
        <f t="shared" si="20"/>
        <v>0</v>
      </c>
      <c r="BZ55" s="34">
        <f t="shared" si="54"/>
        <v>0</v>
      </c>
      <c r="CA55" s="34"/>
      <c r="CB55" s="34">
        <f t="shared" si="21"/>
        <v>0</v>
      </c>
      <c r="CC55" s="34">
        <f t="shared" si="55"/>
        <v>0</v>
      </c>
      <c r="CD55" s="34"/>
      <c r="CE55" s="34">
        <f t="shared" si="22"/>
        <v>0</v>
      </c>
      <c r="CF55" s="34">
        <f t="shared" si="56"/>
        <v>0</v>
      </c>
      <c r="CG55" s="34"/>
      <c r="CH55" s="34">
        <f t="shared" si="23"/>
        <v>0</v>
      </c>
      <c r="CI55" s="34">
        <f t="shared" si="57"/>
        <v>0</v>
      </c>
      <c r="CJ55" s="34"/>
      <c r="CK55" s="34">
        <f t="shared" si="24"/>
        <v>0</v>
      </c>
      <c r="CL55" s="34">
        <f t="shared" si="58"/>
        <v>0</v>
      </c>
      <c r="CM55" s="34"/>
      <c r="CN55" s="34">
        <f t="shared" si="25"/>
        <v>0</v>
      </c>
      <c r="CO55" s="34">
        <f t="shared" si="59"/>
        <v>0</v>
      </c>
      <c r="CP55" s="34"/>
      <c r="CQ55" s="34">
        <f t="shared" si="26"/>
        <v>0</v>
      </c>
      <c r="CR55" s="34">
        <f t="shared" si="60"/>
        <v>0</v>
      </c>
      <c r="CS55" s="34"/>
      <c r="CT55" s="34">
        <f t="shared" si="27"/>
        <v>0</v>
      </c>
      <c r="CU55" s="34">
        <f t="shared" si="61"/>
        <v>0</v>
      </c>
      <c r="CV55" s="34"/>
      <c r="CW55" s="34">
        <f t="shared" si="28"/>
        <v>0</v>
      </c>
      <c r="CX55" s="34">
        <f t="shared" si="62"/>
        <v>0</v>
      </c>
      <c r="CY55" s="34"/>
      <c r="CZ55" s="34">
        <f t="shared" si="71"/>
        <v>0</v>
      </c>
      <c r="DA55" s="34">
        <f t="shared" si="63"/>
        <v>0</v>
      </c>
      <c r="DB55" s="34"/>
      <c r="DC55" s="34">
        <f t="shared" si="29"/>
        <v>0</v>
      </c>
      <c r="DD55" s="34">
        <f t="shared" si="64"/>
        <v>0</v>
      </c>
      <c r="DE55" s="35">
        <f t="shared" si="77"/>
        <v>7</v>
      </c>
      <c r="DF55" s="35">
        <f t="shared" ca="1" si="78"/>
        <v>329.91</v>
      </c>
      <c r="DG55" s="89">
        <f t="shared" ca="1" si="79"/>
        <v>0</v>
      </c>
      <c r="DH55" s="35">
        <f t="shared" si="75"/>
        <v>0</v>
      </c>
      <c r="DI55" s="35">
        <f t="shared" ca="1" si="0"/>
        <v>0</v>
      </c>
      <c r="DJ55" s="92">
        <f t="shared" ca="1" si="1"/>
        <v>0</v>
      </c>
      <c r="DK55"/>
      <c r="DL55" s="37"/>
      <c r="DM55" s="38">
        <f t="shared" si="30"/>
        <v>0</v>
      </c>
      <c r="DN55" s="39" t="str">
        <f t="shared" si="69"/>
        <v>NÃO MEDIDO</v>
      </c>
      <c r="DO55" s="40"/>
      <c r="DP55"/>
    </row>
    <row r="56" spans="1:120" s="2" customFormat="1" ht="43.5" customHeight="1" x14ac:dyDescent="0.2">
      <c r="A56" s="2" t="s">
        <v>212</v>
      </c>
      <c r="C56" s="100" t="s">
        <v>482</v>
      </c>
      <c r="D56" s="30" t="s">
        <v>483</v>
      </c>
      <c r="E56" s="31" t="s">
        <v>90</v>
      </c>
      <c r="F56" s="74">
        <v>23</v>
      </c>
      <c r="G56" s="74"/>
      <c r="H56" s="121"/>
      <c r="I56" s="121">
        <v>0</v>
      </c>
      <c r="J56" s="121"/>
      <c r="K56" s="74">
        <f t="shared" si="31"/>
        <v>23</v>
      </c>
      <c r="L56" s="32">
        <v>97.53</v>
      </c>
      <c r="M56" s="33">
        <f t="shared" si="70"/>
        <v>2243.19</v>
      </c>
      <c r="N56" s="33"/>
      <c r="O56" s="33">
        <f t="shared" si="32"/>
        <v>0</v>
      </c>
      <c r="P56" s="34"/>
      <c r="Q56" s="34">
        <f t="shared" si="33"/>
        <v>0</v>
      </c>
      <c r="R56" s="34">
        <f t="shared" si="34"/>
        <v>0</v>
      </c>
      <c r="S56" s="34"/>
      <c r="T56" s="34">
        <f t="shared" si="35"/>
        <v>0</v>
      </c>
      <c r="U56" s="34">
        <f t="shared" si="36"/>
        <v>0</v>
      </c>
      <c r="V56" s="34"/>
      <c r="W56" s="34">
        <f t="shared" si="37"/>
        <v>0</v>
      </c>
      <c r="X56" s="34">
        <f t="shared" si="38"/>
        <v>0</v>
      </c>
      <c r="Y56" s="34"/>
      <c r="Z56" s="34">
        <f t="shared" si="39"/>
        <v>0</v>
      </c>
      <c r="AA56" s="34">
        <f t="shared" si="40"/>
        <v>0</v>
      </c>
      <c r="AB56" s="34"/>
      <c r="AC56" s="34">
        <f t="shared" si="41"/>
        <v>0</v>
      </c>
      <c r="AD56" s="34">
        <f t="shared" si="42"/>
        <v>0</v>
      </c>
      <c r="AE56" s="34"/>
      <c r="AF56" s="34">
        <f t="shared" si="2"/>
        <v>0</v>
      </c>
      <c r="AG56" s="34">
        <f t="shared" si="3"/>
        <v>0</v>
      </c>
      <c r="AH56" s="34"/>
      <c r="AI56" s="34">
        <f t="shared" si="76"/>
        <v>0</v>
      </c>
      <c r="AJ56" s="34">
        <f t="shared" si="43"/>
        <v>0</v>
      </c>
      <c r="AK56" s="34"/>
      <c r="AL56" s="34">
        <f t="shared" si="44"/>
        <v>0</v>
      </c>
      <c r="AM56" s="34">
        <f t="shared" si="45"/>
        <v>0</v>
      </c>
      <c r="AN56" s="34"/>
      <c r="AO56" s="34">
        <f t="shared" si="5"/>
        <v>0</v>
      </c>
      <c r="AP56" s="34">
        <f t="shared" si="6"/>
        <v>0</v>
      </c>
      <c r="AQ56" s="34">
        <v>21.44</v>
      </c>
      <c r="AR56" s="34">
        <f t="shared" si="7"/>
        <v>2091.04</v>
      </c>
      <c r="AS56" s="34">
        <f t="shared" si="8"/>
        <v>0</v>
      </c>
      <c r="AT56" s="34"/>
      <c r="AU56" s="34">
        <f t="shared" si="9"/>
        <v>0</v>
      </c>
      <c r="AV56" s="34">
        <f t="shared" si="10"/>
        <v>0</v>
      </c>
      <c r="AW56" s="34"/>
      <c r="AX56" s="34">
        <f t="shared" si="11"/>
        <v>0</v>
      </c>
      <c r="AY56" s="34">
        <f t="shared" si="12"/>
        <v>0</v>
      </c>
      <c r="AZ56" s="34"/>
      <c r="BA56" s="34">
        <f t="shared" si="13"/>
        <v>0</v>
      </c>
      <c r="BB56" s="34">
        <f t="shared" si="14"/>
        <v>0</v>
      </c>
      <c r="BC56" s="34"/>
      <c r="BD56" s="34">
        <f t="shared" si="15"/>
        <v>0</v>
      </c>
      <c r="BE56" s="34">
        <f t="shared" si="46"/>
        <v>0</v>
      </c>
      <c r="BF56" s="34"/>
      <c r="BG56" s="34">
        <f t="shared" si="80"/>
        <v>0</v>
      </c>
      <c r="BH56" s="34">
        <f t="shared" si="47"/>
        <v>0</v>
      </c>
      <c r="BI56" s="34"/>
      <c r="BJ56" s="34">
        <f t="shared" si="81"/>
        <v>0</v>
      </c>
      <c r="BK56" s="34">
        <f t="shared" si="49"/>
        <v>0</v>
      </c>
      <c r="BL56" s="34"/>
      <c r="BM56" s="34">
        <f t="shared" si="82"/>
        <v>0</v>
      </c>
      <c r="BN56" s="34">
        <f t="shared" si="51"/>
        <v>0</v>
      </c>
      <c r="BO56" s="34"/>
      <c r="BP56" s="34">
        <f t="shared" si="17"/>
        <v>0</v>
      </c>
      <c r="BQ56" s="34">
        <f t="shared" si="18"/>
        <v>0</v>
      </c>
      <c r="BR56" s="34"/>
      <c r="BS56" s="34">
        <f t="shared" si="17"/>
        <v>0</v>
      </c>
      <c r="BT56" s="34">
        <f t="shared" si="52"/>
        <v>0</v>
      </c>
      <c r="BU56" s="34"/>
      <c r="BV56" s="34">
        <f t="shared" si="19"/>
        <v>0</v>
      </c>
      <c r="BW56" s="34">
        <f t="shared" si="53"/>
        <v>0</v>
      </c>
      <c r="BX56" s="34"/>
      <c r="BY56" s="34">
        <f t="shared" si="20"/>
        <v>0</v>
      </c>
      <c r="BZ56" s="34">
        <f t="shared" si="54"/>
        <v>0</v>
      </c>
      <c r="CA56" s="34"/>
      <c r="CB56" s="34">
        <f t="shared" si="21"/>
        <v>0</v>
      </c>
      <c r="CC56" s="34">
        <f t="shared" si="55"/>
        <v>0</v>
      </c>
      <c r="CD56" s="34"/>
      <c r="CE56" s="34">
        <f t="shared" si="22"/>
        <v>0</v>
      </c>
      <c r="CF56" s="34">
        <f t="shared" si="56"/>
        <v>0</v>
      </c>
      <c r="CG56" s="34"/>
      <c r="CH56" s="34">
        <f t="shared" si="23"/>
        <v>0</v>
      </c>
      <c r="CI56" s="34">
        <f t="shared" si="57"/>
        <v>0</v>
      </c>
      <c r="CJ56" s="34"/>
      <c r="CK56" s="34">
        <f t="shared" si="24"/>
        <v>0</v>
      </c>
      <c r="CL56" s="34">
        <f t="shared" si="58"/>
        <v>0</v>
      </c>
      <c r="CM56" s="34"/>
      <c r="CN56" s="34">
        <f t="shared" si="25"/>
        <v>0</v>
      </c>
      <c r="CO56" s="34">
        <f t="shared" si="59"/>
        <v>0</v>
      </c>
      <c r="CP56" s="34"/>
      <c r="CQ56" s="34">
        <f t="shared" si="26"/>
        <v>0</v>
      </c>
      <c r="CR56" s="34">
        <f t="shared" si="60"/>
        <v>0</v>
      </c>
      <c r="CS56" s="34"/>
      <c r="CT56" s="34">
        <f t="shared" si="27"/>
        <v>0</v>
      </c>
      <c r="CU56" s="34">
        <f t="shared" si="61"/>
        <v>0</v>
      </c>
      <c r="CV56" s="34"/>
      <c r="CW56" s="34">
        <f t="shared" si="28"/>
        <v>0</v>
      </c>
      <c r="CX56" s="34">
        <f t="shared" si="62"/>
        <v>0</v>
      </c>
      <c r="CY56" s="34"/>
      <c r="CZ56" s="34">
        <f t="shared" si="71"/>
        <v>0</v>
      </c>
      <c r="DA56" s="34">
        <f t="shared" si="63"/>
        <v>0</v>
      </c>
      <c r="DB56" s="34"/>
      <c r="DC56" s="34">
        <f t="shared" si="29"/>
        <v>0</v>
      </c>
      <c r="DD56" s="34">
        <f t="shared" si="64"/>
        <v>0</v>
      </c>
      <c r="DE56" s="35">
        <f t="shared" si="77"/>
        <v>21.44</v>
      </c>
      <c r="DF56" s="35">
        <f t="shared" ca="1" si="78"/>
        <v>2091.04</v>
      </c>
      <c r="DG56" s="89">
        <f t="shared" ca="1" si="79"/>
        <v>0</v>
      </c>
      <c r="DH56" s="35">
        <f t="shared" si="75"/>
        <v>1.56</v>
      </c>
      <c r="DI56" s="35">
        <f t="shared" ca="1" si="0"/>
        <v>152.15</v>
      </c>
      <c r="DJ56" s="92">
        <f t="shared" ca="1" si="1"/>
        <v>0</v>
      </c>
      <c r="DK56"/>
      <c r="DL56" s="37"/>
      <c r="DM56" s="38">
        <f t="shared" si="30"/>
        <v>0</v>
      </c>
      <c r="DN56" s="39" t="str">
        <f t="shared" si="69"/>
        <v>NÃO MEDIDO</v>
      </c>
      <c r="DO56" s="40"/>
      <c r="DP56"/>
    </row>
    <row r="57" spans="1:120" s="2" customFormat="1" ht="30" customHeight="1" x14ac:dyDescent="0.2">
      <c r="A57" s="2" t="s">
        <v>212</v>
      </c>
      <c r="C57" s="100" t="s">
        <v>484</v>
      </c>
      <c r="D57" s="30" t="s">
        <v>485</v>
      </c>
      <c r="E57" s="31" t="s">
        <v>90</v>
      </c>
      <c r="F57" s="74">
        <v>26</v>
      </c>
      <c r="G57" s="74">
        <v>0</v>
      </c>
      <c r="H57" s="121">
        <v>0</v>
      </c>
      <c r="I57" s="121">
        <v>0</v>
      </c>
      <c r="J57" s="121"/>
      <c r="K57" s="74">
        <f t="shared" si="31"/>
        <v>26</v>
      </c>
      <c r="L57" s="32">
        <v>3.58</v>
      </c>
      <c r="M57" s="33">
        <f t="shared" si="70"/>
        <v>93.08</v>
      </c>
      <c r="N57" s="33"/>
      <c r="O57" s="33">
        <f t="shared" si="32"/>
        <v>0</v>
      </c>
      <c r="P57" s="34"/>
      <c r="Q57" s="34">
        <f t="shared" si="33"/>
        <v>0</v>
      </c>
      <c r="R57" s="34">
        <f t="shared" si="34"/>
        <v>0</v>
      </c>
      <c r="S57" s="34"/>
      <c r="T57" s="34">
        <f t="shared" si="35"/>
        <v>0</v>
      </c>
      <c r="U57" s="34">
        <f t="shared" si="36"/>
        <v>0</v>
      </c>
      <c r="V57" s="34"/>
      <c r="W57" s="34">
        <f t="shared" si="37"/>
        <v>0</v>
      </c>
      <c r="X57" s="34">
        <f t="shared" si="38"/>
        <v>0</v>
      </c>
      <c r="Y57" s="34"/>
      <c r="Z57" s="34">
        <f t="shared" si="39"/>
        <v>0</v>
      </c>
      <c r="AA57" s="34">
        <f t="shared" si="40"/>
        <v>0</v>
      </c>
      <c r="AB57" s="34"/>
      <c r="AC57" s="34">
        <f t="shared" si="41"/>
        <v>0</v>
      </c>
      <c r="AD57" s="34">
        <f t="shared" si="42"/>
        <v>0</v>
      </c>
      <c r="AE57" s="34"/>
      <c r="AF57" s="34">
        <f t="shared" si="2"/>
        <v>0</v>
      </c>
      <c r="AG57" s="34">
        <f t="shared" si="3"/>
        <v>0</v>
      </c>
      <c r="AH57" s="34"/>
      <c r="AI57" s="34">
        <f t="shared" si="76"/>
        <v>0</v>
      </c>
      <c r="AJ57" s="34">
        <f t="shared" si="43"/>
        <v>0</v>
      </c>
      <c r="AK57" s="34"/>
      <c r="AL57" s="34">
        <f t="shared" si="44"/>
        <v>0</v>
      </c>
      <c r="AM57" s="34">
        <f t="shared" si="45"/>
        <v>0</v>
      </c>
      <c r="AN57" s="34"/>
      <c r="AO57" s="34">
        <f t="shared" si="5"/>
        <v>0</v>
      </c>
      <c r="AP57" s="34">
        <f t="shared" si="6"/>
        <v>0</v>
      </c>
      <c r="AQ57" s="34">
        <v>26</v>
      </c>
      <c r="AR57" s="34">
        <f t="shared" si="7"/>
        <v>93.08</v>
      </c>
      <c r="AS57" s="34">
        <f t="shared" si="8"/>
        <v>0</v>
      </c>
      <c r="AT57" s="34"/>
      <c r="AU57" s="34">
        <f t="shared" si="9"/>
        <v>0</v>
      </c>
      <c r="AV57" s="34">
        <f t="shared" si="10"/>
        <v>0</v>
      </c>
      <c r="AW57" s="34"/>
      <c r="AX57" s="34">
        <f t="shared" si="11"/>
        <v>0</v>
      </c>
      <c r="AY57" s="34">
        <f t="shared" si="12"/>
        <v>0</v>
      </c>
      <c r="AZ57" s="34"/>
      <c r="BA57" s="34">
        <f t="shared" si="13"/>
        <v>0</v>
      </c>
      <c r="BB57" s="34">
        <f t="shared" si="14"/>
        <v>0</v>
      </c>
      <c r="BC57" s="34"/>
      <c r="BD57" s="34">
        <f t="shared" si="15"/>
        <v>0</v>
      </c>
      <c r="BE57" s="34">
        <f t="shared" si="46"/>
        <v>0</v>
      </c>
      <c r="BF57" s="34"/>
      <c r="BG57" s="34">
        <f t="shared" si="80"/>
        <v>0</v>
      </c>
      <c r="BH57" s="34">
        <f t="shared" si="47"/>
        <v>0</v>
      </c>
      <c r="BI57" s="34"/>
      <c r="BJ57" s="34">
        <f t="shared" si="81"/>
        <v>0</v>
      </c>
      <c r="BK57" s="34">
        <f t="shared" si="49"/>
        <v>0</v>
      </c>
      <c r="BL57" s="34"/>
      <c r="BM57" s="34">
        <f t="shared" si="82"/>
        <v>0</v>
      </c>
      <c r="BN57" s="34">
        <f t="shared" si="51"/>
        <v>0</v>
      </c>
      <c r="BO57" s="34"/>
      <c r="BP57" s="34">
        <f t="shared" si="17"/>
        <v>0</v>
      </c>
      <c r="BQ57" s="34">
        <f t="shared" si="18"/>
        <v>0</v>
      </c>
      <c r="BR57" s="34"/>
      <c r="BS57" s="34">
        <f t="shared" si="17"/>
        <v>0</v>
      </c>
      <c r="BT57" s="34">
        <f t="shared" si="52"/>
        <v>0</v>
      </c>
      <c r="BU57" s="34"/>
      <c r="BV57" s="34">
        <f t="shared" si="19"/>
        <v>0</v>
      </c>
      <c r="BW57" s="34">
        <f t="shared" si="53"/>
        <v>0</v>
      </c>
      <c r="BX57" s="34"/>
      <c r="BY57" s="34">
        <f t="shared" si="20"/>
        <v>0</v>
      </c>
      <c r="BZ57" s="34">
        <f t="shared" si="54"/>
        <v>0</v>
      </c>
      <c r="CA57" s="34"/>
      <c r="CB57" s="34">
        <f t="shared" si="21"/>
        <v>0</v>
      </c>
      <c r="CC57" s="34">
        <f t="shared" si="55"/>
        <v>0</v>
      </c>
      <c r="CD57" s="34"/>
      <c r="CE57" s="34">
        <f t="shared" si="22"/>
        <v>0</v>
      </c>
      <c r="CF57" s="34">
        <f t="shared" si="56"/>
        <v>0</v>
      </c>
      <c r="CG57" s="34"/>
      <c r="CH57" s="34">
        <f t="shared" si="23"/>
        <v>0</v>
      </c>
      <c r="CI57" s="34">
        <f t="shared" si="57"/>
        <v>0</v>
      </c>
      <c r="CJ57" s="34"/>
      <c r="CK57" s="34">
        <f t="shared" si="24"/>
        <v>0</v>
      </c>
      <c r="CL57" s="34">
        <f t="shared" si="58"/>
        <v>0</v>
      </c>
      <c r="CM57" s="34"/>
      <c r="CN57" s="34">
        <f t="shared" si="25"/>
        <v>0</v>
      </c>
      <c r="CO57" s="34">
        <f t="shared" si="59"/>
        <v>0</v>
      </c>
      <c r="CP57" s="34"/>
      <c r="CQ57" s="34">
        <f t="shared" si="26"/>
        <v>0</v>
      </c>
      <c r="CR57" s="34">
        <f t="shared" si="60"/>
        <v>0</v>
      </c>
      <c r="CS57" s="34"/>
      <c r="CT57" s="34">
        <f t="shared" si="27"/>
        <v>0</v>
      </c>
      <c r="CU57" s="34">
        <f t="shared" si="61"/>
        <v>0</v>
      </c>
      <c r="CV57" s="34"/>
      <c r="CW57" s="34">
        <f t="shared" si="28"/>
        <v>0</v>
      </c>
      <c r="CX57" s="34">
        <f t="shared" si="62"/>
        <v>0</v>
      </c>
      <c r="CY57" s="34"/>
      <c r="CZ57" s="34">
        <f t="shared" si="71"/>
        <v>0</v>
      </c>
      <c r="DA57" s="34">
        <f t="shared" si="63"/>
        <v>0</v>
      </c>
      <c r="DB57" s="34"/>
      <c r="DC57" s="34">
        <f t="shared" si="29"/>
        <v>0</v>
      </c>
      <c r="DD57" s="34">
        <f t="shared" si="64"/>
        <v>0</v>
      </c>
      <c r="DE57" s="35">
        <f t="shared" si="77"/>
        <v>26</v>
      </c>
      <c r="DF57" s="35">
        <f t="shared" ca="1" si="78"/>
        <v>93.08</v>
      </c>
      <c r="DG57" s="89">
        <f t="shared" ca="1" si="79"/>
        <v>0</v>
      </c>
      <c r="DH57" s="35">
        <f t="shared" si="75"/>
        <v>0</v>
      </c>
      <c r="DI57" s="35">
        <f t="shared" ca="1" si="0"/>
        <v>0</v>
      </c>
      <c r="DJ57" s="92">
        <f t="shared" ca="1" si="1"/>
        <v>0</v>
      </c>
      <c r="DK57"/>
      <c r="DL57" s="37"/>
      <c r="DM57" s="38">
        <f t="shared" si="30"/>
        <v>0</v>
      </c>
      <c r="DN57" s="39" t="str">
        <f t="shared" si="69"/>
        <v>NÃO MEDIDO</v>
      </c>
      <c r="DO57" s="40"/>
      <c r="DP57"/>
    </row>
    <row r="58" spans="1:120" s="2" customFormat="1" ht="30" customHeight="1" x14ac:dyDescent="0.2">
      <c r="A58" s="2" t="s">
        <v>212</v>
      </c>
      <c r="C58" s="100" t="s">
        <v>486</v>
      </c>
      <c r="D58" s="30" t="s">
        <v>487</v>
      </c>
      <c r="E58" s="31" t="s">
        <v>90</v>
      </c>
      <c r="F58" s="74">
        <v>69</v>
      </c>
      <c r="G58" s="74">
        <v>0</v>
      </c>
      <c r="H58" s="121">
        <v>0</v>
      </c>
      <c r="I58" s="121">
        <v>0</v>
      </c>
      <c r="J58" s="121"/>
      <c r="K58" s="74">
        <f t="shared" si="31"/>
        <v>69</v>
      </c>
      <c r="L58" s="32">
        <v>5.01</v>
      </c>
      <c r="M58" s="33">
        <f t="shared" si="70"/>
        <v>345.69</v>
      </c>
      <c r="N58" s="33"/>
      <c r="O58" s="33">
        <f t="shared" si="32"/>
        <v>0</v>
      </c>
      <c r="P58" s="34"/>
      <c r="Q58" s="34">
        <f t="shared" si="33"/>
        <v>0</v>
      </c>
      <c r="R58" s="34">
        <f t="shared" si="34"/>
        <v>0</v>
      </c>
      <c r="S58" s="34"/>
      <c r="T58" s="34">
        <f t="shared" si="35"/>
        <v>0</v>
      </c>
      <c r="U58" s="34">
        <f t="shared" si="36"/>
        <v>0</v>
      </c>
      <c r="V58" s="34"/>
      <c r="W58" s="34">
        <f t="shared" si="37"/>
        <v>0</v>
      </c>
      <c r="X58" s="34">
        <f t="shared" si="38"/>
        <v>0</v>
      </c>
      <c r="Y58" s="34"/>
      <c r="Z58" s="34">
        <f t="shared" si="39"/>
        <v>0</v>
      </c>
      <c r="AA58" s="34">
        <f t="shared" si="40"/>
        <v>0</v>
      </c>
      <c r="AB58" s="34"/>
      <c r="AC58" s="34">
        <f t="shared" si="41"/>
        <v>0</v>
      </c>
      <c r="AD58" s="34">
        <f t="shared" si="42"/>
        <v>0</v>
      </c>
      <c r="AE58" s="34"/>
      <c r="AF58" s="34">
        <f t="shared" si="2"/>
        <v>0</v>
      </c>
      <c r="AG58" s="34">
        <f t="shared" si="3"/>
        <v>0</v>
      </c>
      <c r="AH58" s="34"/>
      <c r="AI58" s="34">
        <f t="shared" si="76"/>
        <v>0</v>
      </c>
      <c r="AJ58" s="34">
        <f t="shared" si="43"/>
        <v>0</v>
      </c>
      <c r="AK58" s="34"/>
      <c r="AL58" s="34">
        <f t="shared" si="44"/>
        <v>0</v>
      </c>
      <c r="AM58" s="34">
        <f t="shared" si="45"/>
        <v>0</v>
      </c>
      <c r="AN58" s="34"/>
      <c r="AO58" s="34">
        <f t="shared" si="5"/>
        <v>0</v>
      </c>
      <c r="AP58" s="34">
        <f t="shared" si="6"/>
        <v>0</v>
      </c>
      <c r="AQ58" s="34">
        <v>69</v>
      </c>
      <c r="AR58" s="34">
        <f t="shared" si="7"/>
        <v>345.69</v>
      </c>
      <c r="AS58" s="34">
        <f t="shared" si="8"/>
        <v>0</v>
      </c>
      <c r="AT58" s="34"/>
      <c r="AU58" s="34">
        <f t="shared" si="9"/>
        <v>0</v>
      </c>
      <c r="AV58" s="34">
        <f t="shared" si="10"/>
        <v>0</v>
      </c>
      <c r="AW58" s="34"/>
      <c r="AX58" s="34">
        <f t="shared" si="11"/>
        <v>0</v>
      </c>
      <c r="AY58" s="34">
        <f t="shared" si="12"/>
        <v>0</v>
      </c>
      <c r="AZ58" s="34"/>
      <c r="BA58" s="34">
        <f t="shared" si="13"/>
        <v>0</v>
      </c>
      <c r="BB58" s="34">
        <f t="shared" si="14"/>
        <v>0</v>
      </c>
      <c r="BC58" s="34"/>
      <c r="BD58" s="34">
        <f t="shared" si="15"/>
        <v>0</v>
      </c>
      <c r="BE58" s="34">
        <f t="shared" si="46"/>
        <v>0</v>
      </c>
      <c r="BF58" s="34"/>
      <c r="BG58" s="34">
        <f t="shared" si="80"/>
        <v>0</v>
      </c>
      <c r="BH58" s="34">
        <f t="shared" si="47"/>
        <v>0</v>
      </c>
      <c r="BI58" s="34"/>
      <c r="BJ58" s="34">
        <f t="shared" si="81"/>
        <v>0</v>
      </c>
      <c r="BK58" s="34">
        <f t="shared" si="49"/>
        <v>0</v>
      </c>
      <c r="BL58" s="34"/>
      <c r="BM58" s="34">
        <f t="shared" si="82"/>
        <v>0</v>
      </c>
      <c r="BN58" s="34">
        <f t="shared" si="51"/>
        <v>0</v>
      </c>
      <c r="BO58" s="34"/>
      <c r="BP58" s="34">
        <f t="shared" si="17"/>
        <v>0</v>
      </c>
      <c r="BQ58" s="34">
        <f t="shared" si="18"/>
        <v>0</v>
      </c>
      <c r="BR58" s="34"/>
      <c r="BS58" s="34">
        <f t="shared" si="17"/>
        <v>0</v>
      </c>
      <c r="BT58" s="34">
        <f t="shared" si="52"/>
        <v>0</v>
      </c>
      <c r="BU58" s="34"/>
      <c r="BV58" s="34">
        <f t="shared" si="19"/>
        <v>0</v>
      </c>
      <c r="BW58" s="34">
        <f t="shared" si="53"/>
        <v>0</v>
      </c>
      <c r="BX58" s="34"/>
      <c r="BY58" s="34">
        <f t="shared" si="20"/>
        <v>0</v>
      </c>
      <c r="BZ58" s="34">
        <f t="shared" si="54"/>
        <v>0</v>
      </c>
      <c r="CA58" s="34"/>
      <c r="CB58" s="34">
        <f t="shared" si="21"/>
        <v>0</v>
      </c>
      <c r="CC58" s="34">
        <f t="shared" si="55"/>
        <v>0</v>
      </c>
      <c r="CD58" s="34"/>
      <c r="CE58" s="34">
        <f t="shared" si="22"/>
        <v>0</v>
      </c>
      <c r="CF58" s="34">
        <f t="shared" si="56"/>
        <v>0</v>
      </c>
      <c r="CG58" s="34"/>
      <c r="CH58" s="34">
        <f t="shared" si="23"/>
        <v>0</v>
      </c>
      <c r="CI58" s="34">
        <f t="shared" si="57"/>
        <v>0</v>
      </c>
      <c r="CJ58" s="34"/>
      <c r="CK58" s="34">
        <f t="shared" si="24"/>
        <v>0</v>
      </c>
      <c r="CL58" s="34">
        <f t="shared" si="58"/>
        <v>0</v>
      </c>
      <c r="CM58" s="34"/>
      <c r="CN58" s="34">
        <f t="shared" si="25"/>
        <v>0</v>
      </c>
      <c r="CO58" s="34">
        <f t="shared" si="59"/>
        <v>0</v>
      </c>
      <c r="CP58" s="34"/>
      <c r="CQ58" s="34">
        <f t="shared" si="26"/>
        <v>0</v>
      </c>
      <c r="CR58" s="34">
        <f t="shared" si="60"/>
        <v>0</v>
      </c>
      <c r="CS58" s="34"/>
      <c r="CT58" s="34">
        <f t="shared" si="27"/>
        <v>0</v>
      </c>
      <c r="CU58" s="34">
        <f t="shared" si="61"/>
        <v>0</v>
      </c>
      <c r="CV58" s="34"/>
      <c r="CW58" s="34">
        <f t="shared" si="28"/>
        <v>0</v>
      </c>
      <c r="CX58" s="34">
        <f t="shared" si="62"/>
        <v>0</v>
      </c>
      <c r="CY58" s="34"/>
      <c r="CZ58" s="34">
        <f t="shared" si="71"/>
        <v>0</v>
      </c>
      <c r="DA58" s="34">
        <f t="shared" si="63"/>
        <v>0</v>
      </c>
      <c r="DB58" s="34"/>
      <c r="DC58" s="34">
        <f t="shared" si="29"/>
        <v>0</v>
      </c>
      <c r="DD58" s="34">
        <f t="shared" si="64"/>
        <v>0</v>
      </c>
      <c r="DE58" s="35">
        <f t="shared" si="77"/>
        <v>69</v>
      </c>
      <c r="DF58" s="35">
        <f t="shared" ca="1" si="78"/>
        <v>345.69</v>
      </c>
      <c r="DG58" s="89">
        <f t="shared" ca="1" si="79"/>
        <v>0</v>
      </c>
      <c r="DH58" s="35">
        <f t="shared" si="75"/>
        <v>0</v>
      </c>
      <c r="DI58" s="35">
        <f t="shared" ca="1" si="0"/>
        <v>0</v>
      </c>
      <c r="DJ58" s="92">
        <f t="shared" ca="1" si="1"/>
        <v>0</v>
      </c>
      <c r="DK58"/>
      <c r="DL58" s="37"/>
      <c r="DM58" s="38">
        <f t="shared" si="30"/>
        <v>0</v>
      </c>
      <c r="DN58" s="39" t="str">
        <f t="shared" si="69"/>
        <v>NÃO MEDIDO</v>
      </c>
      <c r="DO58" s="40"/>
      <c r="DP58"/>
    </row>
    <row r="59" spans="1:120" s="2" customFormat="1" ht="30" customHeight="1" x14ac:dyDescent="0.2">
      <c r="A59" s="2" t="s">
        <v>212</v>
      </c>
      <c r="C59" s="100" t="s">
        <v>488</v>
      </c>
      <c r="D59" s="30" t="s">
        <v>489</v>
      </c>
      <c r="E59" s="31" t="s">
        <v>90</v>
      </c>
      <c r="F59" s="74">
        <v>35</v>
      </c>
      <c r="G59" s="74">
        <v>0</v>
      </c>
      <c r="H59" s="121">
        <v>0</v>
      </c>
      <c r="I59" s="121">
        <v>0</v>
      </c>
      <c r="J59" s="121"/>
      <c r="K59" s="74">
        <f t="shared" si="31"/>
        <v>35</v>
      </c>
      <c r="L59" s="32">
        <v>11.06</v>
      </c>
      <c r="M59" s="33">
        <f t="shared" si="70"/>
        <v>387.1</v>
      </c>
      <c r="N59" s="33"/>
      <c r="O59" s="33">
        <f t="shared" si="32"/>
        <v>0</v>
      </c>
      <c r="P59" s="34"/>
      <c r="Q59" s="34">
        <f t="shared" si="33"/>
        <v>0</v>
      </c>
      <c r="R59" s="34">
        <f t="shared" si="34"/>
        <v>0</v>
      </c>
      <c r="S59" s="34"/>
      <c r="T59" s="34">
        <f t="shared" si="35"/>
        <v>0</v>
      </c>
      <c r="U59" s="34">
        <f t="shared" si="36"/>
        <v>0</v>
      </c>
      <c r="V59" s="34"/>
      <c r="W59" s="34">
        <f t="shared" si="37"/>
        <v>0</v>
      </c>
      <c r="X59" s="34">
        <f t="shared" si="38"/>
        <v>0</v>
      </c>
      <c r="Y59" s="34"/>
      <c r="Z59" s="34">
        <f t="shared" si="39"/>
        <v>0</v>
      </c>
      <c r="AA59" s="34">
        <f t="shared" si="40"/>
        <v>0</v>
      </c>
      <c r="AB59" s="34"/>
      <c r="AC59" s="34">
        <f t="shared" si="41"/>
        <v>0</v>
      </c>
      <c r="AD59" s="34">
        <f t="shared" si="42"/>
        <v>0</v>
      </c>
      <c r="AE59" s="34"/>
      <c r="AF59" s="34">
        <f t="shared" si="2"/>
        <v>0</v>
      </c>
      <c r="AG59" s="34">
        <f t="shared" si="3"/>
        <v>0</v>
      </c>
      <c r="AH59" s="34"/>
      <c r="AI59" s="34">
        <f t="shared" si="76"/>
        <v>0</v>
      </c>
      <c r="AJ59" s="34">
        <f t="shared" si="43"/>
        <v>0</v>
      </c>
      <c r="AK59" s="34"/>
      <c r="AL59" s="34">
        <f t="shared" si="44"/>
        <v>0</v>
      </c>
      <c r="AM59" s="34">
        <f t="shared" si="45"/>
        <v>0</v>
      </c>
      <c r="AN59" s="34"/>
      <c r="AO59" s="34">
        <f t="shared" si="5"/>
        <v>0</v>
      </c>
      <c r="AP59" s="34">
        <f t="shared" si="6"/>
        <v>0</v>
      </c>
      <c r="AQ59" s="34"/>
      <c r="AR59" s="34">
        <f t="shared" si="7"/>
        <v>0</v>
      </c>
      <c r="AS59" s="34">
        <f t="shared" si="8"/>
        <v>0</v>
      </c>
      <c r="AT59" s="34"/>
      <c r="AU59" s="34">
        <f t="shared" si="9"/>
        <v>0</v>
      </c>
      <c r="AV59" s="34">
        <f t="shared" si="10"/>
        <v>0</v>
      </c>
      <c r="AW59" s="34"/>
      <c r="AX59" s="34">
        <f t="shared" si="11"/>
        <v>0</v>
      </c>
      <c r="AY59" s="34">
        <f t="shared" si="12"/>
        <v>0</v>
      </c>
      <c r="AZ59" s="34"/>
      <c r="BA59" s="34">
        <f t="shared" si="13"/>
        <v>0</v>
      </c>
      <c r="BB59" s="34">
        <f t="shared" si="14"/>
        <v>0</v>
      </c>
      <c r="BC59" s="34"/>
      <c r="BD59" s="34">
        <f t="shared" si="15"/>
        <v>0</v>
      </c>
      <c r="BE59" s="34">
        <f t="shared" si="46"/>
        <v>0</v>
      </c>
      <c r="BF59" s="34"/>
      <c r="BG59" s="34">
        <f t="shared" si="80"/>
        <v>0</v>
      </c>
      <c r="BH59" s="34">
        <f t="shared" si="47"/>
        <v>0</v>
      </c>
      <c r="BI59" s="34"/>
      <c r="BJ59" s="34">
        <f t="shared" si="81"/>
        <v>0</v>
      </c>
      <c r="BK59" s="34">
        <f t="shared" si="49"/>
        <v>0</v>
      </c>
      <c r="BL59" s="34"/>
      <c r="BM59" s="34">
        <f t="shared" si="82"/>
        <v>0</v>
      </c>
      <c r="BN59" s="34">
        <f t="shared" si="51"/>
        <v>0</v>
      </c>
      <c r="BO59" s="34"/>
      <c r="BP59" s="34">
        <f t="shared" si="17"/>
        <v>0</v>
      </c>
      <c r="BQ59" s="34">
        <f t="shared" si="18"/>
        <v>0</v>
      </c>
      <c r="BR59" s="34"/>
      <c r="BS59" s="34">
        <f t="shared" si="17"/>
        <v>0</v>
      </c>
      <c r="BT59" s="34">
        <f t="shared" si="52"/>
        <v>0</v>
      </c>
      <c r="BU59" s="34"/>
      <c r="BV59" s="34">
        <f t="shared" si="19"/>
        <v>0</v>
      </c>
      <c r="BW59" s="34">
        <f t="shared" si="53"/>
        <v>0</v>
      </c>
      <c r="BX59" s="34"/>
      <c r="BY59" s="34">
        <f t="shared" si="20"/>
        <v>0</v>
      </c>
      <c r="BZ59" s="34">
        <f t="shared" si="54"/>
        <v>0</v>
      </c>
      <c r="CA59" s="34"/>
      <c r="CB59" s="34">
        <f t="shared" si="21"/>
        <v>0</v>
      </c>
      <c r="CC59" s="34">
        <f t="shared" si="55"/>
        <v>0</v>
      </c>
      <c r="CD59" s="34"/>
      <c r="CE59" s="34">
        <f t="shared" si="22"/>
        <v>0</v>
      </c>
      <c r="CF59" s="34">
        <f t="shared" si="56"/>
        <v>0</v>
      </c>
      <c r="CG59" s="34"/>
      <c r="CH59" s="34">
        <f t="shared" si="23"/>
        <v>0</v>
      </c>
      <c r="CI59" s="34">
        <f t="shared" si="57"/>
        <v>0</v>
      </c>
      <c r="CJ59" s="34"/>
      <c r="CK59" s="34">
        <f t="shared" si="24"/>
        <v>0</v>
      </c>
      <c r="CL59" s="34">
        <f t="shared" si="58"/>
        <v>0</v>
      </c>
      <c r="CM59" s="34"/>
      <c r="CN59" s="34">
        <f t="shared" si="25"/>
        <v>0</v>
      </c>
      <c r="CO59" s="34">
        <f t="shared" si="59"/>
        <v>0</v>
      </c>
      <c r="CP59" s="34"/>
      <c r="CQ59" s="34">
        <f t="shared" si="26"/>
        <v>0</v>
      </c>
      <c r="CR59" s="34">
        <f t="shared" si="60"/>
        <v>0</v>
      </c>
      <c r="CS59" s="34"/>
      <c r="CT59" s="34">
        <f t="shared" si="27"/>
        <v>0</v>
      </c>
      <c r="CU59" s="34">
        <f t="shared" si="61"/>
        <v>0</v>
      </c>
      <c r="CV59" s="34"/>
      <c r="CW59" s="34">
        <f t="shared" si="28"/>
        <v>0</v>
      </c>
      <c r="CX59" s="34">
        <f t="shared" si="62"/>
        <v>0</v>
      </c>
      <c r="CY59" s="34"/>
      <c r="CZ59" s="34">
        <f t="shared" si="71"/>
        <v>0</v>
      </c>
      <c r="DA59" s="34">
        <f t="shared" si="63"/>
        <v>0</v>
      </c>
      <c r="DB59" s="34"/>
      <c r="DC59" s="34">
        <f t="shared" si="29"/>
        <v>0</v>
      </c>
      <c r="DD59" s="34">
        <f t="shared" si="64"/>
        <v>0</v>
      </c>
      <c r="DE59" s="35">
        <f t="shared" si="77"/>
        <v>0</v>
      </c>
      <c r="DF59" s="35">
        <f t="shared" ca="1" si="78"/>
        <v>0</v>
      </c>
      <c r="DG59" s="89">
        <f t="shared" ca="1" si="79"/>
        <v>0</v>
      </c>
      <c r="DH59" s="35">
        <f t="shared" si="75"/>
        <v>35</v>
      </c>
      <c r="DI59" s="35">
        <f t="shared" ca="1" si="0"/>
        <v>387.1</v>
      </c>
      <c r="DJ59" s="92">
        <f t="shared" ca="1" si="1"/>
        <v>0</v>
      </c>
      <c r="DK59"/>
      <c r="DL59" s="37"/>
      <c r="DM59" s="38">
        <f t="shared" si="30"/>
        <v>0</v>
      </c>
      <c r="DN59" s="39" t="str">
        <f t="shared" si="69"/>
        <v>NÃO MEDIDO</v>
      </c>
      <c r="DO59" s="40"/>
      <c r="DP59"/>
    </row>
    <row r="60" spans="1:120" s="2" customFormat="1" ht="30" customHeight="1" x14ac:dyDescent="0.2">
      <c r="A60" s="2" t="s">
        <v>212</v>
      </c>
      <c r="C60" s="100" t="s">
        <v>490</v>
      </c>
      <c r="D60" s="30" t="s">
        <v>491</v>
      </c>
      <c r="E60" s="31" t="s">
        <v>89</v>
      </c>
      <c r="F60" s="74">
        <v>3</v>
      </c>
      <c r="G60" s="74">
        <v>0</v>
      </c>
      <c r="H60" s="121">
        <v>0</v>
      </c>
      <c r="I60" s="121">
        <v>0</v>
      </c>
      <c r="J60" s="121"/>
      <c r="K60" s="74">
        <f t="shared" si="31"/>
        <v>3</v>
      </c>
      <c r="L60" s="32">
        <v>1.4</v>
      </c>
      <c r="M60" s="33">
        <f t="shared" si="70"/>
        <v>4.2</v>
      </c>
      <c r="N60" s="33"/>
      <c r="O60" s="33">
        <f t="shared" si="32"/>
        <v>0</v>
      </c>
      <c r="P60" s="34"/>
      <c r="Q60" s="34">
        <f t="shared" si="33"/>
        <v>0</v>
      </c>
      <c r="R60" s="34">
        <f t="shared" si="34"/>
        <v>0</v>
      </c>
      <c r="S60" s="34"/>
      <c r="T60" s="34">
        <f>ROUND(S60*$L60,2)</f>
        <v>0</v>
      </c>
      <c r="U60" s="34">
        <f t="shared" si="36"/>
        <v>0</v>
      </c>
      <c r="V60" s="34"/>
      <c r="W60" s="34">
        <f t="shared" si="37"/>
        <v>0</v>
      </c>
      <c r="X60" s="34">
        <f t="shared" si="38"/>
        <v>0</v>
      </c>
      <c r="Y60" s="34"/>
      <c r="Z60" s="34">
        <f t="shared" si="39"/>
        <v>0</v>
      </c>
      <c r="AA60" s="34">
        <f t="shared" si="40"/>
        <v>0</v>
      </c>
      <c r="AB60" s="34"/>
      <c r="AC60" s="34">
        <f t="shared" si="41"/>
        <v>0</v>
      </c>
      <c r="AD60" s="34">
        <f t="shared" si="42"/>
        <v>0</v>
      </c>
      <c r="AE60" s="34"/>
      <c r="AF60" s="34">
        <f t="shared" si="2"/>
        <v>0</v>
      </c>
      <c r="AG60" s="34">
        <f t="shared" si="3"/>
        <v>0</v>
      </c>
      <c r="AH60" s="34"/>
      <c r="AI60" s="34">
        <f t="shared" si="76"/>
        <v>0</v>
      </c>
      <c r="AJ60" s="34">
        <f t="shared" si="43"/>
        <v>0</v>
      </c>
      <c r="AK60" s="34"/>
      <c r="AL60" s="34">
        <f t="shared" si="44"/>
        <v>0</v>
      </c>
      <c r="AM60" s="34">
        <f t="shared" si="45"/>
        <v>0</v>
      </c>
      <c r="AN60" s="34"/>
      <c r="AO60" s="34">
        <f t="shared" si="5"/>
        <v>0</v>
      </c>
      <c r="AP60" s="34">
        <f t="shared" si="6"/>
        <v>0</v>
      </c>
      <c r="AQ60" s="34"/>
      <c r="AR60" s="34">
        <f t="shared" si="7"/>
        <v>0</v>
      </c>
      <c r="AS60" s="34">
        <f t="shared" si="8"/>
        <v>0</v>
      </c>
      <c r="AT60" s="34"/>
      <c r="AU60" s="34">
        <f t="shared" si="9"/>
        <v>0</v>
      </c>
      <c r="AV60" s="34">
        <f t="shared" si="10"/>
        <v>0</v>
      </c>
      <c r="AW60" s="34"/>
      <c r="AX60" s="34">
        <f t="shared" si="11"/>
        <v>0</v>
      </c>
      <c r="AY60" s="34">
        <f t="shared" si="12"/>
        <v>0</v>
      </c>
      <c r="AZ60" s="34"/>
      <c r="BA60" s="34">
        <f t="shared" si="13"/>
        <v>0</v>
      </c>
      <c r="BB60" s="34">
        <f t="shared" si="14"/>
        <v>0</v>
      </c>
      <c r="BC60" s="34"/>
      <c r="BD60" s="34">
        <f t="shared" si="15"/>
        <v>0</v>
      </c>
      <c r="BE60" s="34">
        <f t="shared" si="46"/>
        <v>0</v>
      </c>
      <c r="BF60" s="34"/>
      <c r="BG60" s="34">
        <f t="shared" si="80"/>
        <v>0</v>
      </c>
      <c r="BH60" s="34">
        <f t="shared" si="47"/>
        <v>0</v>
      </c>
      <c r="BI60" s="34"/>
      <c r="BJ60" s="34">
        <f t="shared" si="81"/>
        <v>0</v>
      </c>
      <c r="BK60" s="34">
        <f t="shared" si="49"/>
        <v>0</v>
      </c>
      <c r="BL60" s="34"/>
      <c r="BM60" s="34">
        <f t="shared" si="82"/>
        <v>0</v>
      </c>
      <c r="BN60" s="34">
        <f t="shared" si="51"/>
        <v>0</v>
      </c>
      <c r="BO60" s="34"/>
      <c r="BP60" s="34">
        <f t="shared" si="17"/>
        <v>0</v>
      </c>
      <c r="BQ60" s="34">
        <f t="shared" si="18"/>
        <v>0</v>
      </c>
      <c r="BR60" s="34"/>
      <c r="BS60" s="34">
        <f t="shared" si="17"/>
        <v>0</v>
      </c>
      <c r="BT60" s="34">
        <f t="shared" si="52"/>
        <v>0</v>
      </c>
      <c r="BU60" s="34"/>
      <c r="BV60" s="34">
        <f t="shared" si="19"/>
        <v>0</v>
      </c>
      <c r="BW60" s="34">
        <f t="shared" si="53"/>
        <v>0</v>
      </c>
      <c r="BX60" s="34"/>
      <c r="BY60" s="34">
        <f t="shared" si="20"/>
        <v>0</v>
      </c>
      <c r="BZ60" s="34">
        <f t="shared" si="54"/>
        <v>0</v>
      </c>
      <c r="CA60" s="34"/>
      <c r="CB60" s="34">
        <f t="shared" si="21"/>
        <v>0</v>
      </c>
      <c r="CC60" s="34">
        <f t="shared" si="55"/>
        <v>0</v>
      </c>
      <c r="CD60" s="34"/>
      <c r="CE60" s="34">
        <f t="shared" si="22"/>
        <v>0</v>
      </c>
      <c r="CF60" s="34">
        <f t="shared" si="56"/>
        <v>0</v>
      </c>
      <c r="CG60" s="34"/>
      <c r="CH60" s="34">
        <f t="shared" si="23"/>
        <v>0</v>
      </c>
      <c r="CI60" s="34">
        <f t="shared" si="57"/>
        <v>0</v>
      </c>
      <c r="CJ60" s="34"/>
      <c r="CK60" s="34">
        <f t="shared" si="24"/>
        <v>0</v>
      </c>
      <c r="CL60" s="34">
        <f t="shared" si="58"/>
        <v>0</v>
      </c>
      <c r="CM60" s="34"/>
      <c r="CN60" s="34">
        <f t="shared" si="25"/>
        <v>0</v>
      </c>
      <c r="CO60" s="34">
        <f t="shared" si="59"/>
        <v>0</v>
      </c>
      <c r="CP60" s="34"/>
      <c r="CQ60" s="34">
        <f t="shared" si="26"/>
        <v>0</v>
      </c>
      <c r="CR60" s="34">
        <f t="shared" si="60"/>
        <v>0</v>
      </c>
      <c r="CS60" s="34"/>
      <c r="CT60" s="34">
        <f t="shared" si="27"/>
        <v>0</v>
      </c>
      <c r="CU60" s="34">
        <f t="shared" si="61"/>
        <v>0</v>
      </c>
      <c r="CV60" s="34"/>
      <c r="CW60" s="34">
        <f t="shared" si="28"/>
        <v>0</v>
      </c>
      <c r="CX60" s="34">
        <f t="shared" si="62"/>
        <v>0</v>
      </c>
      <c r="CY60" s="34"/>
      <c r="CZ60" s="34">
        <f t="shared" si="71"/>
        <v>0</v>
      </c>
      <c r="DA60" s="34">
        <f t="shared" si="63"/>
        <v>0</v>
      </c>
      <c r="DB60" s="34"/>
      <c r="DC60" s="34">
        <f t="shared" si="29"/>
        <v>0</v>
      </c>
      <c r="DD60" s="34">
        <f t="shared" si="64"/>
        <v>0</v>
      </c>
      <c r="DE60" s="35">
        <f t="shared" si="77"/>
        <v>0</v>
      </c>
      <c r="DF60" s="35">
        <f t="shared" ca="1" si="78"/>
        <v>0</v>
      </c>
      <c r="DG60" s="89">
        <f t="shared" ca="1" si="79"/>
        <v>0</v>
      </c>
      <c r="DH60" s="35">
        <f t="shared" si="75"/>
        <v>3</v>
      </c>
      <c r="DI60" s="35">
        <f t="shared" ca="1" si="0"/>
        <v>4.2</v>
      </c>
      <c r="DJ60" s="92">
        <f t="shared" ca="1" si="1"/>
        <v>0</v>
      </c>
      <c r="DK60"/>
      <c r="DL60" s="37"/>
      <c r="DM60" s="38">
        <f t="shared" si="30"/>
        <v>0</v>
      </c>
      <c r="DN60" s="39" t="str">
        <f t="shared" si="69"/>
        <v>NÃO MEDIDO</v>
      </c>
      <c r="DO60" s="40"/>
      <c r="DP60"/>
    </row>
    <row r="61" spans="1:120" s="2" customFormat="1" ht="42.75" customHeight="1" x14ac:dyDescent="0.2">
      <c r="A61" s="2" t="s">
        <v>212</v>
      </c>
      <c r="C61" s="100" t="s">
        <v>492</v>
      </c>
      <c r="D61" s="30" t="s">
        <v>493</v>
      </c>
      <c r="E61" s="31" t="s">
        <v>89</v>
      </c>
      <c r="F61" s="74">
        <v>5</v>
      </c>
      <c r="G61" s="74">
        <v>0</v>
      </c>
      <c r="H61" s="121">
        <v>0</v>
      </c>
      <c r="I61" s="121">
        <v>0</v>
      </c>
      <c r="J61" s="121"/>
      <c r="K61" s="74">
        <f t="shared" si="31"/>
        <v>5</v>
      </c>
      <c r="L61" s="32">
        <v>18.190000000000001</v>
      </c>
      <c r="M61" s="33">
        <f t="shared" si="70"/>
        <v>90.95</v>
      </c>
      <c r="N61" s="33"/>
      <c r="O61" s="33">
        <f t="shared" si="32"/>
        <v>0</v>
      </c>
      <c r="P61" s="34"/>
      <c r="Q61" s="34">
        <f t="shared" si="33"/>
        <v>0</v>
      </c>
      <c r="R61" s="34">
        <f t="shared" si="34"/>
        <v>0</v>
      </c>
      <c r="S61" s="34"/>
      <c r="T61" s="34">
        <f t="shared" si="35"/>
        <v>0</v>
      </c>
      <c r="U61" s="34">
        <f t="shared" si="36"/>
        <v>0</v>
      </c>
      <c r="V61" s="34"/>
      <c r="W61" s="34">
        <f t="shared" si="37"/>
        <v>0</v>
      </c>
      <c r="X61" s="34">
        <f t="shared" si="38"/>
        <v>0</v>
      </c>
      <c r="Y61" s="34"/>
      <c r="Z61" s="34">
        <f t="shared" si="39"/>
        <v>0</v>
      </c>
      <c r="AA61" s="34">
        <f t="shared" si="40"/>
        <v>0</v>
      </c>
      <c r="AB61" s="34"/>
      <c r="AC61" s="34">
        <f t="shared" si="41"/>
        <v>0</v>
      </c>
      <c r="AD61" s="34">
        <f t="shared" si="42"/>
        <v>0</v>
      </c>
      <c r="AE61" s="34"/>
      <c r="AF61" s="34">
        <f t="shared" si="2"/>
        <v>0</v>
      </c>
      <c r="AG61" s="34">
        <f t="shared" si="3"/>
        <v>0</v>
      </c>
      <c r="AH61" s="34"/>
      <c r="AI61" s="34">
        <f t="shared" si="76"/>
        <v>0</v>
      </c>
      <c r="AJ61" s="34">
        <f t="shared" si="43"/>
        <v>0</v>
      </c>
      <c r="AK61" s="34"/>
      <c r="AL61" s="34">
        <f t="shared" si="44"/>
        <v>0</v>
      </c>
      <c r="AM61" s="34">
        <f t="shared" si="45"/>
        <v>0</v>
      </c>
      <c r="AN61" s="34"/>
      <c r="AO61" s="34">
        <f t="shared" si="5"/>
        <v>0</v>
      </c>
      <c r="AP61" s="34">
        <f t="shared" si="6"/>
        <v>0</v>
      </c>
      <c r="AQ61" s="34"/>
      <c r="AR61" s="34">
        <f t="shared" si="7"/>
        <v>0</v>
      </c>
      <c r="AS61" s="34">
        <f t="shared" si="8"/>
        <v>0</v>
      </c>
      <c r="AT61" s="34"/>
      <c r="AU61" s="34">
        <f t="shared" si="9"/>
        <v>0</v>
      </c>
      <c r="AV61" s="34">
        <f t="shared" si="10"/>
        <v>0</v>
      </c>
      <c r="AW61" s="34"/>
      <c r="AX61" s="34">
        <f t="shared" si="11"/>
        <v>0</v>
      </c>
      <c r="AY61" s="34">
        <f t="shared" si="12"/>
        <v>0</v>
      </c>
      <c r="AZ61" s="34"/>
      <c r="BA61" s="34">
        <f t="shared" si="13"/>
        <v>0</v>
      </c>
      <c r="BB61" s="34">
        <f t="shared" si="14"/>
        <v>0</v>
      </c>
      <c r="BC61" s="34"/>
      <c r="BD61" s="34">
        <f t="shared" si="15"/>
        <v>0</v>
      </c>
      <c r="BE61" s="34">
        <f t="shared" si="46"/>
        <v>0</v>
      </c>
      <c r="BF61" s="34"/>
      <c r="BG61" s="34">
        <f t="shared" si="80"/>
        <v>0</v>
      </c>
      <c r="BH61" s="34">
        <f t="shared" si="47"/>
        <v>0</v>
      </c>
      <c r="BI61" s="34"/>
      <c r="BJ61" s="34">
        <f t="shared" si="81"/>
        <v>0</v>
      </c>
      <c r="BK61" s="34">
        <f t="shared" si="49"/>
        <v>0</v>
      </c>
      <c r="BL61" s="34"/>
      <c r="BM61" s="34">
        <f t="shared" si="82"/>
        <v>0</v>
      </c>
      <c r="BN61" s="34">
        <f t="shared" si="51"/>
        <v>0</v>
      </c>
      <c r="BO61" s="34"/>
      <c r="BP61" s="34">
        <f t="shared" si="17"/>
        <v>0</v>
      </c>
      <c r="BQ61" s="34">
        <f t="shared" si="18"/>
        <v>0</v>
      </c>
      <c r="BR61" s="34"/>
      <c r="BS61" s="34">
        <f t="shared" si="17"/>
        <v>0</v>
      </c>
      <c r="BT61" s="34">
        <f t="shared" si="52"/>
        <v>0</v>
      </c>
      <c r="BU61" s="34"/>
      <c r="BV61" s="34">
        <f t="shared" si="19"/>
        <v>0</v>
      </c>
      <c r="BW61" s="34">
        <f t="shared" si="53"/>
        <v>0</v>
      </c>
      <c r="BX61" s="34"/>
      <c r="BY61" s="34">
        <f t="shared" si="20"/>
        <v>0</v>
      </c>
      <c r="BZ61" s="34">
        <f t="shared" si="54"/>
        <v>0</v>
      </c>
      <c r="CA61" s="34"/>
      <c r="CB61" s="34">
        <f t="shared" si="21"/>
        <v>0</v>
      </c>
      <c r="CC61" s="34">
        <f t="shared" si="55"/>
        <v>0</v>
      </c>
      <c r="CD61" s="34"/>
      <c r="CE61" s="34">
        <f t="shared" si="22"/>
        <v>0</v>
      </c>
      <c r="CF61" s="34">
        <f t="shared" si="56"/>
        <v>0</v>
      </c>
      <c r="CG61" s="34"/>
      <c r="CH61" s="34">
        <f t="shared" si="23"/>
        <v>0</v>
      </c>
      <c r="CI61" s="34">
        <f t="shared" si="57"/>
        <v>0</v>
      </c>
      <c r="CJ61" s="34"/>
      <c r="CK61" s="34">
        <f t="shared" si="24"/>
        <v>0</v>
      </c>
      <c r="CL61" s="34">
        <f t="shared" si="58"/>
        <v>0</v>
      </c>
      <c r="CM61" s="34"/>
      <c r="CN61" s="34">
        <f t="shared" si="25"/>
        <v>0</v>
      </c>
      <c r="CO61" s="34">
        <f t="shared" si="59"/>
        <v>0</v>
      </c>
      <c r="CP61" s="34"/>
      <c r="CQ61" s="34">
        <f t="shared" si="26"/>
        <v>0</v>
      </c>
      <c r="CR61" s="34">
        <f t="shared" si="60"/>
        <v>0</v>
      </c>
      <c r="CS61" s="34"/>
      <c r="CT61" s="34">
        <f t="shared" si="27"/>
        <v>0</v>
      </c>
      <c r="CU61" s="34">
        <f t="shared" si="61"/>
        <v>0</v>
      </c>
      <c r="CV61" s="34"/>
      <c r="CW61" s="34">
        <f t="shared" si="28"/>
        <v>0</v>
      </c>
      <c r="CX61" s="34">
        <f t="shared" si="62"/>
        <v>0</v>
      </c>
      <c r="CY61" s="34"/>
      <c r="CZ61" s="34">
        <f t="shared" si="71"/>
        <v>0</v>
      </c>
      <c r="DA61" s="34">
        <f t="shared" si="63"/>
        <v>0</v>
      </c>
      <c r="DB61" s="34"/>
      <c r="DC61" s="34">
        <f t="shared" si="29"/>
        <v>0</v>
      </c>
      <c r="DD61" s="34">
        <f t="shared" si="64"/>
        <v>0</v>
      </c>
      <c r="DE61" s="35">
        <f t="shared" si="77"/>
        <v>0</v>
      </c>
      <c r="DF61" s="35">
        <f t="shared" ca="1" si="78"/>
        <v>0</v>
      </c>
      <c r="DG61" s="89">
        <f t="shared" ca="1" si="79"/>
        <v>0</v>
      </c>
      <c r="DH61" s="35">
        <f t="shared" si="75"/>
        <v>5</v>
      </c>
      <c r="DI61" s="35">
        <f t="shared" ca="1" si="0"/>
        <v>90.95</v>
      </c>
      <c r="DJ61" s="92">
        <f t="shared" ca="1" si="1"/>
        <v>0</v>
      </c>
      <c r="DK61"/>
      <c r="DL61" s="37"/>
      <c r="DM61" s="38">
        <f t="shared" si="30"/>
        <v>0</v>
      </c>
      <c r="DN61" s="39" t="str">
        <f t="shared" si="69"/>
        <v>NÃO MEDIDO</v>
      </c>
      <c r="DO61" s="40"/>
      <c r="DP61"/>
    </row>
    <row r="62" spans="1:120" s="2" customFormat="1" ht="30" customHeight="1" x14ac:dyDescent="0.2">
      <c r="A62" s="2" t="s">
        <v>213</v>
      </c>
      <c r="C62" s="100">
        <v>20400</v>
      </c>
      <c r="D62" s="30" t="s">
        <v>494</v>
      </c>
      <c r="E62" s="31"/>
      <c r="F62" s="74"/>
      <c r="G62" s="74">
        <v>0</v>
      </c>
      <c r="H62" s="121">
        <v>0</v>
      </c>
      <c r="I62" s="121">
        <v>0</v>
      </c>
      <c r="J62" s="121"/>
      <c r="K62" s="74">
        <f t="shared" si="31"/>
        <v>0</v>
      </c>
      <c r="L62" s="32"/>
      <c r="M62" s="33">
        <f t="shared" si="70"/>
        <v>0</v>
      </c>
      <c r="N62" s="33"/>
      <c r="O62" s="33">
        <f t="shared" si="32"/>
        <v>0</v>
      </c>
      <c r="P62" s="34"/>
      <c r="Q62" s="34">
        <f t="shared" si="33"/>
        <v>0</v>
      </c>
      <c r="R62" s="34">
        <f t="shared" si="34"/>
        <v>0</v>
      </c>
      <c r="S62" s="34"/>
      <c r="T62" s="34">
        <f t="shared" si="35"/>
        <v>0</v>
      </c>
      <c r="U62" s="34">
        <f t="shared" si="36"/>
        <v>0</v>
      </c>
      <c r="V62" s="34"/>
      <c r="W62" s="34">
        <f t="shared" si="37"/>
        <v>0</v>
      </c>
      <c r="X62" s="34">
        <f t="shared" si="38"/>
        <v>0</v>
      </c>
      <c r="Y62" s="34"/>
      <c r="Z62" s="34">
        <f t="shared" si="39"/>
        <v>0</v>
      </c>
      <c r="AA62" s="34">
        <f t="shared" si="40"/>
        <v>0</v>
      </c>
      <c r="AB62" s="34"/>
      <c r="AC62" s="34">
        <f t="shared" si="41"/>
        <v>0</v>
      </c>
      <c r="AD62" s="34">
        <f t="shared" si="42"/>
        <v>0</v>
      </c>
      <c r="AE62" s="34"/>
      <c r="AF62" s="34">
        <f t="shared" si="2"/>
        <v>0</v>
      </c>
      <c r="AG62" s="34">
        <f t="shared" si="3"/>
        <v>0</v>
      </c>
      <c r="AH62" s="34"/>
      <c r="AI62" s="34">
        <f t="shared" si="76"/>
        <v>0</v>
      </c>
      <c r="AJ62" s="34">
        <f t="shared" si="43"/>
        <v>0</v>
      </c>
      <c r="AK62" s="34"/>
      <c r="AL62" s="34">
        <f t="shared" si="44"/>
        <v>0</v>
      </c>
      <c r="AM62" s="34">
        <f t="shared" si="45"/>
        <v>0</v>
      </c>
      <c r="AN62" s="34"/>
      <c r="AO62" s="34">
        <f t="shared" si="5"/>
        <v>0</v>
      </c>
      <c r="AP62" s="34">
        <f t="shared" si="6"/>
        <v>0</v>
      </c>
      <c r="AQ62" s="34"/>
      <c r="AR62" s="34">
        <f t="shared" si="7"/>
        <v>0</v>
      </c>
      <c r="AS62" s="34">
        <f t="shared" si="8"/>
        <v>0</v>
      </c>
      <c r="AT62" s="34"/>
      <c r="AU62" s="34">
        <f t="shared" si="9"/>
        <v>0</v>
      </c>
      <c r="AV62" s="34">
        <f t="shared" si="10"/>
        <v>0</v>
      </c>
      <c r="AW62" s="34"/>
      <c r="AX62" s="34">
        <f t="shared" si="11"/>
        <v>0</v>
      </c>
      <c r="AY62" s="34">
        <f t="shared" si="12"/>
        <v>0</v>
      </c>
      <c r="AZ62" s="34"/>
      <c r="BA62" s="34">
        <f t="shared" si="13"/>
        <v>0</v>
      </c>
      <c r="BB62" s="34">
        <f t="shared" si="14"/>
        <v>0</v>
      </c>
      <c r="BC62" s="34"/>
      <c r="BD62" s="34">
        <f t="shared" si="15"/>
        <v>0</v>
      </c>
      <c r="BE62" s="34">
        <f t="shared" si="46"/>
        <v>0</v>
      </c>
      <c r="BF62" s="34"/>
      <c r="BG62" s="34">
        <f t="shared" si="80"/>
        <v>0</v>
      </c>
      <c r="BH62" s="34">
        <f t="shared" si="47"/>
        <v>0</v>
      </c>
      <c r="BI62" s="34"/>
      <c r="BJ62" s="34">
        <f t="shared" si="81"/>
        <v>0</v>
      </c>
      <c r="BK62" s="34">
        <f t="shared" si="49"/>
        <v>0</v>
      </c>
      <c r="BL62" s="34"/>
      <c r="BM62" s="34">
        <f t="shared" si="82"/>
        <v>0</v>
      </c>
      <c r="BN62" s="34">
        <f t="shared" si="51"/>
        <v>0</v>
      </c>
      <c r="BO62" s="34"/>
      <c r="BP62" s="34">
        <f t="shared" si="17"/>
        <v>0</v>
      </c>
      <c r="BQ62" s="34">
        <f t="shared" si="18"/>
        <v>0</v>
      </c>
      <c r="BR62" s="34"/>
      <c r="BS62" s="34">
        <f t="shared" si="17"/>
        <v>0</v>
      </c>
      <c r="BT62" s="34">
        <f t="shared" si="52"/>
        <v>0</v>
      </c>
      <c r="BU62" s="34"/>
      <c r="BV62" s="34">
        <f t="shared" si="19"/>
        <v>0</v>
      </c>
      <c r="BW62" s="34">
        <f t="shared" si="53"/>
        <v>0</v>
      </c>
      <c r="BX62" s="34"/>
      <c r="BY62" s="34">
        <f t="shared" si="20"/>
        <v>0</v>
      </c>
      <c r="BZ62" s="34">
        <f t="shared" si="54"/>
        <v>0</v>
      </c>
      <c r="CA62" s="34"/>
      <c r="CB62" s="34">
        <f t="shared" si="21"/>
        <v>0</v>
      </c>
      <c r="CC62" s="34">
        <f t="shared" si="55"/>
        <v>0</v>
      </c>
      <c r="CD62" s="34"/>
      <c r="CE62" s="34">
        <f t="shared" si="22"/>
        <v>0</v>
      </c>
      <c r="CF62" s="34">
        <f t="shared" si="56"/>
        <v>0</v>
      </c>
      <c r="CG62" s="34"/>
      <c r="CH62" s="34">
        <f t="shared" si="23"/>
        <v>0</v>
      </c>
      <c r="CI62" s="34">
        <f t="shared" si="57"/>
        <v>0</v>
      </c>
      <c r="CJ62" s="34"/>
      <c r="CK62" s="34">
        <f t="shared" si="24"/>
        <v>0</v>
      </c>
      <c r="CL62" s="34">
        <f t="shared" si="58"/>
        <v>0</v>
      </c>
      <c r="CM62" s="34"/>
      <c r="CN62" s="34">
        <f t="shared" si="25"/>
        <v>0</v>
      </c>
      <c r="CO62" s="34">
        <f t="shared" si="59"/>
        <v>0</v>
      </c>
      <c r="CP62" s="34"/>
      <c r="CQ62" s="34">
        <f t="shared" si="26"/>
        <v>0</v>
      </c>
      <c r="CR62" s="34">
        <f t="shared" si="60"/>
        <v>0</v>
      </c>
      <c r="CS62" s="34"/>
      <c r="CT62" s="34">
        <f t="shared" si="27"/>
        <v>0</v>
      </c>
      <c r="CU62" s="34">
        <f t="shared" si="61"/>
        <v>0</v>
      </c>
      <c r="CV62" s="34"/>
      <c r="CW62" s="34">
        <f t="shared" si="28"/>
        <v>0</v>
      </c>
      <c r="CX62" s="34">
        <f t="shared" si="62"/>
        <v>0</v>
      </c>
      <c r="CY62" s="34"/>
      <c r="CZ62" s="34">
        <f t="shared" si="71"/>
        <v>0</v>
      </c>
      <c r="DA62" s="34">
        <f t="shared" si="63"/>
        <v>0</v>
      </c>
      <c r="DB62" s="34"/>
      <c r="DC62" s="34">
        <f t="shared" si="29"/>
        <v>0</v>
      </c>
      <c r="DD62" s="34">
        <f t="shared" si="64"/>
        <v>0</v>
      </c>
      <c r="DE62" s="35">
        <f t="shared" si="77"/>
        <v>0</v>
      </c>
      <c r="DF62" s="35">
        <f t="shared" ca="1" si="78"/>
        <v>0</v>
      </c>
      <c r="DG62" s="89">
        <f t="shared" ca="1" si="79"/>
        <v>0</v>
      </c>
      <c r="DH62" s="35">
        <f t="shared" si="75"/>
        <v>0</v>
      </c>
      <c r="DI62" s="35">
        <f t="shared" ca="1" si="0"/>
        <v>0</v>
      </c>
      <c r="DJ62" s="92">
        <f t="shared" ca="1" si="1"/>
        <v>0</v>
      </c>
      <c r="DK62"/>
      <c r="DL62" s="37"/>
      <c r="DM62" s="38">
        <f t="shared" si="30"/>
        <v>0</v>
      </c>
      <c r="DN62" s="132" t="str">
        <f>IF(COUNTIF(DN63:DN82,"MEDIDO")&lt;&gt;0,"MEDIDO","NÃO MEDIDO")</f>
        <v>NÃO MEDIDO</v>
      </c>
      <c r="DO62" s="40"/>
      <c r="DP62"/>
    </row>
    <row r="63" spans="1:120" s="2" customFormat="1" ht="30" customHeight="1" x14ac:dyDescent="0.2">
      <c r="A63" s="2" t="s">
        <v>212</v>
      </c>
      <c r="C63" s="100" t="s">
        <v>495</v>
      </c>
      <c r="D63" s="30" t="s">
        <v>496</v>
      </c>
      <c r="E63" s="31" t="s">
        <v>90</v>
      </c>
      <c r="F63" s="74">
        <v>34</v>
      </c>
      <c r="G63" s="74">
        <v>0</v>
      </c>
      <c r="H63" s="121">
        <v>0</v>
      </c>
      <c r="I63" s="121">
        <v>0</v>
      </c>
      <c r="J63" s="121"/>
      <c r="K63" s="74">
        <f t="shared" si="31"/>
        <v>34</v>
      </c>
      <c r="L63" s="32">
        <v>21.39</v>
      </c>
      <c r="M63" s="33">
        <f t="shared" si="70"/>
        <v>727.26</v>
      </c>
      <c r="N63" s="33"/>
      <c r="O63" s="33">
        <f t="shared" si="32"/>
        <v>0</v>
      </c>
      <c r="P63" s="34"/>
      <c r="Q63" s="34">
        <f t="shared" si="33"/>
        <v>0</v>
      </c>
      <c r="R63" s="34">
        <f t="shared" si="34"/>
        <v>0</v>
      </c>
      <c r="S63" s="34"/>
      <c r="T63" s="34">
        <f t="shared" si="35"/>
        <v>0</v>
      </c>
      <c r="U63" s="34">
        <f t="shared" si="36"/>
        <v>0</v>
      </c>
      <c r="V63" s="34">
        <v>34</v>
      </c>
      <c r="W63" s="34">
        <f t="shared" si="37"/>
        <v>727.26</v>
      </c>
      <c r="X63" s="34">
        <f t="shared" si="38"/>
        <v>0</v>
      </c>
      <c r="Y63" s="34"/>
      <c r="Z63" s="34">
        <f t="shared" si="39"/>
        <v>0</v>
      </c>
      <c r="AA63" s="34">
        <f t="shared" si="40"/>
        <v>0</v>
      </c>
      <c r="AB63" s="34"/>
      <c r="AC63" s="34">
        <f t="shared" si="41"/>
        <v>0</v>
      </c>
      <c r="AD63" s="34">
        <f t="shared" si="42"/>
        <v>0</v>
      </c>
      <c r="AE63" s="34"/>
      <c r="AF63" s="34">
        <f t="shared" si="2"/>
        <v>0</v>
      </c>
      <c r="AG63" s="34">
        <f t="shared" si="3"/>
        <v>0</v>
      </c>
      <c r="AH63" s="34"/>
      <c r="AI63" s="34">
        <f t="shared" si="76"/>
        <v>0</v>
      </c>
      <c r="AJ63" s="34">
        <f t="shared" si="43"/>
        <v>0</v>
      </c>
      <c r="AK63" s="34"/>
      <c r="AL63" s="34">
        <f t="shared" si="44"/>
        <v>0</v>
      </c>
      <c r="AM63" s="34">
        <f t="shared" si="45"/>
        <v>0</v>
      </c>
      <c r="AN63" s="34"/>
      <c r="AO63" s="34">
        <f t="shared" si="5"/>
        <v>0</v>
      </c>
      <c r="AP63" s="34">
        <f t="shared" si="6"/>
        <v>0</v>
      </c>
      <c r="AQ63" s="34"/>
      <c r="AR63" s="34">
        <f t="shared" si="7"/>
        <v>0</v>
      </c>
      <c r="AS63" s="34">
        <f t="shared" si="8"/>
        <v>0</v>
      </c>
      <c r="AT63" s="34"/>
      <c r="AU63" s="34">
        <f t="shared" si="9"/>
        <v>0</v>
      </c>
      <c r="AV63" s="34">
        <f t="shared" si="10"/>
        <v>0</v>
      </c>
      <c r="AW63" s="34"/>
      <c r="AX63" s="34">
        <f t="shared" si="11"/>
        <v>0</v>
      </c>
      <c r="AY63" s="34">
        <f t="shared" si="12"/>
        <v>0</v>
      </c>
      <c r="AZ63" s="34"/>
      <c r="BA63" s="34">
        <f t="shared" si="13"/>
        <v>0</v>
      </c>
      <c r="BB63" s="34">
        <f t="shared" si="14"/>
        <v>0</v>
      </c>
      <c r="BC63" s="34"/>
      <c r="BD63" s="34">
        <f t="shared" si="15"/>
        <v>0</v>
      </c>
      <c r="BE63" s="34">
        <f t="shared" si="46"/>
        <v>0</v>
      </c>
      <c r="BF63" s="34"/>
      <c r="BG63" s="34">
        <f t="shared" si="80"/>
        <v>0</v>
      </c>
      <c r="BH63" s="34">
        <f t="shared" si="47"/>
        <v>0</v>
      </c>
      <c r="BI63" s="34"/>
      <c r="BJ63" s="34">
        <f t="shared" si="81"/>
        <v>0</v>
      </c>
      <c r="BK63" s="34">
        <f t="shared" si="49"/>
        <v>0</v>
      </c>
      <c r="BL63" s="34"/>
      <c r="BM63" s="34">
        <f t="shared" si="82"/>
        <v>0</v>
      </c>
      <c r="BN63" s="34">
        <f t="shared" si="51"/>
        <v>0</v>
      </c>
      <c r="BO63" s="34"/>
      <c r="BP63" s="34">
        <f t="shared" si="17"/>
        <v>0</v>
      </c>
      <c r="BQ63" s="34">
        <f t="shared" si="18"/>
        <v>0</v>
      </c>
      <c r="BR63" s="34"/>
      <c r="BS63" s="34">
        <f t="shared" si="17"/>
        <v>0</v>
      </c>
      <c r="BT63" s="34">
        <f t="shared" si="52"/>
        <v>0</v>
      </c>
      <c r="BU63" s="34"/>
      <c r="BV63" s="34">
        <f t="shared" si="19"/>
        <v>0</v>
      </c>
      <c r="BW63" s="34">
        <f t="shared" si="53"/>
        <v>0</v>
      </c>
      <c r="BX63" s="34"/>
      <c r="BY63" s="34">
        <f t="shared" si="20"/>
        <v>0</v>
      </c>
      <c r="BZ63" s="34">
        <f t="shared" si="54"/>
        <v>0</v>
      </c>
      <c r="CA63" s="34"/>
      <c r="CB63" s="34">
        <f t="shared" si="21"/>
        <v>0</v>
      </c>
      <c r="CC63" s="34">
        <f t="shared" si="55"/>
        <v>0</v>
      </c>
      <c r="CD63" s="34"/>
      <c r="CE63" s="34">
        <f t="shared" si="22"/>
        <v>0</v>
      </c>
      <c r="CF63" s="34">
        <f t="shared" si="56"/>
        <v>0</v>
      </c>
      <c r="CG63" s="34"/>
      <c r="CH63" s="34">
        <f t="shared" si="23"/>
        <v>0</v>
      </c>
      <c r="CI63" s="34">
        <f t="shared" si="57"/>
        <v>0</v>
      </c>
      <c r="CJ63" s="34"/>
      <c r="CK63" s="34">
        <f t="shared" si="24"/>
        <v>0</v>
      </c>
      <c r="CL63" s="34">
        <f t="shared" si="58"/>
        <v>0</v>
      </c>
      <c r="CM63" s="34"/>
      <c r="CN63" s="34">
        <f t="shared" si="25"/>
        <v>0</v>
      </c>
      <c r="CO63" s="34">
        <f t="shared" si="59"/>
        <v>0</v>
      </c>
      <c r="CP63" s="34"/>
      <c r="CQ63" s="34">
        <f t="shared" si="26"/>
        <v>0</v>
      </c>
      <c r="CR63" s="34">
        <f t="shared" si="60"/>
        <v>0</v>
      </c>
      <c r="CS63" s="34"/>
      <c r="CT63" s="34">
        <f t="shared" si="27"/>
        <v>0</v>
      </c>
      <c r="CU63" s="34">
        <f t="shared" si="61"/>
        <v>0</v>
      </c>
      <c r="CV63" s="34"/>
      <c r="CW63" s="34">
        <f t="shared" si="28"/>
        <v>0</v>
      </c>
      <c r="CX63" s="34">
        <f t="shared" si="62"/>
        <v>0</v>
      </c>
      <c r="CY63" s="34"/>
      <c r="CZ63" s="34">
        <f t="shared" si="71"/>
        <v>0</v>
      </c>
      <c r="DA63" s="34">
        <f t="shared" si="63"/>
        <v>0</v>
      </c>
      <c r="DB63" s="34"/>
      <c r="DC63" s="34">
        <f t="shared" si="29"/>
        <v>0</v>
      </c>
      <c r="DD63" s="34">
        <f t="shared" si="64"/>
        <v>0</v>
      </c>
      <c r="DE63" s="35">
        <f t="shared" si="77"/>
        <v>34</v>
      </c>
      <c r="DF63" s="35">
        <f t="shared" ca="1" si="78"/>
        <v>727.26</v>
      </c>
      <c r="DG63" s="89">
        <f t="shared" ca="1" si="79"/>
        <v>0</v>
      </c>
      <c r="DH63" s="35">
        <f t="shared" si="75"/>
        <v>0</v>
      </c>
      <c r="DI63" s="35">
        <f t="shared" ca="1" si="0"/>
        <v>0</v>
      </c>
      <c r="DJ63" s="92">
        <f t="shared" ca="1" si="1"/>
        <v>0</v>
      </c>
      <c r="DK63"/>
      <c r="DL63" s="37"/>
      <c r="DM63" s="38">
        <f t="shared" si="30"/>
        <v>0</v>
      </c>
      <c r="DN63" s="39" t="str">
        <f t="shared" si="69"/>
        <v>NÃO MEDIDO</v>
      </c>
      <c r="DO63" s="40"/>
      <c r="DP63"/>
    </row>
    <row r="64" spans="1:120" s="2" customFormat="1" ht="30" customHeight="1" x14ac:dyDescent="0.2">
      <c r="A64" s="2" t="s">
        <v>212</v>
      </c>
      <c r="C64" s="100" t="s">
        <v>497</v>
      </c>
      <c r="D64" s="30" t="s">
        <v>498</v>
      </c>
      <c r="E64" s="31" t="s">
        <v>90</v>
      </c>
      <c r="F64" s="74">
        <v>3</v>
      </c>
      <c r="G64" s="74"/>
      <c r="H64" s="121"/>
      <c r="I64" s="121">
        <v>0</v>
      </c>
      <c r="J64" s="121"/>
      <c r="K64" s="74">
        <f t="shared" si="31"/>
        <v>3</v>
      </c>
      <c r="L64" s="32">
        <v>45.38</v>
      </c>
      <c r="M64" s="33">
        <f t="shared" si="70"/>
        <v>136.13999999999999</v>
      </c>
      <c r="N64" s="33"/>
      <c r="O64" s="33">
        <f t="shared" si="32"/>
        <v>0</v>
      </c>
      <c r="P64" s="34"/>
      <c r="Q64" s="34">
        <f t="shared" si="33"/>
        <v>0</v>
      </c>
      <c r="R64" s="34">
        <f t="shared" si="34"/>
        <v>0</v>
      </c>
      <c r="S64" s="34"/>
      <c r="T64" s="34">
        <f t="shared" si="35"/>
        <v>0</v>
      </c>
      <c r="U64" s="34">
        <f t="shared" si="36"/>
        <v>0</v>
      </c>
      <c r="V64" s="34"/>
      <c r="W64" s="34">
        <f t="shared" si="37"/>
        <v>0</v>
      </c>
      <c r="X64" s="34">
        <f t="shared" si="38"/>
        <v>0</v>
      </c>
      <c r="Y64" s="34"/>
      <c r="Z64" s="34">
        <f t="shared" si="39"/>
        <v>0</v>
      </c>
      <c r="AA64" s="34">
        <f t="shared" si="40"/>
        <v>0</v>
      </c>
      <c r="AB64" s="34"/>
      <c r="AC64" s="34">
        <f t="shared" si="41"/>
        <v>0</v>
      </c>
      <c r="AD64" s="34">
        <f t="shared" si="42"/>
        <v>0</v>
      </c>
      <c r="AE64" s="34"/>
      <c r="AF64" s="34">
        <f t="shared" si="2"/>
        <v>0</v>
      </c>
      <c r="AG64" s="34">
        <f t="shared" si="3"/>
        <v>0</v>
      </c>
      <c r="AH64" s="34"/>
      <c r="AI64" s="34">
        <f t="shared" si="76"/>
        <v>0</v>
      </c>
      <c r="AJ64" s="34">
        <f t="shared" si="43"/>
        <v>0</v>
      </c>
      <c r="AK64" s="34"/>
      <c r="AL64" s="34">
        <f t="shared" si="44"/>
        <v>0</v>
      </c>
      <c r="AM64" s="34">
        <f t="shared" si="45"/>
        <v>0</v>
      </c>
      <c r="AN64" s="34"/>
      <c r="AO64" s="34">
        <f t="shared" si="5"/>
        <v>0</v>
      </c>
      <c r="AP64" s="34">
        <f t="shared" si="6"/>
        <v>0</v>
      </c>
      <c r="AQ64" s="34"/>
      <c r="AR64" s="34">
        <f t="shared" si="7"/>
        <v>0</v>
      </c>
      <c r="AS64" s="34">
        <f t="shared" si="8"/>
        <v>0</v>
      </c>
      <c r="AT64" s="34"/>
      <c r="AU64" s="34">
        <f t="shared" si="9"/>
        <v>0</v>
      </c>
      <c r="AV64" s="34">
        <f t="shared" si="10"/>
        <v>0</v>
      </c>
      <c r="AW64" s="34"/>
      <c r="AX64" s="34">
        <f t="shared" si="11"/>
        <v>0</v>
      </c>
      <c r="AY64" s="34">
        <f t="shared" si="12"/>
        <v>0</v>
      </c>
      <c r="AZ64" s="34"/>
      <c r="BA64" s="34">
        <f t="shared" si="13"/>
        <v>0</v>
      </c>
      <c r="BB64" s="34">
        <f t="shared" si="14"/>
        <v>0</v>
      </c>
      <c r="BC64" s="34"/>
      <c r="BD64" s="34">
        <f t="shared" si="15"/>
        <v>0</v>
      </c>
      <c r="BE64" s="34">
        <f t="shared" si="46"/>
        <v>0</v>
      </c>
      <c r="BF64" s="34"/>
      <c r="BG64" s="34">
        <f t="shared" si="80"/>
        <v>0</v>
      </c>
      <c r="BH64" s="34">
        <f t="shared" si="47"/>
        <v>0</v>
      </c>
      <c r="BI64" s="34"/>
      <c r="BJ64" s="34">
        <f t="shared" si="81"/>
        <v>0</v>
      </c>
      <c r="BK64" s="34">
        <f t="shared" si="49"/>
        <v>0</v>
      </c>
      <c r="BL64" s="34"/>
      <c r="BM64" s="34">
        <f t="shared" si="82"/>
        <v>0</v>
      </c>
      <c r="BN64" s="34">
        <f t="shared" si="51"/>
        <v>0</v>
      </c>
      <c r="BO64" s="34"/>
      <c r="BP64" s="34">
        <f t="shared" si="17"/>
        <v>0</v>
      </c>
      <c r="BQ64" s="34">
        <f t="shared" si="18"/>
        <v>0</v>
      </c>
      <c r="BR64" s="34"/>
      <c r="BS64" s="34">
        <f t="shared" si="17"/>
        <v>0</v>
      </c>
      <c r="BT64" s="34">
        <f t="shared" si="52"/>
        <v>0</v>
      </c>
      <c r="BU64" s="34"/>
      <c r="BV64" s="34">
        <f t="shared" si="19"/>
        <v>0</v>
      </c>
      <c r="BW64" s="34">
        <f t="shared" si="53"/>
        <v>0</v>
      </c>
      <c r="BX64" s="34"/>
      <c r="BY64" s="34">
        <f t="shared" si="20"/>
        <v>0</v>
      </c>
      <c r="BZ64" s="34">
        <f t="shared" si="54"/>
        <v>0</v>
      </c>
      <c r="CA64" s="34"/>
      <c r="CB64" s="34">
        <f t="shared" si="21"/>
        <v>0</v>
      </c>
      <c r="CC64" s="34">
        <f t="shared" si="55"/>
        <v>0</v>
      </c>
      <c r="CD64" s="34"/>
      <c r="CE64" s="34">
        <f t="shared" si="22"/>
        <v>0</v>
      </c>
      <c r="CF64" s="34">
        <f t="shared" si="56"/>
        <v>0</v>
      </c>
      <c r="CG64" s="34"/>
      <c r="CH64" s="34">
        <f t="shared" si="23"/>
        <v>0</v>
      </c>
      <c r="CI64" s="34">
        <f t="shared" si="57"/>
        <v>0</v>
      </c>
      <c r="CJ64" s="34"/>
      <c r="CK64" s="34">
        <f t="shared" si="24"/>
        <v>0</v>
      </c>
      <c r="CL64" s="34">
        <f t="shared" si="58"/>
        <v>0</v>
      </c>
      <c r="CM64" s="34"/>
      <c r="CN64" s="34">
        <f t="shared" si="25"/>
        <v>0</v>
      </c>
      <c r="CO64" s="34">
        <f t="shared" si="59"/>
        <v>0</v>
      </c>
      <c r="CP64" s="34"/>
      <c r="CQ64" s="34">
        <f t="shared" si="26"/>
        <v>0</v>
      </c>
      <c r="CR64" s="34">
        <f t="shared" si="60"/>
        <v>0</v>
      </c>
      <c r="CS64" s="34"/>
      <c r="CT64" s="34">
        <f t="shared" si="27"/>
        <v>0</v>
      </c>
      <c r="CU64" s="34">
        <f t="shared" si="61"/>
        <v>0</v>
      </c>
      <c r="CV64" s="34"/>
      <c r="CW64" s="34">
        <f t="shared" si="28"/>
        <v>0</v>
      </c>
      <c r="CX64" s="34">
        <f t="shared" si="62"/>
        <v>0</v>
      </c>
      <c r="CY64" s="34"/>
      <c r="CZ64" s="34">
        <f t="shared" si="71"/>
        <v>0</v>
      </c>
      <c r="DA64" s="34">
        <f t="shared" si="63"/>
        <v>0</v>
      </c>
      <c r="DB64" s="34"/>
      <c r="DC64" s="34">
        <f t="shared" si="29"/>
        <v>0</v>
      </c>
      <c r="DD64" s="34">
        <f t="shared" si="64"/>
        <v>0</v>
      </c>
      <c r="DE64" s="35">
        <f t="shared" si="77"/>
        <v>0</v>
      </c>
      <c r="DF64" s="35">
        <f t="shared" ca="1" si="78"/>
        <v>0</v>
      </c>
      <c r="DG64" s="89">
        <f t="shared" ca="1" si="79"/>
        <v>0</v>
      </c>
      <c r="DH64" s="35">
        <f t="shared" si="75"/>
        <v>3</v>
      </c>
      <c r="DI64" s="35">
        <f t="shared" ca="1" si="0"/>
        <v>136.13999999999999</v>
      </c>
      <c r="DJ64" s="92">
        <f t="shared" ca="1" si="1"/>
        <v>0</v>
      </c>
      <c r="DK64"/>
      <c r="DL64" s="37"/>
      <c r="DM64" s="38">
        <f t="shared" si="30"/>
        <v>0</v>
      </c>
      <c r="DN64" s="39" t="str">
        <f t="shared" si="69"/>
        <v>NÃO MEDIDO</v>
      </c>
      <c r="DO64" s="40"/>
      <c r="DP64"/>
    </row>
    <row r="65" spans="1:120" s="2" customFormat="1" ht="30" customHeight="1" x14ac:dyDescent="0.2">
      <c r="A65" s="2" t="s">
        <v>212</v>
      </c>
      <c r="C65" s="100" t="s">
        <v>499</v>
      </c>
      <c r="D65" s="30" t="s">
        <v>500</v>
      </c>
      <c r="E65" s="31" t="s">
        <v>90</v>
      </c>
      <c r="F65" s="74">
        <v>7</v>
      </c>
      <c r="G65" s="74">
        <v>0</v>
      </c>
      <c r="H65" s="121">
        <v>0</v>
      </c>
      <c r="I65" s="121">
        <v>0</v>
      </c>
      <c r="J65" s="121"/>
      <c r="K65" s="74">
        <f t="shared" si="31"/>
        <v>7</v>
      </c>
      <c r="L65" s="32">
        <v>63.86</v>
      </c>
      <c r="M65" s="33">
        <f t="shared" si="70"/>
        <v>447.02</v>
      </c>
      <c r="N65" s="33"/>
      <c r="O65" s="33">
        <f t="shared" si="32"/>
        <v>0</v>
      </c>
      <c r="P65" s="34"/>
      <c r="Q65" s="34">
        <f t="shared" si="33"/>
        <v>0</v>
      </c>
      <c r="R65" s="34">
        <f t="shared" si="34"/>
        <v>0</v>
      </c>
      <c r="S65" s="34"/>
      <c r="T65" s="34">
        <f t="shared" si="35"/>
        <v>0</v>
      </c>
      <c r="U65" s="34">
        <f t="shared" si="36"/>
        <v>0</v>
      </c>
      <c r="V65" s="34"/>
      <c r="W65" s="34">
        <f t="shared" si="37"/>
        <v>0</v>
      </c>
      <c r="X65" s="34">
        <f t="shared" si="38"/>
        <v>0</v>
      </c>
      <c r="Y65" s="34"/>
      <c r="Z65" s="34">
        <f t="shared" si="39"/>
        <v>0</v>
      </c>
      <c r="AA65" s="34">
        <f t="shared" si="40"/>
        <v>0</v>
      </c>
      <c r="AB65" s="34"/>
      <c r="AC65" s="34">
        <f t="shared" si="41"/>
        <v>0</v>
      </c>
      <c r="AD65" s="34">
        <f t="shared" si="42"/>
        <v>0</v>
      </c>
      <c r="AE65" s="34"/>
      <c r="AF65" s="34">
        <f t="shared" si="2"/>
        <v>0</v>
      </c>
      <c r="AG65" s="34">
        <f t="shared" si="3"/>
        <v>0</v>
      </c>
      <c r="AH65" s="34"/>
      <c r="AI65" s="34">
        <f t="shared" si="76"/>
        <v>0</v>
      </c>
      <c r="AJ65" s="34">
        <f t="shared" si="43"/>
        <v>0</v>
      </c>
      <c r="AK65" s="34"/>
      <c r="AL65" s="34">
        <f t="shared" si="44"/>
        <v>0</v>
      </c>
      <c r="AM65" s="34">
        <f t="shared" si="45"/>
        <v>0</v>
      </c>
      <c r="AN65" s="34"/>
      <c r="AO65" s="34">
        <f t="shared" si="5"/>
        <v>0</v>
      </c>
      <c r="AP65" s="34">
        <f t="shared" si="6"/>
        <v>0</v>
      </c>
      <c r="AQ65" s="34"/>
      <c r="AR65" s="34">
        <f t="shared" si="7"/>
        <v>0</v>
      </c>
      <c r="AS65" s="34">
        <f t="shared" si="8"/>
        <v>0</v>
      </c>
      <c r="AT65" s="34"/>
      <c r="AU65" s="34">
        <f t="shared" si="9"/>
        <v>0</v>
      </c>
      <c r="AV65" s="34">
        <f t="shared" si="10"/>
        <v>0</v>
      </c>
      <c r="AW65" s="34"/>
      <c r="AX65" s="34">
        <f t="shared" si="11"/>
        <v>0</v>
      </c>
      <c r="AY65" s="34">
        <f t="shared" si="12"/>
        <v>0</v>
      </c>
      <c r="AZ65" s="34"/>
      <c r="BA65" s="34">
        <f t="shared" si="13"/>
        <v>0</v>
      </c>
      <c r="BB65" s="34">
        <f t="shared" si="14"/>
        <v>0</v>
      </c>
      <c r="BC65" s="34"/>
      <c r="BD65" s="34">
        <f t="shared" si="15"/>
        <v>0</v>
      </c>
      <c r="BE65" s="34">
        <f t="shared" si="46"/>
        <v>0</v>
      </c>
      <c r="BF65" s="34"/>
      <c r="BG65" s="34">
        <f t="shared" si="80"/>
        <v>0</v>
      </c>
      <c r="BH65" s="34">
        <f t="shared" si="47"/>
        <v>0</v>
      </c>
      <c r="BI65" s="34"/>
      <c r="BJ65" s="34">
        <f t="shared" si="81"/>
        <v>0</v>
      </c>
      <c r="BK65" s="34">
        <f t="shared" si="49"/>
        <v>0</v>
      </c>
      <c r="BL65" s="34"/>
      <c r="BM65" s="34">
        <f t="shared" si="82"/>
        <v>0</v>
      </c>
      <c r="BN65" s="34">
        <f t="shared" si="51"/>
        <v>0</v>
      </c>
      <c r="BO65" s="34"/>
      <c r="BP65" s="34">
        <f t="shared" si="17"/>
        <v>0</v>
      </c>
      <c r="BQ65" s="34">
        <f t="shared" si="18"/>
        <v>0</v>
      </c>
      <c r="BR65" s="34"/>
      <c r="BS65" s="34">
        <f t="shared" si="17"/>
        <v>0</v>
      </c>
      <c r="BT65" s="34">
        <f t="shared" si="52"/>
        <v>0</v>
      </c>
      <c r="BU65" s="34"/>
      <c r="BV65" s="34">
        <f t="shared" si="19"/>
        <v>0</v>
      </c>
      <c r="BW65" s="34">
        <f t="shared" si="53"/>
        <v>0</v>
      </c>
      <c r="BX65" s="34"/>
      <c r="BY65" s="34">
        <f t="shared" si="20"/>
        <v>0</v>
      </c>
      <c r="BZ65" s="34">
        <f t="shared" si="54"/>
        <v>0</v>
      </c>
      <c r="CA65" s="34"/>
      <c r="CB65" s="34">
        <f t="shared" si="21"/>
        <v>0</v>
      </c>
      <c r="CC65" s="34">
        <f t="shared" si="55"/>
        <v>0</v>
      </c>
      <c r="CD65" s="34"/>
      <c r="CE65" s="34">
        <f t="shared" si="22"/>
        <v>0</v>
      </c>
      <c r="CF65" s="34">
        <f t="shared" si="56"/>
        <v>0</v>
      </c>
      <c r="CG65" s="34"/>
      <c r="CH65" s="34">
        <f t="shared" si="23"/>
        <v>0</v>
      </c>
      <c r="CI65" s="34">
        <f t="shared" si="57"/>
        <v>0</v>
      </c>
      <c r="CJ65" s="34"/>
      <c r="CK65" s="34">
        <f t="shared" si="24"/>
        <v>0</v>
      </c>
      <c r="CL65" s="34">
        <f t="shared" si="58"/>
        <v>0</v>
      </c>
      <c r="CM65" s="34"/>
      <c r="CN65" s="34">
        <f t="shared" si="25"/>
        <v>0</v>
      </c>
      <c r="CO65" s="34">
        <f t="shared" si="59"/>
        <v>0</v>
      </c>
      <c r="CP65" s="34"/>
      <c r="CQ65" s="34">
        <f t="shared" si="26"/>
        <v>0</v>
      </c>
      <c r="CR65" s="34">
        <f t="shared" si="60"/>
        <v>0</v>
      </c>
      <c r="CS65" s="34"/>
      <c r="CT65" s="34">
        <f t="shared" si="27"/>
        <v>0</v>
      </c>
      <c r="CU65" s="34">
        <f t="shared" si="61"/>
        <v>0</v>
      </c>
      <c r="CV65" s="34"/>
      <c r="CW65" s="34">
        <f t="shared" si="28"/>
        <v>0</v>
      </c>
      <c r="CX65" s="34">
        <f t="shared" si="62"/>
        <v>0</v>
      </c>
      <c r="CY65" s="34"/>
      <c r="CZ65" s="34">
        <f t="shared" si="71"/>
        <v>0</v>
      </c>
      <c r="DA65" s="34">
        <f t="shared" si="63"/>
        <v>0</v>
      </c>
      <c r="DB65" s="34"/>
      <c r="DC65" s="34">
        <f t="shared" si="29"/>
        <v>0</v>
      </c>
      <c r="DD65" s="34">
        <f t="shared" si="64"/>
        <v>0</v>
      </c>
      <c r="DE65" s="35">
        <f t="shared" si="77"/>
        <v>0</v>
      </c>
      <c r="DF65" s="35">
        <f t="shared" ca="1" si="78"/>
        <v>0</v>
      </c>
      <c r="DG65" s="89">
        <f t="shared" ca="1" si="79"/>
        <v>0</v>
      </c>
      <c r="DH65" s="35">
        <f t="shared" si="75"/>
        <v>7</v>
      </c>
      <c r="DI65" s="35">
        <f t="shared" ca="1" si="0"/>
        <v>447.02</v>
      </c>
      <c r="DJ65" s="92">
        <f t="shared" ca="1" si="1"/>
        <v>0</v>
      </c>
      <c r="DK65"/>
      <c r="DL65" s="37"/>
      <c r="DM65" s="38">
        <f t="shared" si="30"/>
        <v>0</v>
      </c>
      <c r="DN65" s="39" t="str">
        <f t="shared" si="69"/>
        <v>NÃO MEDIDO</v>
      </c>
      <c r="DO65" s="40"/>
      <c r="DP65"/>
    </row>
    <row r="66" spans="1:120" s="2" customFormat="1" ht="30" customHeight="1" x14ac:dyDescent="0.2">
      <c r="A66" s="2" t="s">
        <v>212</v>
      </c>
      <c r="C66" s="100" t="s">
        <v>501</v>
      </c>
      <c r="D66" s="30" t="s">
        <v>502</v>
      </c>
      <c r="E66" s="31" t="s">
        <v>90</v>
      </c>
      <c r="F66" s="74">
        <v>27</v>
      </c>
      <c r="G66" s="74"/>
      <c r="H66" s="121"/>
      <c r="I66" s="121">
        <v>0</v>
      </c>
      <c r="J66" s="121"/>
      <c r="K66" s="74">
        <f t="shared" si="31"/>
        <v>27</v>
      </c>
      <c r="L66" s="32">
        <v>128.44</v>
      </c>
      <c r="M66" s="33">
        <f t="shared" si="70"/>
        <v>3467.88</v>
      </c>
      <c r="N66" s="33"/>
      <c r="O66" s="33">
        <f t="shared" si="32"/>
        <v>0</v>
      </c>
      <c r="P66" s="34"/>
      <c r="Q66" s="34">
        <f t="shared" si="33"/>
        <v>0</v>
      </c>
      <c r="R66" s="34">
        <f t="shared" si="34"/>
        <v>0</v>
      </c>
      <c r="S66" s="34"/>
      <c r="T66" s="34">
        <f t="shared" si="35"/>
        <v>0</v>
      </c>
      <c r="U66" s="34">
        <f t="shared" si="36"/>
        <v>0</v>
      </c>
      <c r="V66" s="34"/>
      <c r="W66" s="34">
        <f t="shared" si="37"/>
        <v>0</v>
      </c>
      <c r="X66" s="34">
        <f t="shared" si="38"/>
        <v>0</v>
      </c>
      <c r="Y66" s="34"/>
      <c r="Z66" s="34">
        <f t="shared" si="39"/>
        <v>0</v>
      </c>
      <c r="AA66" s="34">
        <f t="shared" si="40"/>
        <v>0</v>
      </c>
      <c r="AB66" s="34"/>
      <c r="AC66" s="34">
        <f t="shared" si="41"/>
        <v>0</v>
      </c>
      <c r="AD66" s="34">
        <f t="shared" si="42"/>
        <v>0</v>
      </c>
      <c r="AE66" s="34"/>
      <c r="AF66" s="34">
        <f t="shared" si="2"/>
        <v>0</v>
      </c>
      <c r="AG66" s="34">
        <f t="shared" si="3"/>
        <v>0</v>
      </c>
      <c r="AH66" s="34"/>
      <c r="AI66" s="34">
        <f t="shared" si="76"/>
        <v>0</v>
      </c>
      <c r="AJ66" s="34">
        <f t="shared" si="43"/>
        <v>0</v>
      </c>
      <c r="AK66" s="34"/>
      <c r="AL66" s="34">
        <f t="shared" si="44"/>
        <v>0</v>
      </c>
      <c r="AM66" s="34">
        <f t="shared" si="45"/>
        <v>0</v>
      </c>
      <c r="AN66" s="34"/>
      <c r="AO66" s="34">
        <f t="shared" si="5"/>
        <v>0</v>
      </c>
      <c r="AP66" s="34">
        <f t="shared" si="6"/>
        <v>0</v>
      </c>
      <c r="AQ66" s="34"/>
      <c r="AR66" s="34">
        <f t="shared" si="7"/>
        <v>0</v>
      </c>
      <c r="AS66" s="34">
        <f t="shared" si="8"/>
        <v>0</v>
      </c>
      <c r="AT66" s="34"/>
      <c r="AU66" s="34">
        <f t="shared" si="9"/>
        <v>0</v>
      </c>
      <c r="AV66" s="34">
        <f t="shared" si="10"/>
        <v>0</v>
      </c>
      <c r="AW66" s="34"/>
      <c r="AX66" s="34">
        <f t="shared" si="11"/>
        <v>0</v>
      </c>
      <c r="AY66" s="34">
        <f t="shared" si="12"/>
        <v>0</v>
      </c>
      <c r="AZ66" s="34"/>
      <c r="BA66" s="34">
        <f t="shared" si="13"/>
        <v>0</v>
      </c>
      <c r="BB66" s="34">
        <f t="shared" si="14"/>
        <v>0</v>
      </c>
      <c r="BC66" s="34"/>
      <c r="BD66" s="34">
        <f t="shared" si="15"/>
        <v>0</v>
      </c>
      <c r="BE66" s="34">
        <f t="shared" si="46"/>
        <v>0</v>
      </c>
      <c r="BF66" s="34"/>
      <c r="BG66" s="34">
        <f t="shared" si="80"/>
        <v>0</v>
      </c>
      <c r="BH66" s="34">
        <f t="shared" si="47"/>
        <v>0</v>
      </c>
      <c r="BI66" s="34"/>
      <c r="BJ66" s="34">
        <f t="shared" si="81"/>
        <v>0</v>
      </c>
      <c r="BK66" s="34">
        <f t="shared" si="49"/>
        <v>0</v>
      </c>
      <c r="BL66" s="34"/>
      <c r="BM66" s="34">
        <f t="shared" si="82"/>
        <v>0</v>
      </c>
      <c r="BN66" s="34">
        <f t="shared" si="51"/>
        <v>0</v>
      </c>
      <c r="BO66" s="34"/>
      <c r="BP66" s="34">
        <f t="shared" si="17"/>
        <v>0</v>
      </c>
      <c r="BQ66" s="34">
        <f t="shared" si="18"/>
        <v>0</v>
      </c>
      <c r="BR66" s="34"/>
      <c r="BS66" s="34">
        <f t="shared" si="17"/>
        <v>0</v>
      </c>
      <c r="BT66" s="34">
        <f t="shared" si="52"/>
        <v>0</v>
      </c>
      <c r="BU66" s="34"/>
      <c r="BV66" s="34">
        <f t="shared" si="19"/>
        <v>0</v>
      </c>
      <c r="BW66" s="34">
        <f t="shared" si="53"/>
        <v>0</v>
      </c>
      <c r="BX66" s="34"/>
      <c r="BY66" s="34">
        <f t="shared" si="20"/>
        <v>0</v>
      </c>
      <c r="BZ66" s="34">
        <f t="shared" si="54"/>
        <v>0</v>
      </c>
      <c r="CA66" s="34"/>
      <c r="CB66" s="34">
        <f t="shared" si="21"/>
        <v>0</v>
      </c>
      <c r="CC66" s="34">
        <f t="shared" si="55"/>
        <v>0</v>
      </c>
      <c r="CD66" s="34"/>
      <c r="CE66" s="34">
        <f t="shared" si="22"/>
        <v>0</v>
      </c>
      <c r="CF66" s="34">
        <f t="shared" si="56"/>
        <v>0</v>
      </c>
      <c r="CG66" s="34"/>
      <c r="CH66" s="34">
        <f t="shared" si="23"/>
        <v>0</v>
      </c>
      <c r="CI66" s="34">
        <f t="shared" si="57"/>
        <v>0</v>
      </c>
      <c r="CJ66" s="34"/>
      <c r="CK66" s="34">
        <f t="shared" si="24"/>
        <v>0</v>
      </c>
      <c r="CL66" s="34">
        <f t="shared" si="58"/>
        <v>0</v>
      </c>
      <c r="CM66" s="34"/>
      <c r="CN66" s="34">
        <f t="shared" si="25"/>
        <v>0</v>
      </c>
      <c r="CO66" s="34">
        <f t="shared" si="59"/>
        <v>0</v>
      </c>
      <c r="CP66" s="34"/>
      <c r="CQ66" s="34">
        <f t="shared" si="26"/>
        <v>0</v>
      </c>
      <c r="CR66" s="34">
        <f t="shared" si="60"/>
        <v>0</v>
      </c>
      <c r="CS66" s="34"/>
      <c r="CT66" s="34">
        <f t="shared" si="27"/>
        <v>0</v>
      </c>
      <c r="CU66" s="34">
        <f t="shared" si="61"/>
        <v>0</v>
      </c>
      <c r="CV66" s="34"/>
      <c r="CW66" s="34">
        <f t="shared" si="28"/>
        <v>0</v>
      </c>
      <c r="CX66" s="34">
        <f t="shared" si="62"/>
        <v>0</v>
      </c>
      <c r="CY66" s="34"/>
      <c r="CZ66" s="34">
        <f t="shared" si="71"/>
        <v>0</v>
      </c>
      <c r="DA66" s="34">
        <f t="shared" si="63"/>
        <v>0</v>
      </c>
      <c r="DB66" s="34"/>
      <c r="DC66" s="34">
        <f t="shared" si="29"/>
        <v>0</v>
      </c>
      <c r="DD66" s="34">
        <f t="shared" si="64"/>
        <v>0</v>
      </c>
      <c r="DE66" s="35">
        <f t="shared" si="77"/>
        <v>0</v>
      </c>
      <c r="DF66" s="35">
        <f t="shared" ca="1" si="78"/>
        <v>0</v>
      </c>
      <c r="DG66" s="89">
        <f t="shared" ca="1" si="79"/>
        <v>0</v>
      </c>
      <c r="DH66" s="35">
        <f t="shared" si="75"/>
        <v>27</v>
      </c>
      <c r="DI66" s="35">
        <f t="shared" ca="1" si="0"/>
        <v>3467.88</v>
      </c>
      <c r="DJ66" s="92">
        <f t="shared" ca="1" si="1"/>
        <v>0</v>
      </c>
      <c r="DK66"/>
      <c r="DL66" s="37"/>
      <c r="DM66" s="38">
        <f t="shared" si="30"/>
        <v>0</v>
      </c>
      <c r="DN66" s="39" t="str">
        <f t="shared" si="69"/>
        <v>NÃO MEDIDO</v>
      </c>
      <c r="DO66" s="40"/>
      <c r="DP66"/>
    </row>
    <row r="67" spans="1:120" s="2" customFormat="1" ht="30" customHeight="1" x14ac:dyDescent="0.2">
      <c r="A67" s="2" t="s">
        <v>212</v>
      </c>
      <c r="C67" s="100" t="s">
        <v>220</v>
      </c>
      <c r="D67" s="30" t="s">
        <v>221</v>
      </c>
      <c r="E67" s="31" t="s">
        <v>89</v>
      </c>
      <c r="F67" s="74">
        <v>6</v>
      </c>
      <c r="G67" s="74"/>
      <c r="H67" s="121"/>
      <c r="I67" s="121">
        <v>0</v>
      </c>
      <c r="J67" s="121"/>
      <c r="K67" s="74">
        <f t="shared" si="31"/>
        <v>6</v>
      </c>
      <c r="L67" s="32">
        <v>11.49</v>
      </c>
      <c r="M67" s="33">
        <f t="shared" si="70"/>
        <v>68.94</v>
      </c>
      <c r="N67" s="33"/>
      <c r="O67" s="33">
        <f t="shared" si="32"/>
        <v>0</v>
      </c>
      <c r="P67" s="34"/>
      <c r="Q67" s="34">
        <f t="shared" si="33"/>
        <v>0</v>
      </c>
      <c r="R67" s="34">
        <f t="shared" si="34"/>
        <v>0</v>
      </c>
      <c r="S67" s="34"/>
      <c r="T67" s="34">
        <f t="shared" si="35"/>
        <v>0</v>
      </c>
      <c r="U67" s="34">
        <f t="shared" si="36"/>
        <v>0</v>
      </c>
      <c r="V67" s="34">
        <v>6</v>
      </c>
      <c r="W67" s="34">
        <f t="shared" si="37"/>
        <v>68.94</v>
      </c>
      <c r="X67" s="34">
        <f t="shared" si="38"/>
        <v>0</v>
      </c>
      <c r="Y67" s="34"/>
      <c r="Z67" s="34">
        <f t="shared" si="39"/>
        <v>0</v>
      </c>
      <c r="AA67" s="34">
        <f t="shared" si="40"/>
        <v>0</v>
      </c>
      <c r="AB67" s="34"/>
      <c r="AC67" s="34">
        <f t="shared" si="41"/>
        <v>0</v>
      </c>
      <c r="AD67" s="34">
        <f t="shared" si="42"/>
        <v>0</v>
      </c>
      <c r="AE67" s="34"/>
      <c r="AF67" s="34">
        <f t="shared" si="2"/>
        <v>0</v>
      </c>
      <c r="AG67" s="34">
        <f t="shared" si="3"/>
        <v>0</v>
      </c>
      <c r="AH67" s="34"/>
      <c r="AI67" s="34">
        <f t="shared" si="76"/>
        <v>0</v>
      </c>
      <c r="AJ67" s="34">
        <f t="shared" si="43"/>
        <v>0</v>
      </c>
      <c r="AK67" s="34"/>
      <c r="AL67" s="34">
        <f t="shared" si="44"/>
        <v>0</v>
      </c>
      <c r="AM67" s="34">
        <f t="shared" si="45"/>
        <v>0</v>
      </c>
      <c r="AN67" s="34"/>
      <c r="AO67" s="34">
        <f t="shared" si="5"/>
        <v>0</v>
      </c>
      <c r="AP67" s="34">
        <f t="shared" si="6"/>
        <v>0</v>
      </c>
      <c r="AQ67" s="34"/>
      <c r="AR67" s="34">
        <f t="shared" si="7"/>
        <v>0</v>
      </c>
      <c r="AS67" s="34">
        <f t="shared" si="8"/>
        <v>0</v>
      </c>
      <c r="AT67" s="34"/>
      <c r="AU67" s="34">
        <f t="shared" si="9"/>
        <v>0</v>
      </c>
      <c r="AV67" s="34">
        <f t="shared" si="10"/>
        <v>0</v>
      </c>
      <c r="AW67" s="34"/>
      <c r="AX67" s="34">
        <f t="shared" si="11"/>
        <v>0</v>
      </c>
      <c r="AY67" s="34">
        <f t="shared" si="12"/>
        <v>0</v>
      </c>
      <c r="AZ67" s="34"/>
      <c r="BA67" s="34">
        <f t="shared" si="13"/>
        <v>0</v>
      </c>
      <c r="BB67" s="34">
        <f t="shared" si="14"/>
        <v>0</v>
      </c>
      <c r="BC67" s="34"/>
      <c r="BD67" s="34">
        <f t="shared" si="15"/>
        <v>0</v>
      </c>
      <c r="BE67" s="34">
        <f t="shared" si="46"/>
        <v>0</v>
      </c>
      <c r="BF67" s="34"/>
      <c r="BG67" s="34">
        <f t="shared" si="80"/>
        <v>0</v>
      </c>
      <c r="BH67" s="34">
        <f t="shared" si="47"/>
        <v>0</v>
      </c>
      <c r="BI67" s="34"/>
      <c r="BJ67" s="34">
        <f t="shared" si="81"/>
        <v>0</v>
      </c>
      <c r="BK67" s="34">
        <f t="shared" si="49"/>
        <v>0</v>
      </c>
      <c r="BL67" s="34"/>
      <c r="BM67" s="34">
        <f t="shared" si="82"/>
        <v>0</v>
      </c>
      <c r="BN67" s="34">
        <f t="shared" si="51"/>
        <v>0</v>
      </c>
      <c r="BO67" s="34"/>
      <c r="BP67" s="34">
        <f t="shared" si="17"/>
        <v>0</v>
      </c>
      <c r="BQ67" s="34">
        <f t="shared" si="18"/>
        <v>0</v>
      </c>
      <c r="BR67" s="34"/>
      <c r="BS67" s="34">
        <f t="shared" si="17"/>
        <v>0</v>
      </c>
      <c r="BT67" s="34">
        <f t="shared" si="52"/>
        <v>0</v>
      </c>
      <c r="BU67" s="34"/>
      <c r="BV67" s="34">
        <f t="shared" si="19"/>
        <v>0</v>
      </c>
      <c r="BW67" s="34">
        <f t="shared" si="53"/>
        <v>0</v>
      </c>
      <c r="BX67" s="34"/>
      <c r="BY67" s="34">
        <f t="shared" si="20"/>
        <v>0</v>
      </c>
      <c r="BZ67" s="34">
        <f t="shared" si="54"/>
        <v>0</v>
      </c>
      <c r="CA67" s="34"/>
      <c r="CB67" s="34">
        <f t="shared" si="21"/>
        <v>0</v>
      </c>
      <c r="CC67" s="34">
        <f t="shared" si="55"/>
        <v>0</v>
      </c>
      <c r="CD67" s="34"/>
      <c r="CE67" s="34">
        <f t="shared" si="22"/>
        <v>0</v>
      </c>
      <c r="CF67" s="34">
        <f t="shared" si="56"/>
        <v>0</v>
      </c>
      <c r="CG67" s="34"/>
      <c r="CH67" s="34">
        <f t="shared" si="23"/>
        <v>0</v>
      </c>
      <c r="CI67" s="34">
        <f t="shared" si="57"/>
        <v>0</v>
      </c>
      <c r="CJ67" s="34"/>
      <c r="CK67" s="34">
        <f t="shared" si="24"/>
        <v>0</v>
      </c>
      <c r="CL67" s="34">
        <f t="shared" si="58"/>
        <v>0</v>
      </c>
      <c r="CM67" s="34"/>
      <c r="CN67" s="34">
        <f t="shared" si="25"/>
        <v>0</v>
      </c>
      <c r="CO67" s="34">
        <f t="shared" si="59"/>
        <v>0</v>
      </c>
      <c r="CP67" s="34"/>
      <c r="CQ67" s="34">
        <f t="shared" si="26"/>
        <v>0</v>
      </c>
      <c r="CR67" s="34">
        <f t="shared" si="60"/>
        <v>0</v>
      </c>
      <c r="CS67" s="34"/>
      <c r="CT67" s="34">
        <f t="shared" si="27"/>
        <v>0</v>
      </c>
      <c r="CU67" s="34">
        <f t="shared" si="61"/>
        <v>0</v>
      </c>
      <c r="CV67" s="34"/>
      <c r="CW67" s="34">
        <f t="shared" si="28"/>
        <v>0</v>
      </c>
      <c r="CX67" s="34">
        <f t="shared" si="62"/>
        <v>0</v>
      </c>
      <c r="CY67" s="34"/>
      <c r="CZ67" s="34">
        <f t="shared" si="71"/>
        <v>0</v>
      </c>
      <c r="DA67" s="34">
        <f t="shared" si="63"/>
        <v>0</v>
      </c>
      <c r="DB67" s="34"/>
      <c r="DC67" s="34">
        <f t="shared" si="29"/>
        <v>0</v>
      </c>
      <c r="DD67" s="34">
        <f t="shared" si="64"/>
        <v>0</v>
      </c>
      <c r="DE67" s="35">
        <f t="shared" si="77"/>
        <v>6</v>
      </c>
      <c r="DF67" s="35">
        <f t="shared" ca="1" si="78"/>
        <v>68.94</v>
      </c>
      <c r="DG67" s="89">
        <f t="shared" ca="1" si="79"/>
        <v>0</v>
      </c>
      <c r="DH67" s="35">
        <f t="shared" si="75"/>
        <v>0</v>
      </c>
      <c r="DI67" s="35">
        <f t="shared" ca="1" si="0"/>
        <v>0</v>
      </c>
      <c r="DJ67" s="92">
        <f t="shared" ca="1" si="1"/>
        <v>0</v>
      </c>
      <c r="DK67"/>
      <c r="DL67" s="37"/>
      <c r="DM67" s="38">
        <f t="shared" si="30"/>
        <v>0</v>
      </c>
      <c r="DN67" s="39" t="str">
        <f t="shared" si="69"/>
        <v>NÃO MEDIDO</v>
      </c>
      <c r="DO67" s="40"/>
      <c r="DP67"/>
    </row>
    <row r="68" spans="1:120" s="2" customFormat="1" ht="30" customHeight="1" x14ac:dyDescent="0.2">
      <c r="A68" s="2" t="s">
        <v>212</v>
      </c>
      <c r="C68" s="100" t="s">
        <v>338</v>
      </c>
      <c r="D68" s="30" t="s">
        <v>339</v>
      </c>
      <c r="E68" s="31" t="s">
        <v>89</v>
      </c>
      <c r="F68" s="74">
        <v>2</v>
      </c>
      <c r="G68" s="74">
        <v>0</v>
      </c>
      <c r="H68" s="121">
        <v>0</v>
      </c>
      <c r="I68" s="121">
        <v>0</v>
      </c>
      <c r="J68" s="121"/>
      <c r="K68" s="74">
        <f t="shared" si="31"/>
        <v>2</v>
      </c>
      <c r="L68" s="32">
        <v>63.21</v>
      </c>
      <c r="M68" s="33">
        <f t="shared" si="70"/>
        <v>126.42</v>
      </c>
      <c r="N68" s="33"/>
      <c r="O68" s="33">
        <f t="shared" si="32"/>
        <v>0</v>
      </c>
      <c r="P68" s="34"/>
      <c r="Q68" s="34">
        <f t="shared" si="33"/>
        <v>0</v>
      </c>
      <c r="R68" s="34">
        <f t="shared" si="34"/>
        <v>0</v>
      </c>
      <c r="S68" s="34"/>
      <c r="T68" s="34">
        <f t="shared" si="35"/>
        <v>0</v>
      </c>
      <c r="U68" s="34">
        <f t="shared" si="36"/>
        <v>0</v>
      </c>
      <c r="V68" s="34"/>
      <c r="W68" s="34">
        <f t="shared" si="37"/>
        <v>0</v>
      </c>
      <c r="X68" s="34">
        <f t="shared" si="38"/>
        <v>0</v>
      </c>
      <c r="Y68" s="34"/>
      <c r="Z68" s="34">
        <f t="shared" si="39"/>
        <v>0</v>
      </c>
      <c r="AA68" s="34">
        <f t="shared" si="40"/>
        <v>0</v>
      </c>
      <c r="AB68" s="34"/>
      <c r="AC68" s="34">
        <f t="shared" si="41"/>
        <v>0</v>
      </c>
      <c r="AD68" s="34">
        <f t="shared" si="42"/>
        <v>0</v>
      </c>
      <c r="AE68" s="34"/>
      <c r="AF68" s="34">
        <f t="shared" si="2"/>
        <v>0</v>
      </c>
      <c r="AG68" s="34">
        <f t="shared" si="3"/>
        <v>0</v>
      </c>
      <c r="AH68" s="34"/>
      <c r="AI68" s="34">
        <f t="shared" si="76"/>
        <v>0</v>
      </c>
      <c r="AJ68" s="34">
        <f t="shared" si="43"/>
        <v>0</v>
      </c>
      <c r="AK68" s="34"/>
      <c r="AL68" s="34">
        <f t="shared" si="44"/>
        <v>0</v>
      </c>
      <c r="AM68" s="34">
        <f t="shared" si="45"/>
        <v>0</v>
      </c>
      <c r="AN68" s="34"/>
      <c r="AO68" s="34">
        <f t="shared" si="5"/>
        <v>0</v>
      </c>
      <c r="AP68" s="34">
        <f t="shared" si="6"/>
        <v>0</v>
      </c>
      <c r="AQ68" s="34"/>
      <c r="AR68" s="34">
        <f t="shared" si="7"/>
        <v>0</v>
      </c>
      <c r="AS68" s="34">
        <f t="shared" si="8"/>
        <v>0</v>
      </c>
      <c r="AT68" s="34"/>
      <c r="AU68" s="34">
        <f t="shared" si="9"/>
        <v>0</v>
      </c>
      <c r="AV68" s="34">
        <f t="shared" si="10"/>
        <v>0</v>
      </c>
      <c r="AW68" s="34"/>
      <c r="AX68" s="34">
        <f t="shared" si="11"/>
        <v>0</v>
      </c>
      <c r="AY68" s="34">
        <f t="shared" si="12"/>
        <v>0</v>
      </c>
      <c r="AZ68" s="34"/>
      <c r="BA68" s="34">
        <f t="shared" si="13"/>
        <v>0</v>
      </c>
      <c r="BB68" s="34">
        <f t="shared" si="14"/>
        <v>0</v>
      </c>
      <c r="BC68" s="34"/>
      <c r="BD68" s="34">
        <f t="shared" si="15"/>
        <v>0</v>
      </c>
      <c r="BE68" s="34">
        <f t="shared" si="46"/>
        <v>0</v>
      </c>
      <c r="BF68" s="34"/>
      <c r="BG68" s="34">
        <f t="shared" si="80"/>
        <v>0</v>
      </c>
      <c r="BH68" s="34">
        <f t="shared" si="47"/>
        <v>0</v>
      </c>
      <c r="BI68" s="34"/>
      <c r="BJ68" s="34">
        <f t="shared" si="81"/>
        <v>0</v>
      </c>
      <c r="BK68" s="34">
        <f t="shared" si="49"/>
        <v>0</v>
      </c>
      <c r="BL68" s="34"/>
      <c r="BM68" s="34">
        <f t="shared" si="82"/>
        <v>0</v>
      </c>
      <c r="BN68" s="34">
        <f t="shared" si="51"/>
        <v>0</v>
      </c>
      <c r="BO68" s="34"/>
      <c r="BP68" s="34">
        <f t="shared" si="17"/>
        <v>0</v>
      </c>
      <c r="BQ68" s="34">
        <f t="shared" si="18"/>
        <v>0</v>
      </c>
      <c r="BR68" s="34"/>
      <c r="BS68" s="34">
        <f t="shared" si="17"/>
        <v>0</v>
      </c>
      <c r="BT68" s="34">
        <f t="shared" si="52"/>
        <v>0</v>
      </c>
      <c r="BU68" s="34"/>
      <c r="BV68" s="34">
        <f t="shared" si="19"/>
        <v>0</v>
      </c>
      <c r="BW68" s="34">
        <f t="shared" si="53"/>
        <v>0</v>
      </c>
      <c r="BX68" s="34"/>
      <c r="BY68" s="34">
        <f t="shared" si="20"/>
        <v>0</v>
      </c>
      <c r="BZ68" s="34">
        <f t="shared" si="54"/>
        <v>0</v>
      </c>
      <c r="CA68" s="34"/>
      <c r="CB68" s="34">
        <f t="shared" si="21"/>
        <v>0</v>
      </c>
      <c r="CC68" s="34">
        <f t="shared" si="55"/>
        <v>0</v>
      </c>
      <c r="CD68" s="34"/>
      <c r="CE68" s="34">
        <f t="shared" si="22"/>
        <v>0</v>
      </c>
      <c r="CF68" s="34">
        <f t="shared" si="56"/>
        <v>0</v>
      </c>
      <c r="CG68" s="34"/>
      <c r="CH68" s="34">
        <f t="shared" si="23"/>
        <v>0</v>
      </c>
      <c r="CI68" s="34">
        <f t="shared" si="57"/>
        <v>0</v>
      </c>
      <c r="CJ68" s="34"/>
      <c r="CK68" s="34">
        <f t="shared" si="24"/>
        <v>0</v>
      </c>
      <c r="CL68" s="34">
        <f t="shared" si="58"/>
        <v>0</v>
      </c>
      <c r="CM68" s="34"/>
      <c r="CN68" s="34">
        <f t="shared" si="25"/>
        <v>0</v>
      </c>
      <c r="CO68" s="34">
        <f t="shared" si="59"/>
        <v>0</v>
      </c>
      <c r="CP68" s="34"/>
      <c r="CQ68" s="34">
        <f t="shared" si="26"/>
        <v>0</v>
      </c>
      <c r="CR68" s="34">
        <f t="shared" si="60"/>
        <v>0</v>
      </c>
      <c r="CS68" s="34"/>
      <c r="CT68" s="34">
        <f t="shared" si="27"/>
        <v>0</v>
      </c>
      <c r="CU68" s="34">
        <f t="shared" si="61"/>
        <v>0</v>
      </c>
      <c r="CV68" s="34"/>
      <c r="CW68" s="34">
        <f t="shared" si="28"/>
        <v>0</v>
      </c>
      <c r="CX68" s="34">
        <f t="shared" si="62"/>
        <v>0</v>
      </c>
      <c r="CY68" s="34"/>
      <c r="CZ68" s="34">
        <f t="shared" si="71"/>
        <v>0</v>
      </c>
      <c r="DA68" s="34">
        <f t="shared" si="63"/>
        <v>0</v>
      </c>
      <c r="DB68" s="34"/>
      <c r="DC68" s="34">
        <f t="shared" si="29"/>
        <v>0</v>
      </c>
      <c r="DD68" s="34">
        <f t="shared" si="64"/>
        <v>0</v>
      </c>
      <c r="DE68" s="35">
        <f t="shared" si="77"/>
        <v>0</v>
      </c>
      <c r="DF68" s="35">
        <f t="shared" ca="1" si="78"/>
        <v>0</v>
      </c>
      <c r="DG68" s="89">
        <f t="shared" ca="1" si="79"/>
        <v>0</v>
      </c>
      <c r="DH68" s="35">
        <f t="shared" si="75"/>
        <v>2</v>
      </c>
      <c r="DI68" s="35">
        <f t="shared" ca="1" si="0"/>
        <v>126.42</v>
      </c>
      <c r="DJ68" s="92">
        <f t="shared" ca="1" si="1"/>
        <v>0</v>
      </c>
      <c r="DK68"/>
      <c r="DL68" s="37"/>
      <c r="DM68" s="38">
        <f t="shared" si="30"/>
        <v>0</v>
      </c>
      <c r="DN68" s="39" t="str">
        <f t="shared" si="69"/>
        <v>NÃO MEDIDO</v>
      </c>
      <c r="DO68" s="40"/>
      <c r="DP68"/>
    </row>
    <row r="69" spans="1:120" s="2" customFormat="1" ht="30" customHeight="1" x14ac:dyDescent="0.2">
      <c r="A69" s="2" t="s">
        <v>212</v>
      </c>
      <c r="C69" s="100" t="s">
        <v>503</v>
      </c>
      <c r="D69" s="30" t="s">
        <v>504</v>
      </c>
      <c r="E69" s="31" t="s">
        <v>90</v>
      </c>
      <c r="F69" s="74">
        <v>3</v>
      </c>
      <c r="G69" s="74">
        <v>0</v>
      </c>
      <c r="H69" s="121">
        <v>0</v>
      </c>
      <c r="I69" s="121">
        <v>0</v>
      </c>
      <c r="J69" s="121"/>
      <c r="K69" s="74">
        <f t="shared" si="31"/>
        <v>3</v>
      </c>
      <c r="L69" s="32">
        <v>35.21</v>
      </c>
      <c r="M69" s="33">
        <f t="shared" si="70"/>
        <v>105.63</v>
      </c>
      <c r="N69" s="33"/>
      <c r="O69" s="33">
        <f t="shared" si="32"/>
        <v>0</v>
      </c>
      <c r="P69" s="34"/>
      <c r="Q69" s="34">
        <f t="shared" si="33"/>
        <v>0</v>
      </c>
      <c r="R69" s="34">
        <f t="shared" si="34"/>
        <v>0</v>
      </c>
      <c r="S69" s="34"/>
      <c r="T69" s="34">
        <f t="shared" si="35"/>
        <v>0</v>
      </c>
      <c r="U69" s="34">
        <f t="shared" si="36"/>
        <v>0</v>
      </c>
      <c r="V69" s="34"/>
      <c r="W69" s="34">
        <f t="shared" si="37"/>
        <v>0</v>
      </c>
      <c r="X69" s="34">
        <f t="shared" si="38"/>
        <v>0</v>
      </c>
      <c r="Y69" s="34"/>
      <c r="Z69" s="34">
        <f t="shared" si="39"/>
        <v>0</v>
      </c>
      <c r="AA69" s="34">
        <f t="shared" si="40"/>
        <v>0</v>
      </c>
      <c r="AB69" s="34"/>
      <c r="AC69" s="34">
        <f t="shared" si="41"/>
        <v>0</v>
      </c>
      <c r="AD69" s="34">
        <f t="shared" si="42"/>
        <v>0</v>
      </c>
      <c r="AE69" s="34"/>
      <c r="AF69" s="34">
        <f t="shared" si="2"/>
        <v>0</v>
      </c>
      <c r="AG69" s="34">
        <f t="shared" si="3"/>
        <v>0</v>
      </c>
      <c r="AH69" s="34"/>
      <c r="AI69" s="34">
        <f t="shared" si="76"/>
        <v>0</v>
      </c>
      <c r="AJ69" s="34">
        <f t="shared" si="43"/>
        <v>0</v>
      </c>
      <c r="AK69" s="34"/>
      <c r="AL69" s="34">
        <f t="shared" si="44"/>
        <v>0</v>
      </c>
      <c r="AM69" s="34">
        <f t="shared" si="45"/>
        <v>0</v>
      </c>
      <c r="AN69" s="34"/>
      <c r="AO69" s="34">
        <f t="shared" si="5"/>
        <v>0</v>
      </c>
      <c r="AP69" s="34">
        <f t="shared" si="6"/>
        <v>0</v>
      </c>
      <c r="AQ69" s="34"/>
      <c r="AR69" s="34">
        <f t="shared" si="7"/>
        <v>0</v>
      </c>
      <c r="AS69" s="34">
        <f t="shared" si="8"/>
        <v>0</v>
      </c>
      <c r="AT69" s="34"/>
      <c r="AU69" s="34">
        <f t="shared" si="9"/>
        <v>0</v>
      </c>
      <c r="AV69" s="34">
        <f t="shared" si="10"/>
        <v>0</v>
      </c>
      <c r="AW69" s="34"/>
      <c r="AX69" s="34">
        <f t="shared" si="11"/>
        <v>0</v>
      </c>
      <c r="AY69" s="34">
        <f t="shared" si="12"/>
        <v>0</v>
      </c>
      <c r="AZ69" s="34"/>
      <c r="BA69" s="34">
        <f t="shared" si="13"/>
        <v>0</v>
      </c>
      <c r="BB69" s="34">
        <f t="shared" si="14"/>
        <v>0</v>
      </c>
      <c r="BC69" s="34"/>
      <c r="BD69" s="34">
        <f t="shared" si="15"/>
        <v>0</v>
      </c>
      <c r="BE69" s="34">
        <f t="shared" si="46"/>
        <v>0</v>
      </c>
      <c r="BF69" s="34"/>
      <c r="BG69" s="34">
        <f t="shared" si="80"/>
        <v>0</v>
      </c>
      <c r="BH69" s="34">
        <f t="shared" si="47"/>
        <v>0</v>
      </c>
      <c r="BI69" s="34"/>
      <c r="BJ69" s="34">
        <f t="shared" si="81"/>
        <v>0</v>
      </c>
      <c r="BK69" s="34">
        <f t="shared" si="49"/>
        <v>0</v>
      </c>
      <c r="BL69" s="34"/>
      <c r="BM69" s="34">
        <f t="shared" si="82"/>
        <v>0</v>
      </c>
      <c r="BN69" s="34">
        <f t="shared" si="51"/>
        <v>0</v>
      </c>
      <c r="BO69" s="34"/>
      <c r="BP69" s="34">
        <f t="shared" si="17"/>
        <v>0</v>
      </c>
      <c r="BQ69" s="34">
        <f t="shared" si="18"/>
        <v>0</v>
      </c>
      <c r="BR69" s="34"/>
      <c r="BS69" s="34">
        <f t="shared" si="17"/>
        <v>0</v>
      </c>
      <c r="BT69" s="34">
        <f t="shared" si="52"/>
        <v>0</v>
      </c>
      <c r="BU69" s="34"/>
      <c r="BV69" s="34">
        <f t="shared" si="19"/>
        <v>0</v>
      </c>
      <c r="BW69" s="34">
        <f t="shared" si="53"/>
        <v>0</v>
      </c>
      <c r="BX69" s="34"/>
      <c r="BY69" s="34">
        <f t="shared" si="20"/>
        <v>0</v>
      </c>
      <c r="BZ69" s="34">
        <f t="shared" si="54"/>
        <v>0</v>
      </c>
      <c r="CA69" s="34"/>
      <c r="CB69" s="34">
        <f t="shared" si="21"/>
        <v>0</v>
      </c>
      <c r="CC69" s="34">
        <f t="shared" si="55"/>
        <v>0</v>
      </c>
      <c r="CD69" s="34"/>
      <c r="CE69" s="34">
        <f t="shared" si="22"/>
        <v>0</v>
      </c>
      <c r="CF69" s="34">
        <f t="shared" si="56"/>
        <v>0</v>
      </c>
      <c r="CG69" s="34"/>
      <c r="CH69" s="34">
        <f t="shared" si="23"/>
        <v>0</v>
      </c>
      <c r="CI69" s="34">
        <f t="shared" si="57"/>
        <v>0</v>
      </c>
      <c r="CJ69" s="34"/>
      <c r="CK69" s="34">
        <f t="shared" si="24"/>
        <v>0</v>
      </c>
      <c r="CL69" s="34">
        <f t="shared" si="58"/>
        <v>0</v>
      </c>
      <c r="CM69" s="34"/>
      <c r="CN69" s="34">
        <f t="shared" si="25"/>
        <v>0</v>
      </c>
      <c r="CO69" s="34">
        <f t="shared" si="59"/>
        <v>0</v>
      </c>
      <c r="CP69" s="34"/>
      <c r="CQ69" s="34">
        <f t="shared" si="26"/>
        <v>0</v>
      </c>
      <c r="CR69" s="34">
        <f t="shared" si="60"/>
        <v>0</v>
      </c>
      <c r="CS69" s="34"/>
      <c r="CT69" s="34">
        <f t="shared" si="27"/>
        <v>0</v>
      </c>
      <c r="CU69" s="34">
        <f t="shared" si="61"/>
        <v>0</v>
      </c>
      <c r="CV69" s="34"/>
      <c r="CW69" s="34">
        <f t="shared" si="28"/>
        <v>0</v>
      </c>
      <c r="CX69" s="34">
        <f t="shared" si="62"/>
        <v>0</v>
      </c>
      <c r="CY69" s="34"/>
      <c r="CZ69" s="34">
        <f t="shared" si="71"/>
        <v>0</v>
      </c>
      <c r="DA69" s="34">
        <f t="shared" si="63"/>
        <v>0</v>
      </c>
      <c r="DB69" s="34"/>
      <c r="DC69" s="34">
        <f t="shared" si="29"/>
        <v>0</v>
      </c>
      <c r="DD69" s="34">
        <f t="shared" si="64"/>
        <v>0</v>
      </c>
      <c r="DE69" s="35">
        <f t="shared" si="77"/>
        <v>0</v>
      </c>
      <c r="DF69" s="35">
        <f t="shared" ca="1" si="78"/>
        <v>0</v>
      </c>
      <c r="DG69" s="89">
        <f t="shared" ca="1" si="79"/>
        <v>0</v>
      </c>
      <c r="DH69" s="35">
        <f t="shared" si="75"/>
        <v>3</v>
      </c>
      <c r="DI69" s="35">
        <f t="shared" ca="1" si="0"/>
        <v>105.63</v>
      </c>
      <c r="DJ69" s="92">
        <f t="shared" ca="1" si="1"/>
        <v>0</v>
      </c>
      <c r="DK69"/>
      <c r="DL69" s="37"/>
      <c r="DM69" s="38">
        <f t="shared" si="30"/>
        <v>0</v>
      </c>
      <c r="DN69" s="39" t="str">
        <f t="shared" si="69"/>
        <v>NÃO MEDIDO</v>
      </c>
      <c r="DO69" s="40"/>
      <c r="DP69"/>
    </row>
    <row r="70" spans="1:120" s="2" customFormat="1" ht="30" customHeight="1" x14ac:dyDescent="0.2">
      <c r="A70" s="2" t="s">
        <v>212</v>
      </c>
      <c r="C70" s="100" t="s">
        <v>505</v>
      </c>
      <c r="D70" s="30" t="s">
        <v>506</v>
      </c>
      <c r="E70" s="31" t="s">
        <v>90</v>
      </c>
      <c r="F70" s="74">
        <v>1</v>
      </c>
      <c r="G70" s="74"/>
      <c r="H70" s="121"/>
      <c r="I70" s="121">
        <v>0</v>
      </c>
      <c r="J70" s="121"/>
      <c r="K70" s="74">
        <f t="shared" si="31"/>
        <v>1</v>
      </c>
      <c r="L70" s="32">
        <v>53.77</v>
      </c>
      <c r="M70" s="33">
        <f t="shared" si="70"/>
        <v>53.77</v>
      </c>
      <c r="N70" s="33"/>
      <c r="O70" s="33">
        <f t="shared" si="32"/>
        <v>0</v>
      </c>
      <c r="P70" s="34"/>
      <c r="Q70" s="34">
        <f t="shared" si="33"/>
        <v>0</v>
      </c>
      <c r="R70" s="34">
        <f t="shared" si="34"/>
        <v>0</v>
      </c>
      <c r="S70" s="34"/>
      <c r="T70" s="34">
        <f t="shared" si="35"/>
        <v>0</v>
      </c>
      <c r="U70" s="34">
        <f t="shared" si="36"/>
        <v>0</v>
      </c>
      <c r="V70" s="34"/>
      <c r="W70" s="34">
        <f t="shared" si="37"/>
        <v>0</v>
      </c>
      <c r="X70" s="34">
        <f t="shared" si="38"/>
        <v>0</v>
      </c>
      <c r="Y70" s="34"/>
      <c r="Z70" s="34">
        <f t="shared" si="39"/>
        <v>0</v>
      </c>
      <c r="AA70" s="34">
        <f t="shared" si="40"/>
        <v>0</v>
      </c>
      <c r="AB70" s="34"/>
      <c r="AC70" s="34">
        <f t="shared" si="41"/>
        <v>0</v>
      </c>
      <c r="AD70" s="34">
        <f t="shared" si="42"/>
        <v>0</v>
      </c>
      <c r="AE70" s="34"/>
      <c r="AF70" s="34">
        <f t="shared" si="2"/>
        <v>0</v>
      </c>
      <c r="AG70" s="34">
        <f t="shared" si="3"/>
        <v>0</v>
      </c>
      <c r="AH70" s="34"/>
      <c r="AI70" s="34">
        <f t="shared" si="76"/>
        <v>0</v>
      </c>
      <c r="AJ70" s="34">
        <f t="shared" si="43"/>
        <v>0</v>
      </c>
      <c r="AK70" s="34"/>
      <c r="AL70" s="34">
        <f t="shared" si="44"/>
        <v>0</v>
      </c>
      <c r="AM70" s="34">
        <f t="shared" si="45"/>
        <v>0</v>
      </c>
      <c r="AN70" s="34"/>
      <c r="AO70" s="34">
        <f t="shared" si="5"/>
        <v>0</v>
      </c>
      <c r="AP70" s="34">
        <f t="shared" si="6"/>
        <v>0</v>
      </c>
      <c r="AQ70" s="34"/>
      <c r="AR70" s="34">
        <f t="shared" si="7"/>
        <v>0</v>
      </c>
      <c r="AS70" s="34">
        <f t="shared" si="8"/>
        <v>0</v>
      </c>
      <c r="AT70" s="34"/>
      <c r="AU70" s="34">
        <f t="shared" si="9"/>
        <v>0</v>
      </c>
      <c r="AV70" s="34">
        <f t="shared" si="10"/>
        <v>0</v>
      </c>
      <c r="AW70" s="34"/>
      <c r="AX70" s="34">
        <f t="shared" si="11"/>
        <v>0</v>
      </c>
      <c r="AY70" s="34">
        <f t="shared" si="12"/>
        <v>0</v>
      </c>
      <c r="AZ70" s="34"/>
      <c r="BA70" s="34">
        <f t="shared" si="13"/>
        <v>0</v>
      </c>
      <c r="BB70" s="34">
        <f t="shared" si="14"/>
        <v>0</v>
      </c>
      <c r="BC70" s="34"/>
      <c r="BD70" s="34">
        <f t="shared" si="15"/>
        <v>0</v>
      </c>
      <c r="BE70" s="34">
        <f t="shared" si="46"/>
        <v>0</v>
      </c>
      <c r="BF70" s="34"/>
      <c r="BG70" s="34">
        <f t="shared" si="80"/>
        <v>0</v>
      </c>
      <c r="BH70" s="34">
        <f t="shared" si="47"/>
        <v>0</v>
      </c>
      <c r="BI70" s="34"/>
      <c r="BJ70" s="34">
        <f t="shared" si="81"/>
        <v>0</v>
      </c>
      <c r="BK70" s="34">
        <f t="shared" si="49"/>
        <v>0</v>
      </c>
      <c r="BL70" s="34"/>
      <c r="BM70" s="34">
        <f t="shared" si="82"/>
        <v>0</v>
      </c>
      <c r="BN70" s="34">
        <f t="shared" si="51"/>
        <v>0</v>
      </c>
      <c r="BO70" s="34"/>
      <c r="BP70" s="34">
        <f t="shared" si="17"/>
        <v>0</v>
      </c>
      <c r="BQ70" s="34">
        <f t="shared" si="18"/>
        <v>0</v>
      </c>
      <c r="BR70" s="34"/>
      <c r="BS70" s="34">
        <f t="shared" si="17"/>
        <v>0</v>
      </c>
      <c r="BT70" s="34">
        <f t="shared" si="52"/>
        <v>0</v>
      </c>
      <c r="BU70" s="34"/>
      <c r="BV70" s="34">
        <f t="shared" si="19"/>
        <v>0</v>
      </c>
      <c r="BW70" s="34">
        <f t="shared" si="53"/>
        <v>0</v>
      </c>
      <c r="BX70" s="34"/>
      <c r="BY70" s="34">
        <f t="shared" si="20"/>
        <v>0</v>
      </c>
      <c r="BZ70" s="34">
        <f t="shared" si="54"/>
        <v>0</v>
      </c>
      <c r="CA70" s="34"/>
      <c r="CB70" s="34">
        <f t="shared" si="21"/>
        <v>0</v>
      </c>
      <c r="CC70" s="34">
        <f t="shared" si="55"/>
        <v>0</v>
      </c>
      <c r="CD70" s="34"/>
      <c r="CE70" s="34">
        <f t="shared" si="22"/>
        <v>0</v>
      </c>
      <c r="CF70" s="34">
        <f t="shared" si="56"/>
        <v>0</v>
      </c>
      <c r="CG70" s="34"/>
      <c r="CH70" s="34">
        <f t="shared" si="23"/>
        <v>0</v>
      </c>
      <c r="CI70" s="34">
        <f t="shared" si="57"/>
        <v>0</v>
      </c>
      <c r="CJ70" s="34"/>
      <c r="CK70" s="34">
        <f t="shared" si="24"/>
        <v>0</v>
      </c>
      <c r="CL70" s="34">
        <f t="shared" si="58"/>
        <v>0</v>
      </c>
      <c r="CM70" s="34"/>
      <c r="CN70" s="34">
        <f t="shared" si="25"/>
        <v>0</v>
      </c>
      <c r="CO70" s="34">
        <f t="shared" si="59"/>
        <v>0</v>
      </c>
      <c r="CP70" s="34"/>
      <c r="CQ70" s="34">
        <f t="shared" si="26"/>
        <v>0</v>
      </c>
      <c r="CR70" s="34">
        <f t="shared" si="60"/>
        <v>0</v>
      </c>
      <c r="CS70" s="34"/>
      <c r="CT70" s="34">
        <f t="shared" si="27"/>
        <v>0</v>
      </c>
      <c r="CU70" s="34">
        <f t="shared" si="61"/>
        <v>0</v>
      </c>
      <c r="CV70" s="34"/>
      <c r="CW70" s="34">
        <f t="shared" si="28"/>
        <v>0</v>
      </c>
      <c r="CX70" s="34">
        <f t="shared" si="62"/>
        <v>0</v>
      </c>
      <c r="CY70" s="34"/>
      <c r="CZ70" s="34">
        <f t="shared" si="71"/>
        <v>0</v>
      </c>
      <c r="DA70" s="34">
        <f t="shared" si="63"/>
        <v>0</v>
      </c>
      <c r="DB70" s="34"/>
      <c r="DC70" s="34">
        <f t="shared" si="29"/>
        <v>0</v>
      </c>
      <c r="DD70" s="34">
        <f t="shared" si="64"/>
        <v>0</v>
      </c>
      <c r="DE70" s="35">
        <f t="shared" si="77"/>
        <v>0</v>
      </c>
      <c r="DF70" s="35">
        <f t="shared" ca="1" si="78"/>
        <v>0</v>
      </c>
      <c r="DG70" s="89">
        <f t="shared" ca="1" si="79"/>
        <v>0</v>
      </c>
      <c r="DH70" s="35">
        <f t="shared" si="75"/>
        <v>1</v>
      </c>
      <c r="DI70" s="35">
        <f t="shared" ca="1" si="0"/>
        <v>53.77</v>
      </c>
      <c r="DJ70" s="92">
        <f t="shared" ca="1" si="1"/>
        <v>0</v>
      </c>
      <c r="DK70"/>
      <c r="DL70" s="37"/>
      <c r="DM70" s="38">
        <f t="shared" si="30"/>
        <v>0</v>
      </c>
      <c r="DN70" s="39" t="str">
        <f t="shared" si="69"/>
        <v>NÃO MEDIDO</v>
      </c>
      <c r="DO70" s="40"/>
      <c r="DP70"/>
    </row>
    <row r="71" spans="1:120" s="2" customFormat="1" ht="30" customHeight="1" x14ac:dyDescent="0.2">
      <c r="A71" s="2" t="s">
        <v>212</v>
      </c>
      <c r="C71" s="100" t="s">
        <v>507</v>
      </c>
      <c r="D71" s="30" t="s">
        <v>508</v>
      </c>
      <c r="E71" s="31" t="s">
        <v>90</v>
      </c>
      <c r="F71" s="74">
        <v>23</v>
      </c>
      <c r="G71" s="74"/>
      <c r="H71" s="121"/>
      <c r="I71" s="121">
        <v>0</v>
      </c>
      <c r="J71" s="121"/>
      <c r="K71" s="74">
        <f t="shared" si="31"/>
        <v>23</v>
      </c>
      <c r="L71" s="32">
        <v>76.489999999999995</v>
      </c>
      <c r="M71" s="33">
        <f t="shared" si="70"/>
        <v>1759.27</v>
      </c>
      <c r="N71" s="33"/>
      <c r="O71" s="33">
        <f t="shared" si="32"/>
        <v>0</v>
      </c>
      <c r="P71" s="34"/>
      <c r="Q71" s="34">
        <f t="shared" si="33"/>
        <v>0</v>
      </c>
      <c r="R71" s="34">
        <f t="shared" si="34"/>
        <v>0</v>
      </c>
      <c r="S71" s="34"/>
      <c r="T71" s="34">
        <f t="shared" si="35"/>
        <v>0</v>
      </c>
      <c r="U71" s="34">
        <f t="shared" si="36"/>
        <v>0</v>
      </c>
      <c r="V71" s="34"/>
      <c r="W71" s="34">
        <f t="shared" si="37"/>
        <v>0</v>
      </c>
      <c r="X71" s="34">
        <f t="shared" si="38"/>
        <v>0</v>
      </c>
      <c r="Y71" s="34"/>
      <c r="Z71" s="34">
        <f t="shared" si="39"/>
        <v>0</v>
      </c>
      <c r="AA71" s="34">
        <f t="shared" si="40"/>
        <v>0</v>
      </c>
      <c r="AB71" s="34"/>
      <c r="AC71" s="34">
        <f t="shared" si="41"/>
        <v>0</v>
      </c>
      <c r="AD71" s="34">
        <f t="shared" si="42"/>
        <v>0</v>
      </c>
      <c r="AE71" s="34"/>
      <c r="AF71" s="34">
        <f t="shared" si="2"/>
        <v>0</v>
      </c>
      <c r="AG71" s="34">
        <f t="shared" si="3"/>
        <v>0</v>
      </c>
      <c r="AH71" s="34"/>
      <c r="AI71" s="34">
        <f t="shared" si="76"/>
        <v>0</v>
      </c>
      <c r="AJ71" s="34">
        <f t="shared" si="43"/>
        <v>0</v>
      </c>
      <c r="AK71" s="34"/>
      <c r="AL71" s="34">
        <f t="shared" si="44"/>
        <v>0</v>
      </c>
      <c r="AM71" s="34">
        <f t="shared" si="45"/>
        <v>0</v>
      </c>
      <c r="AN71" s="34"/>
      <c r="AO71" s="34">
        <f t="shared" si="5"/>
        <v>0</v>
      </c>
      <c r="AP71" s="34">
        <f t="shared" si="6"/>
        <v>0</v>
      </c>
      <c r="AQ71" s="34"/>
      <c r="AR71" s="34">
        <f t="shared" si="7"/>
        <v>0</v>
      </c>
      <c r="AS71" s="34">
        <f t="shared" si="8"/>
        <v>0</v>
      </c>
      <c r="AT71" s="34"/>
      <c r="AU71" s="34">
        <f t="shared" si="9"/>
        <v>0</v>
      </c>
      <c r="AV71" s="34">
        <f t="shared" si="10"/>
        <v>0</v>
      </c>
      <c r="AW71" s="34"/>
      <c r="AX71" s="34">
        <f t="shared" si="11"/>
        <v>0</v>
      </c>
      <c r="AY71" s="34">
        <f t="shared" si="12"/>
        <v>0</v>
      </c>
      <c r="AZ71" s="34"/>
      <c r="BA71" s="34">
        <f t="shared" si="13"/>
        <v>0</v>
      </c>
      <c r="BB71" s="34">
        <f t="shared" si="14"/>
        <v>0</v>
      </c>
      <c r="BC71" s="34"/>
      <c r="BD71" s="34">
        <f t="shared" si="15"/>
        <v>0</v>
      </c>
      <c r="BE71" s="34">
        <f t="shared" si="46"/>
        <v>0</v>
      </c>
      <c r="BF71" s="34"/>
      <c r="BG71" s="34">
        <f t="shared" si="80"/>
        <v>0</v>
      </c>
      <c r="BH71" s="34">
        <f t="shared" si="47"/>
        <v>0</v>
      </c>
      <c r="BI71" s="34"/>
      <c r="BJ71" s="34">
        <f t="shared" si="81"/>
        <v>0</v>
      </c>
      <c r="BK71" s="34">
        <f t="shared" si="49"/>
        <v>0</v>
      </c>
      <c r="BL71" s="34"/>
      <c r="BM71" s="34">
        <f t="shared" si="82"/>
        <v>0</v>
      </c>
      <c r="BN71" s="34">
        <f t="shared" si="51"/>
        <v>0</v>
      </c>
      <c r="BO71" s="34"/>
      <c r="BP71" s="34">
        <f t="shared" si="17"/>
        <v>0</v>
      </c>
      <c r="BQ71" s="34">
        <f t="shared" si="18"/>
        <v>0</v>
      </c>
      <c r="BR71" s="34"/>
      <c r="BS71" s="34">
        <f t="shared" si="17"/>
        <v>0</v>
      </c>
      <c r="BT71" s="34">
        <f t="shared" si="52"/>
        <v>0</v>
      </c>
      <c r="BU71" s="34"/>
      <c r="BV71" s="34">
        <f t="shared" si="19"/>
        <v>0</v>
      </c>
      <c r="BW71" s="34">
        <f t="shared" si="53"/>
        <v>0</v>
      </c>
      <c r="BX71" s="34"/>
      <c r="BY71" s="34">
        <f t="shared" si="20"/>
        <v>0</v>
      </c>
      <c r="BZ71" s="34">
        <f t="shared" si="54"/>
        <v>0</v>
      </c>
      <c r="CA71" s="34"/>
      <c r="CB71" s="34">
        <f t="shared" si="21"/>
        <v>0</v>
      </c>
      <c r="CC71" s="34">
        <f t="shared" si="55"/>
        <v>0</v>
      </c>
      <c r="CD71" s="34"/>
      <c r="CE71" s="34">
        <f t="shared" si="22"/>
        <v>0</v>
      </c>
      <c r="CF71" s="34">
        <f t="shared" si="56"/>
        <v>0</v>
      </c>
      <c r="CG71" s="34"/>
      <c r="CH71" s="34">
        <f t="shared" si="23"/>
        <v>0</v>
      </c>
      <c r="CI71" s="34">
        <f t="shared" si="57"/>
        <v>0</v>
      </c>
      <c r="CJ71" s="34"/>
      <c r="CK71" s="34">
        <f t="shared" si="24"/>
        <v>0</v>
      </c>
      <c r="CL71" s="34">
        <f t="shared" si="58"/>
        <v>0</v>
      </c>
      <c r="CM71" s="34"/>
      <c r="CN71" s="34">
        <f t="shared" si="25"/>
        <v>0</v>
      </c>
      <c r="CO71" s="34">
        <f t="shared" si="59"/>
        <v>0</v>
      </c>
      <c r="CP71" s="34"/>
      <c r="CQ71" s="34">
        <f t="shared" si="26"/>
        <v>0</v>
      </c>
      <c r="CR71" s="34">
        <f t="shared" si="60"/>
        <v>0</v>
      </c>
      <c r="CS71" s="34"/>
      <c r="CT71" s="34">
        <f t="shared" si="27"/>
        <v>0</v>
      </c>
      <c r="CU71" s="34">
        <f t="shared" si="61"/>
        <v>0</v>
      </c>
      <c r="CV71" s="34"/>
      <c r="CW71" s="34">
        <f t="shared" si="28"/>
        <v>0</v>
      </c>
      <c r="CX71" s="34">
        <f t="shared" si="62"/>
        <v>0</v>
      </c>
      <c r="CY71" s="34"/>
      <c r="CZ71" s="34">
        <f t="shared" si="71"/>
        <v>0</v>
      </c>
      <c r="DA71" s="34">
        <f t="shared" si="63"/>
        <v>0</v>
      </c>
      <c r="DB71" s="34"/>
      <c r="DC71" s="34">
        <f t="shared" si="29"/>
        <v>0</v>
      </c>
      <c r="DD71" s="34">
        <f t="shared" si="64"/>
        <v>0</v>
      </c>
      <c r="DE71" s="35">
        <f t="shared" si="77"/>
        <v>0</v>
      </c>
      <c r="DF71" s="35">
        <f t="shared" ca="1" si="78"/>
        <v>0</v>
      </c>
      <c r="DG71" s="89">
        <f t="shared" ca="1" si="79"/>
        <v>0</v>
      </c>
      <c r="DH71" s="35">
        <f t="shared" si="75"/>
        <v>23</v>
      </c>
      <c r="DI71" s="35">
        <f t="shared" ca="1" si="0"/>
        <v>1759.27</v>
      </c>
      <c r="DJ71" s="92">
        <f t="shared" ca="1" si="1"/>
        <v>0</v>
      </c>
      <c r="DK71"/>
      <c r="DL71" s="37"/>
      <c r="DM71" s="38">
        <f t="shared" si="30"/>
        <v>0</v>
      </c>
      <c r="DN71" s="39" t="str">
        <f t="shared" si="69"/>
        <v>NÃO MEDIDO</v>
      </c>
      <c r="DO71" s="40"/>
      <c r="DP71"/>
    </row>
    <row r="72" spans="1:120" s="2" customFormat="1" ht="35.25" customHeight="1" x14ac:dyDescent="0.2">
      <c r="A72" s="2" t="s">
        <v>212</v>
      </c>
      <c r="C72" s="100" t="s">
        <v>509</v>
      </c>
      <c r="D72" s="30" t="s">
        <v>510</v>
      </c>
      <c r="E72" s="31" t="s">
        <v>90</v>
      </c>
      <c r="F72" s="74">
        <v>31</v>
      </c>
      <c r="G72" s="74">
        <v>0</v>
      </c>
      <c r="H72" s="121">
        <v>0</v>
      </c>
      <c r="I72" s="121">
        <v>0</v>
      </c>
      <c r="J72" s="121"/>
      <c r="K72" s="74">
        <f t="shared" si="31"/>
        <v>31</v>
      </c>
      <c r="L72" s="32">
        <v>86.59</v>
      </c>
      <c r="M72" s="33">
        <f t="shared" si="70"/>
        <v>2684.29</v>
      </c>
      <c r="N72" s="33"/>
      <c r="O72" s="33">
        <f t="shared" si="32"/>
        <v>0</v>
      </c>
      <c r="P72" s="34"/>
      <c r="Q72" s="34">
        <f t="shared" si="33"/>
        <v>0</v>
      </c>
      <c r="R72" s="34">
        <f t="shared" si="34"/>
        <v>0</v>
      </c>
      <c r="S72" s="34">
        <v>27</v>
      </c>
      <c r="T72" s="34">
        <f t="shared" si="35"/>
        <v>2337.9299999999998</v>
      </c>
      <c r="U72" s="34">
        <f t="shared" si="36"/>
        <v>0</v>
      </c>
      <c r="V72" s="34"/>
      <c r="W72" s="34">
        <f t="shared" si="37"/>
        <v>0</v>
      </c>
      <c r="X72" s="34">
        <f t="shared" si="38"/>
        <v>0</v>
      </c>
      <c r="Y72" s="34"/>
      <c r="Z72" s="34">
        <f t="shared" si="39"/>
        <v>0</v>
      </c>
      <c r="AA72" s="34">
        <f t="shared" si="40"/>
        <v>0</v>
      </c>
      <c r="AB72" s="34"/>
      <c r="AC72" s="34">
        <f t="shared" si="41"/>
        <v>0</v>
      </c>
      <c r="AD72" s="34">
        <f t="shared" si="42"/>
        <v>0</v>
      </c>
      <c r="AE72" s="34"/>
      <c r="AF72" s="34">
        <f t="shared" si="2"/>
        <v>0</v>
      </c>
      <c r="AG72" s="34">
        <f t="shared" si="3"/>
        <v>0</v>
      </c>
      <c r="AH72" s="34"/>
      <c r="AI72" s="34">
        <f t="shared" si="76"/>
        <v>0</v>
      </c>
      <c r="AJ72" s="34">
        <f t="shared" si="43"/>
        <v>0</v>
      </c>
      <c r="AK72" s="34"/>
      <c r="AL72" s="34">
        <f t="shared" si="44"/>
        <v>0</v>
      </c>
      <c r="AM72" s="34">
        <f t="shared" si="45"/>
        <v>0</v>
      </c>
      <c r="AN72" s="34"/>
      <c r="AO72" s="34">
        <f t="shared" si="5"/>
        <v>0</v>
      </c>
      <c r="AP72" s="34">
        <f t="shared" si="6"/>
        <v>0</v>
      </c>
      <c r="AQ72" s="34"/>
      <c r="AR72" s="34">
        <f t="shared" si="7"/>
        <v>0</v>
      </c>
      <c r="AS72" s="34">
        <f t="shared" si="8"/>
        <v>0</v>
      </c>
      <c r="AT72" s="34"/>
      <c r="AU72" s="34">
        <f t="shared" si="9"/>
        <v>0</v>
      </c>
      <c r="AV72" s="34">
        <f t="shared" si="10"/>
        <v>0</v>
      </c>
      <c r="AW72" s="34"/>
      <c r="AX72" s="34">
        <f t="shared" si="11"/>
        <v>0</v>
      </c>
      <c r="AY72" s="34">
        <f t="shared" si="12"/>
        <v>0</v>
      </c>
      <c r="AZ72" s="34"/>
      <c r="BA72" s="34">
        <f t="shared" si="13"/>
        <v>0</v>
      </c>
      <c r="BB72" s="34">
        <f t="shared" si="14"/>
        <v>0</v>
      </c>
      <c r="BC72" s="34"/>
      <c r="BD72" s="34">
        <f t="shared" si="15"/>
        <v>0</v>
      </c>
      <c r="BE72" s="34">
        <f t="shared" si="46"/>
        <v>0</v>
      </c>
      <c r="BF72" s="34"/>
      <c r="BG72" s="34">
        <f t="shared" si="80"/>
        <v>0</v>
      </c>
      <c r="BH72" s="34">
        <f t="shared" si="47"/>
        <v>0</v>
      </c>
      <c r="BI72" s="34"/>
      <c r="BJ72" s="34">
        <f t="shared" si="81"/>
        <v>0</v>
      </c>
      <c r="BK72" s="34">
        <f t="shared" si="49"/>
        <v>0</v>
      </c>
      <c r="BL72" s="34"/>
      <c r="BM72" s="34">
        <f t="shared" si="82"/>
        <v>0</v>
      </c>
      <c r="BN72" s="34">
        <f t="shared" si="51"/>
        <v>0</v>
      </c>
      <c r="BO72" s="34"/>
      <c r="BP72" s="34">
        <f t="shared" si="17"/>
        <v>0</v>
      </c>
      <c r="BQ72" s="34">
        <f t="shared" si="18"/>
        <v>0</v>
      </c>
      <c r="BR72" s="34"/>
      <c r="BS72" s="34">
        <f t="shared" si="17"/>
        <v>0</v>
      </c>
      <c r="BT72" s="34">
        <f t="shared" si="52"/>
        <v>0</v>
      </c>
      <c r="BU72" s="34"/>
      <c r="BV72" s="34">
        <f t="shared" si="19"/>
        <v>0</v>
      </c>
      <c r="BW72" s="34">
        <f t="shared" si="53"/>
        <v>0</v>
      </c>
      <c r="BX72" s="34"/>
      <c r="BY72" s="34">
        <f t="shared" si="20"/>
        <v>0</v>
      </c>
      <c r="BZ72" s="34">
        <f t="shared" si="54"/>
        <v>0</v>
      </c>
      <c r="CA72" s="34"/>
      <c r="CB72" s="34">
        <f t="shared" si="21"/>
        <v>0</v>
      </c>
      <c r="CC72" s="34">
        <f t="shared" si="55"/>
        <v>0</v>
      </c>
      <c r="CD72" s="34"/>
      <c r="CE72" s="34">
        <f t="shared" si="22"/>
        <v>0</v>
      </c>
      <c r="CF72" s="34">
        <f t="shared" si="56"/>
        <v>0</v>
      </c>
      <c r="CG72" s="34"/>
      <c r="CH72" s="34">
        <f t="shared" si="23"/>
        <v>0</v>
      </c>
      <c r="CI72" s="34">
        <f t="shared" si="57"/>
        <v>0</v>
      </c>
      <c r="CJ72" s="34"/>
      <c r="CK72" s="34">
        <f t="shared" si="24"/>
        <v>0</v>
      </c>
      <c r="CL72" s="34">
        <f t="shared" si="58"/>
        <v>0</v>
      </c>
      <c r="CM72" s="34"/>
      <c r="CN72" s="34">
        <f t="shared" si="25"/>
        <v>0</v>
      </c>
      <c r="CO72" s="34">
        <f t="shared" si="59"/>
        <v>0</v>
      </c>
      <c r="CP72" s="34"/>
      <c r="CQ72" s="34">
        <f t="shared" si="26"/>
        <v>0</v>
      </c>
      <c r="CR72" s="34">
        <f t="shared" si="60"/>
        <v>0</v>
      </c>
      <c r="CS72" s="34"/>
      <c r="CT72" s="34">
        <f t="shared" si="27"/>
        <v>0</v>
      </c>
      <c r="CU72" s="34">
        <f t="shared" si="61"/>
        <v>0</v>
      </c>
      <c r="CV72" s="34"/>
      <c r="CW72" s="34">
        <f t="shared" si="28"/>
        <v>0</v>
      </c>
      <c r="CX72" s="34">
        <f t="shared" si="62"/>
        <v>0</v>
      </c>
      <c r="CY72" s="34"/>
      <c r="CZ72" s="34">
        <f t="shared" si="71"/>
        <v>0</v>
      </c>
      <c r="DA72" s="34">
        <f t="shared" si="63"/>
        <v>0</v>
      </c>
      <c r="DB72" s="34"/>
      <c r="DC72" s="34">
        <f t="shared" si="29"/>
        <v>0</v>
      </c>
      <c r="DD72" s="34">
        <f t="shared" si="64"/>
        <v>0</v>
      </c>
      <c r="DE72" s="35">
        <f t="shared" si="77"/>
        <v>27</v>
      </c>
      <c r="DF72" s="35">
        <f t="shared" ca="1" si="78"/>
        <v>2337.9299999999998</v>
      </c>
      <c r="DG72" s="89">
        <f t="shared" ca="1" si="79"/>
        <v>0</v>
      </c>
      <c r="DH72" s="35">
        <f t="shared" si="75"/>
        <v>4</v>
      </c>
      <c r="DI72" s="35">
        <f t="shared" ca="1" si="0"/>
        <v>346.36</v>
      </c>
      <c r="DJ72" s="92">
        <f t="shared" ca="1" si="1"/>
        <v>0</v>
      </c>
      <c r="DK72"/>
      <c r="DL72" s="37"/>
      <c r="DM72" s="38">
        <f t="shared" si="30"/>
        <v>0</v>
      </c>
      <c r="DN72" s="39" t="str">
        <f t="shared" si="69"/>
        <v>NÃO MEDIDO</v>
      </c>
      <c r="DO72" s="40"/>
      <c r="DP72"/>
    </row>
    <row r="73" spans="1:120" s="2" customFormat="1" ht="45" customHeight="1" x14ac:dyDescent="0.2">
      <c r="A73" s="2" t="s">
        <v>212</v>
      </c>
      <c r="C73" s="100" t="s">
        <v>511</v>
      </c>
      <c r="D73" s="30" t="s">
        <v>512</v>
      </c>
      <c r="E73" s="31" t="s">
        <v>89</v>
      </c>
      <c r="F73" s="74">
        <v>3</v>
      </c>
      <c r="G73" s="74">
        <v>0</v>
      </c>
      <c r="H73" s="121">
        <v>0</v>
      </c>
      <c r="I73" s="121">
        <v>0</v>
      </c>
      <c r="J73" s="121"/>
      <c r="K73" s="74">
        <f t="shared" si="31"/>
        <v>3</v>
      </c>
      <c r="L73" s="32">
        <v>27.04</v>
      </c>
      <c r="M73" s="33">
        <f t="shared" si="70"/>
        <v>81.12</v>
      </c>
      <c r="N73" s="33"/>
      <c r="O73" s="33">
        <f t="shared" si="32"/>
        <v>0</v>
      </c>
      <c r="P73" s="34"/>
      <c r="Q73" s="34">
        <f t="shared" si="33"/>
        <v>0</v>
      </c>
      <c r="R73" s="34">
        <f t="shared" si="34"/>
        <v>0</v>
      </c>
      <c r="S73" s="34"/>
      <c r="T73" s="34">
        <f t="shared" si="35"/>
        <v>0</v>
      </c>
      <c r="U73" s="34">
        <f t="shared" si="36"/>
        <v>0</v>
      </c>
      <c r="V73" s="34"/>
      <c r="W73" s="34">
        <f t="shared" si="37"/>
        <v>0</v>
      </c>
      <c r="X73" s="34">
        <f t="shared" si="38"/>
        <v>0</v>
      </c>
      <c r="Y73" s="34"/>
      <c r="Z73" s="34">
        <f t="shared" si="39"/>
        <v>0</v>
      </c>
      <c r="AA73" s="34">
        <f t="shared" si="40"/>
        <v>0</v>
      </c>
      <c r="AB73" s="34"/>
      <c r="AC73" s="34">
        <f t="shared" si="41"/>
        <v>0</v>
      </c>
      <c r="AD73" s="34">
        <f t="shared" si="42"/>
        <v>0</v>
      </c>
      <c r="AE73" s="34"/>
      <c r="AF73" s="34">
        <f t="shared" si="2"/>
        <v>0</v>
      </c>
      <c r="AG73" s="34">
        <f t="shared" si="3"/>
        <v>0</v>
      </c>
      <c r="AH73" s="34"/>
      <c r="AI73" s="34">
        <f t="shared" si="76"/>
        <v>0</v>
      </c>
      <c r="AJ73" s="34">
        <f t="shared" si="43"/>
        <v>0</v>
      </c>
      <c r="AK73" s="34"/>
      <c r="AL73" s="34">
        <f t="shared" si="44"/>
        <v>0</v>
      </c>
      <c r="AM73" s="34">
        <f t="shared" si="45"/>
        <v>0</v>
      </c>
      <c r="AN73" s="34"/>
      <c r="AO73" s="34">
        <f t="shared" si="5"/>
        <v>0</v>
      </c>
      <c r="AP73" s="34">
        <f t="shared" si="6"/>
        <v>0</v>
      </c>
      <c r="AQ73" s="34"/>
      <c r="AR73" s="34">
        <f t="shared" si="7"/>
        <v>0</v>
      </c>
      <c r="AS73" s="34">
        <f t="shared" si="8"/>
        <v>0</v>
      </c>
      <c r="AT73" s="34"/>
      <c r="AU73" s="34">
        <f t="shared" si="9"/>
        <v>0</v>
      </c>
      <c r="AV73" s="34">
        <f t="shared" si="10"/>
        <v>0</v>
      </c>
      <c r="AW73" s="34"/>
      <c r="AX73" s="34">
        <f t="shared" si="11"/>
        <v>0</v>
      </c>
      <c r="AY73" s="34">
        <f t="shared" si="12"/>
        <v>0</v>
      </c>
      <c r="AZ73" s="34"/>
      <c r="BA73" s="34">
        <f t="shared" si="13"/>
        <v>0</v>
      </c>
      <c r="BB73" s="34">
        <f t="shared" si="14"/>
        <v>0</v>
      </c>
      <c r="BC73" s="34"/>
      <c r="BD73" s="34">
        <f t="shared" si="15"/>
        <v>0</v>
      </c>
      <c r="BE73" s="34">
        <f t="shared" si="46"/>
        <v>0</v>
      </c>
      <c r="BF73" s="34"/>
      <c r="BG73" s="34">
        <f t="shared" si="80"/>
        <v>0</v>
      </c>
      <c r="BH73" s="34">
        <f t="shared" si="47"/>
        <v>0</v>
      </c>
      <c r="BI73" s="34"/>
      <c r="BJ73" s="34">
        <f t="shared" si="81"/>
        <v>0</v>
      </c>
      <c r="BK73" s="34">
        <f t="shared" si="49"/>
        <v>0</v>
      </c>
      <c r="BL73" s="34"/>
      <c r="BM73" s="34">
        <f t="shared" si="82"/>
        <v>0</v>
      </c>
      <c r="BN73" s="34">
        <f t="shared" si="51"/>
        <v>0</v>
      </c>
      <c r="BO73" s="34"/>
      <c r="BP73" s="34">
        <f t="shared" si="17"/>
        <v>0</v>
      </c>
      <c r="BQ73" s="34">
        <f t="shared" si="18"/>
        <v>0</v>
      </c>
      <c r="BR73" s="34"/>
      <c r="BS73" s="34">
        <f t="shared" si="17"/>
        <v>0</v>
      </c>
      <c r="BT73" s="34">
        <f t="shared" si="52"/>
        <v>0</v>
      </c>
      <c r="BU73" s="34"/>
      <c r="BV73" s="34">
        <f t="shared" si="19"/>
        <v>0</v>
      </c>
      <c r="BW73" s="34">
        <f t="shared" si="53"/>
        <v>0</v>
      </c>
      <c r="BX73" s="34"/>
      <c r="BY73" s="34">
        <f t="shared" si="20"/>
        <v>0</v>
      </c>
      <c r="BZ73" s="34">
        <f t="shared" si="54"/>
        <v>0</v>
      </c>
      <c r="CA73" s="34"/>
      <c r="CB73" s="34">
        <f t="shared" si="21"/>
        <v>0</v>
      </c>
      <c r="CC73" s="34">
        <f t="shared" si="55"/>
        <v>0</v>
      </c>
      <c r="CD73" s="34"/>
      <c r="CE73" s="34">
        <f t="shared" si="22"/>
        <v>0</v>
      </c>
      <c r="CF73" s="34">
        <f t="shared" si="56"/>
        <v>0</v>
      </c>
      <c r="CG73" s="34"/>
      <c r="CH73" s="34">
        <f t="shared" si="23"/>
        <v>0</v>
      </c>
      <c r="CI73" s="34">
        <f t="shared" si="57"/>
        <v>0</v>
      </c>
      <c r="CJ73" s="34"/>
      <c r="CK73" s="34">
        <f t="shared" si="24"/>
        <v>0</v>
      </c>
      <c r="CL73" s="34">
        <f t="shared" si="58"/>
        <v>0</v>
      </c>
      <c r="CM73" s="34"/>
      <c r="CN73" s="34">
        <f t="shared" si="25"/>
        <v>0</v>
      </c>
      <c r="CO73" s="34">
        <f t="shared" si="59"/>
        <v>0</v>
      </c>
      <c r="CP73" s="34"/>
      <c r="CQ73" s="34">
        <f t="shared" si="26"/>
        <v>0</v>
      </c>
      <c r="CR73" s="34">
        <f t="shared" si="60"/>
        <v>0</v>
      </c>
      <c r="CS73" s="34"/>
      <c r="CT73" s="34">
        <f t="shared" si="27"/>
        <v>0</v>
      </c>
      <c r="CU73" s="34">
        <f t="shared" si="61"/>
        <v>0</v>
      </c>
      <c r="CV73" s="34"/>
      <c r="CW73" s="34">
        <f t="shared" si="28"/>
        <v>0</v>
      </c>
      <c r="CX73" s="34">
        <f t="shared" si="62"/>
        <v>0</v>
      </c>
      <c r="CY73" s="34"/>
      <c r="CZ73" s="34">
        <f t="shared" si="71"/>
        <v>0</v>
      </c>
      <c r="DA73" s="34">
        <f t="shared" si="63"/>
        <v>0</v>
      </c>
      <c r="DB73" s="34"/>
      <c r="DC73" s="34">
        <f t="shared" si="29"/>
        <v>0</v>
      </c>
      <c r="DD73" s="34">
        <f t="shared" si="64"/>
        <v>0</v>
      </c>
      <c r="DE73" s="35">
        <f t="shared" si="77"/>
        <v>0</v>
      </c>
      <c r="DF73" s="35">
        <f t="shared" ca="1" si="78"/>
        <v>0</v>
      </c>
      <c r="DG73" s="89">
        <f t="shared" ca="1" si="79"/>
        <v>0</v>
      </c>
      <c r="DH73" s="35">
        <f t="shared" si="75"/>
        <v>3</v>
      </c>
      <c r="DI73" s="35">
        <f t="shared" ca="1" si="0"/>
        <v>81.12</v>
      </c>
      <c r="DJ73" s="92">
        <f t="shared" ca="1" si="1"/>
        <v>0</v>
      </c>
      <c r="DK73"/>
      <c r="DL73" s="37"/>
      <c r="DM73" s="38">
        <f t="shared" si="30"/>
        <v>0</v>
      </c>
      <c r="DN73" s="39" t="str">
        <f t="shared" si="69"/>
        <v>NÃO MEDIDO</v>
      </c>
      <c r="DO73" s="40"/>
      <c r="DP73"/>
    </row>
    <row r="74" spans="1:120" s="2" customFormat="1" ht="30" customHeight="1" x14ac:dyDescent="0.2">
      <c r="A74" s="2" t="s">
        <v>212</v>
      </c>
      <c r="C74" s="100" t="s">
        <v>513</v>
      </c>
      <c r="D74" s="30" t="s">
        <v>514</v>
      </c>
      <c r="E74" s="31" t="s">
        <v>89</v>
      </c>
      <c r="F74" s="74">
        <v>1</v>
      </c>
      <c r="G74" s="74">
        <v>0</v>
      </c>
      <c r="H74" s="121">
        <v>0</v>
      </c>
      <c r="I74" s="121">
        <v>0</v>
      </c>
      <c r="J74" s="121"/>
      <c r="K74" s="74">
        <f t="shared" si="31"/>
        <v>1</v>
      </c>
      <c r="L74" s="32">
        <v>221.14</v>
      </c>
      <c r="M74" s="33">
        <f t="shared" si="70"/>
        <v>221.14</v>
      </c>
      <c r="N74" s="33"/>
      <c r="O74" s="33">
        <f t="shared" si="32"/>
        <v>0</v>
      </c>
      <c r="P74" s="34"/>
      <c r="Q74" s="34">
        <f t="shared" si="33"/>
        <v>0</v>
      </c>
      <c r="R74" s="34">
        <f t="shared" si="34"/>
        <v>0</v>
      </c>
      <c r="S74" s="34"/>
      <c r="T74" s="34">
        <f t="shared" si="35"/>
        <v>0</v>
      </c>
      <c r="U74" s="34">
        <f t="shared" si="36"/>
        <v>0</v>
      </c>
      <c r="V74" s="34"/>
      <c r="W74" s="34">
        <f t="shared" si="37"/>
        <v>0</v>
      </c>
      <c r="X74" s="34">
        <f t="shared" si="38"/>
        <v>0</v>
      </c>
      <c r="Y74" s="34"/>
      <c r="Z74" s="34">
        <f t="shared" si="39"/>
        <v>0</v>
      </c>
      <c r="AA74" s="34">
        <f t="shared" si="40"/>
        <v>0</v>
      </c>
      <c r="AB74" s="34"/>
      <c r="AC74" s="34">
        <f t="shared" si="41"/>
        <v>0</v>
      </c>
      <c r="AD74" s="34">
        <f t="shared" si="42"/>
        <v>0</v>
      </c>
      <c r="AE74" s="34"/>
      <c r="AF74" s="34">
        <f t="shared" si="2"/>
        <v>0</v>
      </c>
      <c r="AG74" s="34">
        <f t="shared" si="3"/>
        <v>0</v>
      </c>
      <c r="AH74" s="34"/>
      <c r="AI74" s="34">
        <f t="shared" si="76"/>
        <v>0</v>
      </c>
      <c r="AJ74" s="34">
        <f t="shared" si="43"/>
        <v>0</v>
      </c>
      <c r="AK74" s="34"/>
      <c r="AL74" s="34">
        <f t="shared" si="44"/>
        <v>0</v>
      </c>
      <c r="AM74" s="34">
        <f t="shared" si="45"/>
        <v>0</v>
      </c>
      <c r="AN74" s="34"/>
      <c r="AO74" s="34">
        <f t="shared" si="5"/>
        <v>0</v>
      </c>
      <c r="AP74" s="34">
        <f t="shared" si="6"/>
        <v>0</v>
      </c>
      <c r="AQ74" s="34"/>
      <c r="AR74" s="34">
        <f t="shared" si="7"/>
        <v>0</v>
      </c>
      <c r="AS74" s="34">
        <f t="shared" si="8"/>
        <v>0</v>
      </c>
      <c r="AT74" s="34"/>
      <c r="AU74" s="34">
        <f t="shared" si="9"/>
        <v>0</v>
      </c>
      <c r="AV74" s="34">
        <f t="shared" si="10"/>
        <v>0</v>
      </c>
      <c r="AW74" s="34"/>
      <c r="AX74" s="34">
        <f t="shared" si="11"/>
        <v>0</v>
      </c>
      <c r="AY74" s="34">
        <f t="shared" si="12"/>
        <v>0</v>
      </c>
      <c r="AZ74" s="34"/>
      <c r="BA74" s="34">
        <f t="shared" si="13"/>
        <v>0</v>
      </c>
      <c r="BB74" s="34">
        <f t="shared" si="14"/>
        <v>0</v>
      </c>
      <c r="BC74" s="34"/>
      <c r="BD74" s="34">
        <f t="shared" si="15"/>
        <v>0</v>
      </c>
      <c r="BE74" s="34">
        <f t="shared" si="46"/>
        <v>0</v>
      </c>
      <c r="BF74" s="34"/>
      <c r="BG74" s="34">
        <f t="shared" si="80"/>
        <v>0</v>
      </c>
      <c r="BH74" s="34">
        <f t="shared" si="47"/>
        <v>0</v>
      </c>
      <c r="BI74" s="34"/>
      <c r="BJ74" s="34">
        <f t="shared" si="81"/>
        <v>0</v>
      </c>
      <c r="BK74" s="34">
        <f t="shared" si="49"/>
        <v>0</v>
      </c>
      <c r="BL74" s="34"/>
      <c r="BM74" s="34">
        <f t="shared" si="82"/>
        <v>0</v>
      </c>
      <c r="BN74" s="34">
        <f t="shared" si="51"/>
        <v>0</v>
      </c>
      <c r="BO74" s="34"/>
      <c r="BP74" s="34">
        <f t="shared" si="17"/>
        <v>0</v>
      </c>
      <c r="BQ74" s="34">
        <f t="shared" si="18"/>
        <v>0</v>
      </c>
      <c r="BR74" s="34"/>
      <c r="BS74" s="34">
        <f t="shared" si="17"/>
        <v>0</v>
      </c>
      <c r="BT74" s="34">
        <f t="shared" si="52"/>
        <v>0</v>
      </c>
      <c r="BU74" s="34"/>
      <c r="BV74" s="34">
        <f t="shared" si="19"/>
        <v>0</v>
      </c>
      <c r="BW74" s="34">
        <f t="shared" si="53"/>
        <v>0</v>
      </c>
      <c r="BX74" s="34"/>
      <c r="BY74" s="34">
        <f t="shared" si="20"/>
        <v>0</v>
      </c>
      <c r="BZ74" s="34">
        <f t="shared" si="54"/>
        <v>0</v>
      </c>
      <c r="CA74" s="34"/>
      <c r="CB74" s="34">
        <f t="shared" si="21"/>
        <v>0</v>
      </c>
      <c r="CC74" s="34">
        <f t="shared" si="55"/>
        <v>0</v>
      </c>
      <c r="CD74" s="34"/>
      <c r="CE74" s="34">
        <f t="shared" si="22"/>
        <v>0</v>
      </c>
      <c r="CF74" s="34">
        <f t="shared" si="56"/>
        <v>0</v>
      </c>
      <c r="CG74" s="34"/>
      <c r="CH74" s="34">
        <f t="shared" si="23"/>
        <v>0</v>
      </c>
      <c r="CI74" s="34">
        <f t="shared" si="57"/>
        <v>0</v>
      </c>
      <c r="CJ74" s="34"/>
      <c r="CK74" s="34">
        <f t="shared" si="24"/>
        <v>0</v>
      </c>
      <c r="CL74" s="34">
        <f t="shared" si="58"/>
        <v>0</v>
      </c>
      <c r="CM74" s="34"/>
      <c r="CN74" s="34">
        <f t="shared" si="25"/>
        <v>0</v>
      </c>
      <c r="CO74" s="34">
        <f t="shared" si="59"/>
        <v>0</v>
      </c>
      <c r="CP74" s="34"/>
      <c r="CQ74" s="34">
        <f t="shared" si="26"/>
        <v>0</v>
      </c>
      <c r="CR74" s="34">
        <f t="shared" si="60"/>
        <v>0</v>
      </c>
      <c r="CS74" s="34"/>
      <c r="CT74" s="34">
        <f t="shared" si="27"/>
        <v>0</v>
      </c>
      <c r="CU74" s="34">
        <f t="shared" si="61"/>
        <v>0</v>
      </c>
      <c r="CV74" s="34"/>
      <c r="CW74" s="34">
        <f t="shared" si="28"/>
        <v>0</v>
      </c>
      <c r="CX74" s="34">
        <f t="shared" si="62"/>
        <v>0</v>
      </c>
      <c r="CY74" s="34"/>
      <c r="CZ74" s="34">
        <f t="shared" si="71"/>
        <v>0</v>
      </c>
      <c r="DA74" s="34">
        <f t="shared" si="63"/>
        <v>0</v>
      </c>
      <c r="DB74" s="34"/>
      <c r="DC74" s="34">
        <f t="shared" si="29"/>
        <v>0</v>
      </c>
      <c r="DD74" s="34">
        <f t="shared" si="64"/>
        <v>0</v>
      </c>
      <c r="DE74" s="35">
        <f t="shared" si="77"/>
        <v>0</v>
      </c>
      <c r="DF74" s="35">
        <f t="shared" ca="1" si="78"/>
        <v>0</v>
      </c>
      <c r="DG74" s="89">
        <f t="shared" ca="1" si="79"/>
        <v>0</v>
      </c>
      <c r="DH74" s="35">
        <f t="shared" si="75"/>
        <v>1</v>
      </c>
      <c r="DI74" s="35">
        <f t="shared" ca="1" si="0"/>
        <v>221.14</v>
      </c>
      <c r="DJ74" s="92">
        <f t="shared" ca="1" si="1"/>
        <v>0</v>
      </c>
      <c r="DK74"/>
      <c r="DL74" s="37"/>
      <c r="DM74" s="38">
        <f t="shared" si="30"/>
        <v>0</v>
      </c>
      <c r="DN74" s="39" t="str">
        <f t="shared" si="69"/>
        <v>NÃO MEDIDO</v>
      </c>
      <c r="DO74" s="40"/>
      <c r="DP74"/>
    </row>
    <row r="75" spans="1:120" s="2" customFormat="1" ht="30" customHeight="1" x14ac:dyDescent="0.2">
      <c r="A75" s="2" t="s">
        <v>212</v>
      </c>
      <c r="C75" s="100" t="s">
        <v>226</v>
      </c>
      <c r="D75" s="30" t="s">
        <v>91</v>
      </c>
      <c r="E75" s="31" t="s">
        <v>89</v>
      </c>
      <c r="F75" s="74">
        <v>3</v>
      </c>
      <c r="G75" s="74">
        <v>0</v>
      </c>
      <c r="H75" s="121">
        <v>0</v>
      </c>
      <c r="I75" s="121">
        <v>0</v>
      </c>
      <c r="J75" s="121"/>
      <c r="K75" s="74">
        <f t="shared" si="31"/>
        <v>3</v>
      </c>
      <c r="L75" s="32">
        <v>69.260000000000005</v>
      </c>
      <c r="M75" s="33">
        <f t="shared" si="70"/>
        <v>207.78</v>
      </c>
      <c r="N75" s="33"/>
      <c r="O75" s="33">
        <f t="shared" si="32"/>
        <v>0</v>
      </c>
      <c r="P75" s="34"/>
      <c r="Q75" s="34">
        <f t="shared" si="33"/>
        <v>0</v>
      </c>
      <c r="R75" s="34">
        <f t="shared" si="34"/>
        <v>0</v>
      </c>
      <c r="S75" s="34"/>
      <c r="T75" s="34">
        <f t="shared" si="35"/>
        <v>0</v>
      </c>
      <c r="U75" s="34">
        <f t="shared" si="36"/>
        <v>0</v>
      </c>
      <c r="V75" s="34">
        <v>3</v>
      </c>
      <c r="W75" s="34">
        <f t="shared" si="37"/>
        <v>207.78</v>
      </c>
      <c r="X75" s="34">
        <f t="shared" si="38"/>
        <v>0</v>
      </c>
      <c r="Y75" s="34"/>
      <c r="Z75" s="34">
        <f t="shared" si="39"/>
        <v>0</v>
      </c>
      <c r="AA75" s="34">
        <f t="shared" si="40"/>
        <v>0</v>
      </c>
      <c r="AB75" s="34"/>
      <c r="AC75" s="34">
        <f t="shared" si="41"/>
        <v>0</v>
      </c>
      <c r="AD75" s="34">
        <f t="shared" si="42"/>
        <v>0</v>
      </c>
      <c r="AE75" s="34"/>
      <c r="AF75" s="34">
        <f t="shared" si="2"/>
        <v>0</v>
      </c>
      <c r="AG75" s="34">
        <f t="shared" si="3"/>
        <v>0</v>
      </c>
      <c r="AH75" s="34"/>
      <c r="AI75" s="34">
        <f t="shared" si="76"/>
        <v>0</v>
      </c>
      <c r="AJ75" s="34">
        <f t="shared" si="43"/>
        <v>0</v>
      </c>
      <c r="AK75" s="34"/>
      <c r="AL75" s="34">
        <f t="shared" si="44"/>
        <v>0</v>
      </c>
      <c r="AM75" s="34">
        <f t="shared" si="45"/>
        <v>0</v>
      </c>
      <c r="AN75" s="34"/>
      <c r="AO75" s="34">
        <f t="shared" si="5"/>
        <v>0</v>
      </c>
      <c r="AP75" s="34">
        <f t="shared" si="6"/>
        <v>0</v>
      </c>
      <c r="AQ75" s="34"/>
      <c r="AR75" s="34">
        <f t="shared" si="7"/>
        <v>0</v>
      </c>
      <c r="AS75" s="34">
        <f t="shared" si="8"/>
        <v>0</v>
      </c>
      <c r="AT75" s="34"/>
      <c r="AU75" s="34">
        <f t="shared" si="9"/>
        <v>0</v>
      </c>
      <c r="AV75" s="34">
        <f t="shared" si="10"/>
        <v>0</v>
      </c>
      <c r="AW75" s="34"/>
      <c r="AX75" s="34">
        <f t="shared" si="11"/>
        <v>0</v>
      </c>
      <c r="AY75" s="34">
        <f t="shared" si="12"/>
        <v>0</v>
      </c>
      <c r="AZ75" s="34"/>
      <c r="BA75" s="34">
        <f t="shared" si="13"/>
        <v>0</v>
      </c>
      <c r="BB75" s="34">
        <f t="shared" si="14"/>
        <v>0</v>
      </c>
      <c r="BC75" s="34"/>
      <c r="BD75" s="34">
        <f t="shared" si="15"/>
        <v>0</v>
      </c>
      <c r="BE75" s="34">
        <f t="shared" si="46"/>
        <v>0</v>
      </c>
      <c r="BF75" s="34"/>
      <c r="BG75" s="34">
        <f t="shared" si="80"/>
        <v>0</v>
      </c>
      <c r="BH75" s="34">
        <f t="shared" si="47"/>
        <v>0</v>
      </c>
      <c r="BI75" s="34"/>
      <c r="BJ75" s="34">
        <f t="shared" si="81"/>
        <v>0</v>
      </c>
      <c r="BK75" s="34">
        <f t="shared" si="49"/>
        <v>0</v>
      </c>
      <c r="BL75" s="34"/>
      <c r="BM75" s="34">
        <f t="shared" si="82"/>
        <v>0</v>
      </c>
      <c r="BN75" s="34">
        <f t="shared" si="51"/>
        <v>0</v>
      </c>
      <c r="BO75" s="34"/>
      <c r="BP75" s="34">
        <f t="shared" si="17"/>
        <v>0</v>
      </c>
      <c r="BQ75" s="34">
        <f t="shared" si="18"/>
        <v>0</v>
      </c>
      <c r="BR75" s="34"/>
      <c r="BS75" s="34">
        <f t="shared" si="17"/>
        <v>0</v>
      </c>
      <c r="BT75" s="34">
        <f t="shared" si="52"/>
        <v>0</v>
      </c>
      <c r="BU75" s="34"/>
      <c r="BV75" s="34">
        <f t="shared" si="19"/>
        <v>0</v>
      </c>
      <c r="BW75" s="34">
        <f t="shared" si="53"/>
        <v>0</v>
      </c>
      <c r="BX75" s="34"/>
      <c r="BY75" s="34">
        <f t="shared" si="20"/>
        <v>0</v>
      </c>
      <c r="BZ75" s="34">
        <f t="shared" si="54"/>
        <v>0</v>
      </c>
      <c r="CA75" s="34"/>
      <c r="CB75" s="34">
        <f t="shared" si="21"/>
        <v>0</v>
      </c>
      <c r="CC75" s="34">
        <f t="shared" si="55"/>
        <v>0</v>
      </c>
      <c r="CD75" s="34"/>
      <c r="CE75" s="34">
        <f t="shared" si="22"/>
        <v>0</v>
      </c>
      <c r="CF75" s="34">
        <f t="shared" si="56"/>
        <v>0</v>
      </c>
      <c r="CG75" s="34"/>
      <c r="CH75" s="34">
        <f t="shared" si="23"/>
        <v>0</v>
      </c>
      <c r="CI75" s="34">
        <f t="shared" si="57"/>
        <v>0</v>
      </c>
      <c r="CJ75" s="34"/>
      <c r="CK75" s="34">
        <f t="shared" si="24"/>
        <v>0</v>
      </c>
      <c r="CL75" s="34">
        <f t="shared" si="58"/>
        <v>0</v>
      </c>
      <c r="CM75" s="34"/>
      <c r="CN75" s="34">
        <f t="shared" si="25"/>
        <v>0</v>
      </c>
      <c r="CO75" s="34">
        <f t="shared" si="59"/>
        <v>0</v>
      </c>
      <c r="CP75" s="34"/>
      <c r="CQ75" s="34">
        <f t="shared" si="26"/>
        <v>0</v>
      </c>
      <c r="CR75" s="34">
        <f t="shared" si="60"/>
        <v>0</v>
      </c>
      <c r="CS75" s="34"/>
      <c r="CT75" s="34">
        <f t="shared" si="27"/>
        <v>0</v>
      </c>
      <c r="CU75" s="34">
        <f t="shared" si="61"/>
        <v>0</v>
      </c>
      <c r="CV75" s="34"/>
      <c r="CW75" s="34">
        <f t="shared" si="28"/>
        <v>0</v>
      </c>
      <c r="CX75" s="34">
        <f t="shared" si="62"/>
        <v>0</v>
      </c>
      <c r="CY75" s="34"/>
      <c r="CZ75" s="34">
        <f t="shared" si="71"/>
        <v>0</v>
      </c>
      <c r="DA75" s="34">
        <f t="shared" si="63"/>
        <v>0</v>
      </c>
      <c r="DB75" s="34"/>
      <c r="DC75" s="34">
        <f t="shared" si="29"/>
        <v>0</v>
      </c>
      <c r="DD75" s="34">
        <f t="shared" si="64"/>
        <v>0</v>
      </c>
      <c r="DE75" s="35">
        <f t="shared" si="77"/>
        <v>3</v>
      </c>
      <c r="DF75" s="35">
        <f t="shared" ca="1" si="78"/>
        <v>207.78</v>
      </c>
      <c r="DG75" s="89">
        <f t="shared" ca="1" si="79"/>
        <v>0</v>
      </c>
      <c r="DH75" s="35">
        <f t="shared" si="75"/>
        <v>0</v>
      </c>
      <c r="DI75" s="35">
        <f t="shared" ca="1" si="0"/>
        <v>0</v>
      </c>
      <c r="DJ75" s="92">
        <f t="shared" ca="1" si="1"/>
        <v>0</v>
      </c>
      <c r="DK75"/>
      <c r="DL75" s="37"/>
      <c r="DM75" s="38">
        <f t="shared" si="30"/>
        <v>0</v>
      </c>
      <c r="DN75" s="39" t="str">
        <f t="shared" si="69"/>
        <v>NÃO MEDIDO</v>
      </c>
      <c r="DO75" s="40"/>
      <c r="DP75"/>
    </row>
    <row r="76" spans="1:120" s="2" customFormat="1" ht="45" customHeight="1" x14ac:dyDescent="0.2">
      <c r="A76" s="2" t="s">
        <v>212</v>
      </c>
      <c r="C76" s="100" t="s">
        <v>342</v>
      </c>
      <c r="D76" s="30" t="s">
        <v>343</v>
      </c>
      <c r="E76" s="31" t="s">
        <v>89</v>
      </c>
      <c r="F76" s="74">
        <v>1</v>
      </c>
      <c r="G76" s="74">
        <v>0</v>
      </c>
      <c r="H76" s="121">
        <v>0</v>
      </c>
      <c r="I76" s="121">
        <v>0</v>
      </c>
      <c r="J76" s="121"/>
      <c r="K76" s="74">
        <f t="shared" si="31"/>
        <v>1</v>
      </c>
      <c r="L76" s="32">
        <v>180.77</v>
      </c>
      <c r="M76" s="33">
        <f t="shared" si="70"/>
        <v>180.77</v>
      </c>
      <c r="N76" s="33"/>
      <c r="O76" s="33">
        <f t="shared" si="32"/>
        <v>0</v>
      </c>
      <c r="P76" s="34"/>
      <c r="Q76" s="34">
        <f t="shared" si="33"/>
        <v>0</v>
      </c>
      <c r="R76" s="34">
        <f t="shared" si="34"/>
        <v>0</v>
      </c>
      <c r="S76" s="34"/>
      <c r="T76" s="34">
        <f t="shared" si="35"/>
        <v>0</v>
      </c>
      <c r="U76" s="34">
        <f t="shared" si="36"/>
        <v>0</v>
      </c>
      <c r="V76" s="34"/>
      <c r="W76" s="34">
        <f t="shared" si="37"/>
        <v>0</v>
      </c>
      <c r="X76" s="34">
        <f t="shared" si="38"/>
        <v>0</v>
      </c>
      <c r="Y76" s="34"/>
      <c r="Z76" s="34">
        <f t="shared" si="39"/>
        <v>0</v>
      </c>
      <c r="AA76" s="34">
        <f t="shared" si="40"/>
        <v>0</v>
      </c>
      <c r="AB76" s="34"/>
      <c r="AC76" s="34">
        <f t="shared" si="41"/>
        <v>0</v>
      </c>
      <c r="AD76" s="34">
        <f t="shared" si="42"/>
        <v>0</v>
      </c>
      <c r="AE76" s="34"/>
      <c r="AF76" s="34">
        <f t="shared" si="2"/>
        <v>0</v>
      </c>
      <c r="AG76" s="34">
        <f t="shared" si="3"/>
        <v>0</v>
      </c>
      <c r="AH76" s="34"/>
      <c r="AI76" s="34">
        <f t="shared" si="76"/>
        <v>0</v>
      </c>
      <c r="AJ76" s="34">
        <f t="shared" si="43"/>
        <v>0</v>
      </c>
      <c r="AK76" s="34"/>
      <c r="AL76" s="34">
        <f t="shared" si="44"/>
        <v>0</v>
      </c>
      <c r="AM76" s="34">
        <f t="shared" si="45"/>
        <v>0</v>
      </c>
      <c r="AN76" s="34"/>
      <c r="AO76" s="34">
        <f t="shared" si="5"/>
        <v>0</v>
      </c>
      <c r="AP76" s="34">
        <f t="shared" si="6"/>
        <v>0</v>
      </c>
      <c r="AQ76" s="34"/>
      <c r="AR76" s="34">
        <f t="shared" si="7"/>
        <v>0</v>
      </c>
      <c r="AS76" s="34">
        <f t="shared" si="8"/>
        <v>0</v>
      </c>
      <c r="AT76" s="34"/>
      <c r="AU76" s="34">
        <f t="shared" si="9"/>
        <v>0</v>
      </c>
      <c r="AV76" s="34">
        <f t="shared" si="10"/>
        <v>0</v>
      </c>
      <c r="AW76" s="34"/>
      <c r="AX76" s="34">
        <f t="shared" si="11"/>
        <v>0</v>
      </c>
      <c r="AY76" s="34">
        <f t="shared" si="12"/>
        <v>0</v>
      </c>
      <c r="AZ76" s="34"/>
      <c r="BA76" s="34">
        <f t="shared" si="13"/>
        <v>0</v>
      </c>
      <c r="BB76" s="34">
        <f t="shared" si="14"/>
        <v>0</v>
      </c>
      <c r="BC76" s="34"/>
      <c r="BD76" s="34">
        <f t="shared" si="15"/>
        <v>0</v>
      </c>
      <c r="BE76" s="34">
        <f t="shared" si="46"/>
        <v>0</v>
      </c>
      <c r="BF76" s="34"/>
      <c r="BG76" s="34">
        <f t="shared" si="80"/>
        <v>0</v>
      </c>
      <c r="BH76" s="34">
        <f t="shared" si="47"/>
        <v>0</v>
      </c>
      <c r="BI76" s="34"/>
      <c r="BJ76" s="34">
        <f t="shared" si="81"/>
        <v>0</v>
      </c>
      <c r="BK76" s="34">
        <f t="shared" si="49"/>
        <v>0</v>
      </c>
      <c r="BL76" s="34"/>
      <c r="BM76" s="34">
        <f t="shared" si="82"/>
        <v>0</v>
      </c>
      <c r="BN76" s="34">
        <f t="shared" si="51"/>
        <v>0</v>
      </c>
      <c r="BO76" s="34"/>
      <c r="BP76" s="34">
        <f t="shared" si="17"/>
        <v>0</v>
      </c>
      <c r="BQ76" s="34">
        <f t="shared" si="18"/>
        <v>0</v>
      </c>
      <c r="BR76" s="34"/>
      <c r="BS76" s="34">
        <f t="shared" si="17"/>
        <v>0</v>
      </c>
      <c r="BT76" s="34">
        <f t="shared" si="52"/>
        <v>0</v>
      </c>
      <c r="BU76" s="34"/>
      <c r="BV76" s="34">
        <f t="shared" si="19"/>
        <v>0</v>
      </c>
      <c r="BW76" s="34">
        <f t="shared" si="53"/>
        <v>0</v>
      </c>
      <c r="BX76" s="34"/>
      <c r="BY76" s="34">
        <f t="shared" si="20"/>
        <v>0</v>
      </c>
      <c r="BZ76" s="34">
        <f t="shared" si="54"/>
        <v>0</v>
      </c>
      <c r="CA76" s="34"/>
      <c r="CB76" s="34">
        <f t="shared" si="21"/>
        <v>0</v>
      </c>
      <c r="CC76" s="34">
        <f t="shared" si="55"/>
        <v>0</v>
      </c>
      <c r="CD76" s="34"/>
      <c r="CE76" s="34">
        <f t="shared" si="22"/>
        <v>0</v>
      </c>
      <c r="CF76" s="34">
        <f t="shared" si="56"/>
        <v>0</v>
      </c>
      <c r="CG76" s="34"/>
      <c r="CH76" s="34">
        <f t="shared" si="23"/>
        <v>0</v>
      </c>
      <c r="CI76" s="34">
        <f t="shared" si="57"/>
        <v>0</v>
      </c>
      <c r="CJ76" s="34"/>
      <c r="CK76" s="34">
        <f t="shared" si="24"/>
        <v>0</v>
      </c>
      <c r="CL76" s="34">
        <f t="shared" si="58"/>
        <v>0</v>
      </c>
      <c r="CM76" s="34"/>
      <c r="CN76" s="34">
        <f t="shared" si="25"/>
        <v>0</v>
      </c>
      <c r="CO76" s="34">
        <f t="shared" si="59"/>
        <v>0</v>
      </c>
      <c r="CP76" s="34"/>
      <c r="CQ76" s="34">
        <f t="shared" si="26"/>
        <v>0</v>
      </c>
      <c r="CR76" s="34">
        <f t="shared" si="60"/>
        <v>0</v>
      </c>
      <c r="CS76" s="34"/>
      <c r="CT76" s="34">
        <f t="shared" si="27"/>
        <v>0</v>
      </c>
      <c r="CU76" s="34">
        <f t="shared" si="61"/>
        <v>0</v>
      </c>
      <c r="CV76" s="34"/>
      <c r="CW76" s="34">
        <f t="shared" si="28"/>
        <v>0</v>
      </c>
      <c r="CX76" s="34">
        <f t="shared" si="62"/>
        <v>0</v>
      </c>
      <c r="CY76" s="34"/>
      <c r="CZ76" s="34">
        <f t="shared" si="71"/>
        <v>0</v>
      </c>
      <c r="DA76" s="34">
        <f t="shared" si="63"/>
        <v>0</v>
      </c>
      <c r="DB76" s="34"/>
      <c r="DC76" s="34">
        <f t="shared" si="29"/>
        <v>0</v>
      </c>
      <c r="DD76" s="34">
        <f t="shared" si="64"/>
        <v>0</v>
      </c>
      <c r="DE76" s="35">
        <f t="shared" si="77"/>
        <v>0</v>
      </c>
      <c r="DF76" s="35">
        <f t="shared" ca="1" si="78"/>
        <v>0</v>
      </c>
      <c r="DG76" s="89">
        <f t="shared" ca="1" si="79"/>
        <v>0</v>
      </c>
      <c r="DH76" s="35">
        <f t="shared" si="75"/>
        <v>1</v>
      </c>
      <c r="DI76" s="35">
        <f t="shared" ca="1" si="0"/>
        <v>180.77</v>
      </c>
      <c r="DJ76" s="92">
        <f t="shared" ca="1" si="1"/>
        <v>0</v>
      </c>
      <c r="DK76"/>
      <c r="DL76" s="37"/>
      <c r="DM76" s="38">
        <f t="shared" si="30"/>
        <v>0</v>
      </c>
      <c r="DN76" s="39" t="str">
        <f t="shared" si="69"/>
        <v>NÃO MEDIDO</v>
      </c>
      <c r="DO76" s="40"/>
      <c r="DP76"/>
    </row>
    <row r="77" spans="1:120" s="2" customFormat="1" ht="30" customHeight="1" x14ac:dyDescent="0.2">
      <c r="A77" s="2" t="s">
        <v>212</v>
      </c>
      <c r="C77" s="100" t="s">
        <v>515</v>
      </c>
      <c r="D77" s="30" t="s">
        <v>516</v>
      </c>
      <c r="E77" s="31" t="s">
        <v>89</v>
      </c>
      <c r="F77" s="74">
        <v>1</v>
      </c>
      <c r="G77" s="74">
        <v>0</v>
      </c>
      <c r="H77" s="121">
        <v>0</v>
      </c>
      <c r="I77" s="121">
        <v>0</v>
      </c>
      <c r="J77" s="121"/>
      <c r="K77" s="74">
        <f t="shared" si="31"/>
        <v>1</v>
      </c>
      <c r="L77" s="32">
        <v>715.67</v>
      </c>
      <c r="M77" s="33">
        <f t="shared" si="70"/>
        <v>715.67</v>
      </c>
      <c r="N77" s="33"/>
      <c r="O77" s="33">
        <f t="shared" si="32"/>
        <v>0</v>
      </c>
      <c r="P77" s="34"/>
      <c r="Q77" s="34">
        <f t="shared" si="33"/>
        <v>0</v>
      </c>
      <c r="R77" s="34">
        <f t="shared" si="34"/>
        <v>0</v>
      </c>
      <c r="S77" s="34"/>
      <c r="T77" s="34">
        <f t="shared" si="35"/>
        <v>0</v>
      </c>
      <c r="U77" s="34">
        <f t="shared" si="36"/>
        <v>0</v>
      </c>
      <c r="V77" s="34"/>
      <c r="W77" s="34">
        <f t="shared" si="37"/>
        <v>0</v>
      </c>
      <c r="X77" s="34">
        <f t="shared" si="38"/>
        <v>0</v>
      </c>
      <c r="Y77" s="34"/>
      <c r="Z77" s="34">
        <f t="shared" si="39"/>
        <v>0</v>
      </c>
      <c r="AA77" s="34">
        <f t="shared" si="40"/>
        <v>0</v>
      </c>
      <c r="AB77" s="34"/>
      <c r="AC77" s="34">
        <f t="shared" si="41"/>
        <v>0</v>
      </c>
      <c r="AD77" s="34">
        <f t="shared" si="42"/>
        <v>0</v>
      </c>
      <c r="AE77" s="34"/>
      <c r="AF77" s="34">
        <f t="shared" si="2"/>
        <v>0</v>
      </c>
      <c r="AG77" s="34">
        <f t="shared" si="3"/>
        <v>0</v>
      </c>
      <c r="AH77" s="34"/>
      <c r="AI77" s="34">
        <f t="shared" si="76"/>
        <v>0</v>
      </c>
      <c r="AJ77" s="34">
        <f t="shared" si="43"/>
        <v>0</v>
      </c>
      <c r="AK77" s="34"/>
      <c r="AL77" s="34">
        <f t="shared" si="44"/>
        <v>0</v>
      </c>
      <c r="AM77" s="34">
        <f t="shared" si="45"/>
        <v>0</v>
      </c>
      <c r="AN77" s="34"/>
      <c r="AO77" s="34">
        <f t="shared" si="5"/>
        <v>0</v>
      </c>
      <c r="AP77" s="34">
        <f t="shared" si="6"/>
        <v>0</v>
      </c>
      <c r="AQ77" s="34"/>
      <c r="AR77" s="34">
        <f t="shared" si="7"/>
        <v>0</v>
      </c>
      <c r="AS77" s="34">
        <f t="shared" si="8"/>
        <v>0</v>
      </c>
      <c r="AT77" s="34"/>
      <c r="AU77" s="34">
        <f t="shared" si="9"/>
        <v>0</v>
      </c>
      <c r="AV77" s="34">
        <f t="shared" si="10"/>
        <v>0</v>
      </c>
      <c r="AW77" s="34"/>
      <c r="AX77" s="34">
        <f t="shared" si="11"/>
        <v>0</v>
      </c>
      <c r="AY77" s="34">
        <f t="shared" si="12"/>
        <v>0</v>
      </c>
      <c r="AZ77" s="34"/>
      <c r="BA77" s="34">
        <f t="shared" si="13"/>
        <v>0</v>
      </c>
      <c r="BB77" s="34">
        <f t="shared" si="14"/>
        <v>0</v>
      </c>
      <c r="BC77" s="34"/>
      <c r="BD77" s="34">
        <f t="shared" si="15"/>
        <v>0</v>
      </c>
      <c r="BE77" s="34">
        <f t="shared" si="46"/>
        <v>0</v>
      </c>
      <c r="BF77" s="34"/>
      <c r="BG77" s="34">
        <f t="shared" si="80"/>
        <v>0</v>
      </c>
      <c r="BH77" s="34">
        <f t="shared" si="47"/>
        <v>0</v>
      </c>
      <c r="BI77" s="34"/>
      <c r="BJ77" s="34">
        <f t="shared" si="81"/>
        <v>0</v>
      </c>
      <c r="BK77" s="34">
        <f t="shared" si="49"/>
        <v>0</v>
      </c>
      <c r="BL77" s="34"/>
      <c r="BM77" s="34">
        <f t="shared" si="82"/>
        <v>0</v>
      </c>
      <c r="BN77" s="34">
        <f t="shared" si="51"/>
        <v>0</v>
      </c>
      <c r="BO77" s="34"/>
      <c r="BP77" s="34">
        <f t="shared" si="17"/>
        <v>0</v>
      </c>
      <c r="BQ77" s="34">
        <f t="shared" si="18"/>
        <v>0</v>
      </c>
      <c r="BR77" s="34"/>
      <c r="BS77" s="34">
        <f t="shared" si="17"/>
        <v>0</v>
      </c>
      <c r="BT77" s="34">
        <f t="shared" si="52"/>
        <v>0</v>
      </c>
      <c r="BU77" s="34"/>
      <c r="BV77" s="34">
        <f t="shared" si="19"/>
        <v>0</v>
      </c>
      <c r="BW77" s="34">
        <f t="shared" si="53"/>
        <v>0</v>
      </c>
      <c r="BX77" s="34"/>
      <c r="BY77" s="34">
        <f t="shared" si="20"/>
        <v>0</v>
      </c>
      <c r="BZ77" s="34">
        <f t="shared" si="54"/>
        <v>0</v>
      </c>
      <c r="CA77" s="34"/>
      <c r="CB77" s="34">
        <f t="shared" si="21"/>
        <v>0</v>
      </c>
      <c r="CC77" s="34">
        <f t="shared" si="55"/>
        <v>0</v>
      </c>
      <c r="CD77" s="34"/>
      <c r="CE77" s="34">
        <f t="shared" si="22"/>
        <v>0</v>
      </c>
      <c r="CF77" s="34">
        <f t="shared" si="56"/>
        <v>0</v>
      </c>
      <c r="CG77" s="34"/>
      <c r="CH77" s="34">
        <f t="shared" si="23"/>
        <v>0</v>
      </c>
      <c r="CI77" s="34">
        <f t="shared" si="57"/>
        <v>0</v>
      </c>
      <c r="CJ77" s="34"/>
      <c r="CK77" s="34">
        <f t="shared" si="24"/>
        <v>0</v>
      </c>
      <c r="CL77" s="34">
        <f t="shared" si="58"/>
        <v>0</v>
      </c>
      <c r="CM77" s="34"/>
      <c r="CN77" s="34">
        <f t="shared" si="25"/>
        <v>0</v>
      </c>
      <c r="CO77" s="34">
        <f t="shared" si="59"/>
        <v>0</v>
      </c>
      <c r="CP77" s="34"/>
      <c r="CQ77" s="34">
        <f t="shared" si="26"/>
        <v>0</v>
      </c>
      <c r="CR77" s="34">
        <f t="shared" si="60"/>
        <v>0</v>
      </c>
      <c r="CS77" s="34"/>
      <c r="CT77" s="34">
        <f t="shared" si="27"/>
        <v>0</v>
      </c>
      <c r="CU77" s="34">
        <f t="shared" si="61"/>
        <v>0</v>
      </c>
      <c r="CV77" s="34"/>
      <c r="CW77" s="34">
        <f t="shared" si="28"/>
        <v>0</v>
      </c>
      <c r="CX77" s="34">
        <f t="shared" si="62"/>
        <v>0</v>
      </c>
      <c r="CY77" s="34"/>
      <c r="CZ77" s="34">
        <f t="shared" si="71"/>
        <v>0</v>
      </c>
      <c r="DA77" s="34">
        <f t="shared" si="63"/>
        <v>0</v>
      </c>
      <c r="DB77" s="34"/>
      <c r="DC77" s="34">
        <f t="shared" si="29"/>
        <v>0</v>
      </c>
      <c r="DD77" s="34">
        <f t="shared" si="64"/>
        <v>0</v>
      </c>
      <c r="DE77" s="35">
        <f t="shared" si="77"/>
        <v>0</v>
      </c>
      <c r="DF77" s="35">
        <f t="shared" ca="1" si="78"/>
        <v>0</v>
      </c>
      <c r="DG77" s="89">
        <f t="shared" ca="1" si="79"/>
        <v>0</v>
      </c>
      <c r="DH77" s="35">
        <f t="shared" si="75"/>
        <v>1</v>
      </c>
      <c r="DI77" s="35">
        <f t="shared" ca="1" si="0"/>
        <v>715.67</v>
      </c>
      <c r="DJ77" s="92">
        <f t="shared" ca="1" si="1"/>
        <v>0</v>
      </c>
      <c r="DK77"/>
      <c r="DL77" s="37"/>
      <c r="DM77" s="38">
        <f t="shared" si="30"/>
        <v>0</v>
      </c>
      <c r="DN77" s="39" t="str">
        <f t="shared" si="69"/>
        <v>NÃO MEDIDO</v>
      </c>
      <c r="DO77" s="40"/>
      <c r="DP77"/>
    </row>
    <row r="78" spans="1:120" s="2" customFormat="1" ht="35.1" customHeight="1" x14ac:dyDescent="0.2">
      <c r="A78" s="1" t="s">
        <v>212</v>
      </c>
      <c r="B78" s="1"/>
      <c r="C78" s="100" t="s">
        <v>517</v>
      </c>
      <c r="D78" s="30" t="s">
        <v>518</v>
      </c>
      <c r="E78" s="31" t="s">
        <v>89</v>
      </c>
      <c r="F78" s="74">
        <v>1</v>
      </c>
      <c r="G78" s="74">
        <v>0</v>
      </c>
      <c r="H78" s="121">
        <v>0</v>
      </c>
      <c r="I78" s="121">
        <v>0</v>
      </c>
      <c r="J78" s="121"/>
      <c r="K78" s="74">
        <f t="shared" si="31"/>
        <v>1</v>
      </c>
      <c r="L78" s="32">
        <v>145.97</v>
      </c>
      <c r="M78" s="33">
        <f t="shared" si="70"/>
        <v>145.97</v>
      </c>
      <c r="N78" s="33"/>
      <c r="O78" s="33">
        <f t="shared" si="32"/>
        <v>0</v>
      </c>
      <c r="P78" s="34"/>
      <c r="Q78" s="34">
        <f t="shared" si="33"/>
        <v>0</v>
      </c>
      <c r="R78" s="34">
        <f t="shared" si="34"/>
        <v>0</v>
      </c>
      <c r="S78" s="34"/>
      <c r="T78" s="34">
        <f t="shared" si="35"/>
        <v>0</v>
      </c>
      <c r="U78" s="34">
        <f t="shared" si="36"/>
        <v>0</v>
      </c>
      <c r="V78" s="34"/>
      <c r="W78" s="34">
        <f t="shared" si="37"/>
        <v>0</v>
      </c>
      <c r="X78" s="34">
        <f t="shared" si="38"/>
        <v>0</v>
      </c>
      <c r="Y78" s="34"/>
      <c r="Z78" s="34">
        <f t="shared" si="39"/>
        <v>0</v>
      </c>
      <c r="AA78" s="34">
        <f t="shared" si="40"/>
        <v>0</v>
      </c>
      <c r="AB78" s="34"/>
      <c r="AC78" s="34">
        <f t="shared" si="41"/>
        <v>0</v>
      </c>
      <c r="AD78" s="34">
        <f t="shared" si="42"/>
        <v>0</v>
      </c>
      <c r="AE78" s="34"/>
      <c r="AF78" s="34">
        <f t="shared" si="2"/>
        <v>0</v>
      </c>
      <c r="AG78" s="34">
        <f t="shared" si="3"/>
        <v>0</v>
      </c>
      <c r="AH78" s="34"/>
      <c r="AI78" s="34">
        <f t="shared" si="76"/>
        <v>0</v>
      </c>
      <c r="AJ78" s="34">
        <f t="shared" si="43"/>
        <v>0</v>
      </c>
      <c r="AK78" s="34"/>
      <c r="AL78" s="34">
        <f t="shared" si="44"/>
        <v>0</v>
      </c>
      <c r="AM78" s="34">
        <f t="shared" si="45"/>
        <v>0</v>
      </c>
      <c r="AN78" s="34"/>
      <c r="AO78" s="34">
        <f t="shared" si="5"/>
        <v>0</v>
      </c>
      <c r="AP78" s="34">
        <f t="shared" si="6"/>
        <v>0</v>
      </c>
      <c r="AQ78" s="34"/>
      <c r="AR78" s="34">
        <f t="shared" si="7"/>
        <v>0</v>
      </c>
      <c r="AS78" s="34">
        <f t="shared" si="8"/>
        <v>0</v>
      </c>
      <c r="AT78" s="34"/>
      <c r="AU78" s="34">
        <f t="shared" si="9"/>
        <v>0</v>
      </c>
      <c r="AV78" s="34">
        <f t="shared" si="10"/>
        <v>0</v>
      </c>
      <c r="AW78" s="34"/>
      <c r="AX78" s="34">
        <f t="shared" si="11"/>
        <v>0</v>
      </c>
      <c r="AY78" s="34">
        <f t="shared" si="12"/>
        <v>0</v>
      </c>
      <c r="AZ78" s="34"/>
      <c r="BA78" s="34">
        <f t="shared" si="13"/>
        <v>0</v>
      </c>
      <c r="BB78" s="34">
        <f t="shared" si="14"/>
        <v>0</v>
      </c>
      <c r="BC78" s="34"/>
      <c r="BD78" s="34">
        <f t="shared" si="15"/>
        <v>0</v>
      </c>
      <c r="BE78" s="34">
        <f t="shared" si="46"/>
        <v>0</v>
      </c>
      <c r="BF78" s="34"/>
      <c r="BG78" s="34">
        <f t="shared" si="80"/>
        <v>0</v>
      </c>
      <c r="BH78" s="34">
        <f t="shared" si="47"/>
        <v>0</v>
      </c>
      <c r="BI78" s="34"/>
      <c r="BJ78" s="34">
        <f t="shared" si="81"/>
        <v>0</v>
      </c>
      <c r="BK78" s="34">
        <f t="shared" si="49"/>
        <v>0</v>
      </c>
      <c r="BL78" s="34"/>
      <c r="BM78" s="34">
        <f t="shared" si="82"/>
        <v>0</v>
      </c>
      <c r="BN78" s="34">
        <f t="shared" si="51"/>
        <v>0</v>
      </c>
      <c r="BO78" s="34"/>
      <c r="BP78" s="34">
        <f t="shared" si="17"/>
        <v>0</v>
      </c>
      <c r="BQ78" s="34">
        <f t="shared" si="18"/>
        <v>0</v>
      </c>
      <c r="BR78" s="34"/>
      <c r="BS78" s="34">
        <f t="shared" si="17"/>
        <v>0</v>
      </c>
      <c r="BT78" s="34">
        <f t="shared" si="52"/>
        <v>0</v>
      </c>
      <c r="BU78" s="34"/>
      <c r="BV78" s="34">
        <f t="shared" si="19"/>
        <v>0</v>
      </c>
      <c r="BW78" s="34">
        <f t="shared" si="53"/>
        <v>0</v>
      </c>
      <c r="BX78" s="34"/>
      <c r="BY78" s="34">
        <f t="shared" si="20"/>
        <v>0</v>
      </c>
      <c r="BZ78" s="34">
        <f t="shared" si="54"/>
        <v>0</v>
      </c>
      <c r="CA78" s="34"/>
      <c r="CB78" s="34">
        <f t="shared" si="21"/>
        <v>0</v>
      </c>
      <c r="CC78" s="34">
        <f t="shared" si="55"/>
        <v>0</v>
      </c>
      <c r="CD78" s="34"/>
      <c r="CE78" s="34">
        <f t="shared" si="22"/>
        <v>0</v>
      </c>
      <c r="CF78" s="34">
        <f t="shared" si="56"/>
        <v>0</v>
      </c>
      <c r="CG78" s="34"/>
      <c r="CH78" s="34">
        <f t="shared" si="23"/>
        <v>0</v>
      </c>
      <c r="CI78" s="34">
        <f t="shared" si="57"/>
        <v>0</v>
      </c>
      <c r="CJ78" s="34"/>
      <c r="CK78" s="34">
        <f t="shared" si="24"/>
        <v>0</v>
      </c>
      <c r="CL78" s="34">
        <f t="shared" si="58"/>
        <v>0</v>
      </c>
      <c r="CM78" s="34"/>
      <c r="CN78" s="34">
        <f t="shared" si="25"/>
        <v>0</v>
      </c>
      <c r="CO78" s="34">
        <f t="shared" si="59"/>
        <v>0</v>
      </c>
      <c r="CP78" s="34"/>
      <c r="CQ78" s="34">
        <f t="shared" si="26"/>
        <v>0</v>
      </c>
      <c r="CR78" s="34">
        <f t="shared" si="60"/>
        <v>0</v>
      </c>
      <c r="CS78" s="34"/>
      <c r="CT78" s="34">
        <f t="shared" si="27"/>
        <v>0</v>
      </c>
      <c r="CU78" s="34">
        <f t="shared" si="61"/>
        <v>0</v>
      </c>
      <c r="CV78" s="34"/>
      <c r="CW78" s="34">
        <f t="shared" si="28"/>
        <v>0</v>
      </c>
      <c r="CX78" s="34">
        <f t="shared" si="62"/>
        <v>0</v>
      </c>
      <c r="CY78" s="34"/>
      <c r="CZ78" s="34">
        <f t="shared" si="71"/>
        <v>0</v>
      </c>
      <c r="DA78" s="34">
        <f t="shared" si="63"/>
        <v>0</v>
      </c>
      <c r="DB78" s="34"/>
      <c r="DC78" s="34">
        <f t="shared" si="29"/>
        <v>0</v>
      </c>
      <c r="DD78" s="34">
        <f t="shared" si="64"/>
        <v>0</v>
      </c>
      <c r="DE78" s="35">
        <f t="shared" si="77"/>
        <v>0</v>
      </c>
      <c r="DF78" s="35">
        <f t="shared" ca="1" si="78"/>
        <v>0</v>
      </c>
      <c r="DG78" s="89">
        <f t="shared" ca="1" si="79"/>
        <v>0</v>
      </c>
      <c r="DH78" s="35">
        <f t="shared" si="75"/>
        <v>1</v>
      </c>
      <c r="DI78" s="35">
        <f t="shared" ca="1" si="0"/>
        <v>145.97</v>
      </c>
      <c r="DJ78" s="92">
        <f t="shared" ca="1" si="1"/>
        <v>0</v>
      </c>
      <c r="DK78"/>
      <c r="DL78" s="37"/>
      <c r="DM78" s="38">
        <f t="shared" si="30"/>
        <v>0</v>
      </c>
      <c r="DN78" s="39" t="str">
        <f t="shared" si="69"/>
        <v>NÃO MEDIDO</v>
      </c>
      <c r="DO78" s="40"/>
      <c r="DP78"/>
    </row>
    <row r="79" spans="1:120" s="2" customFormat="1" ht="64.5" customHeight="1" x14ac:dyDescent="0.2">
      <c r="A79" s="2" t="s">
        <v>212</v>
      </c>
      <c r="C79" s="100" t="s">
        <v>519</v>
      </c>
      <c r="D79" s="30" t="s">
        <v>520</v>
      </c>
      <c r="E79" s="31" t="s">
        <v>89</v>
      </c>
      <c r="F79" s="74">
        <v>5</v>
      </c>
      <c r="G79" s="74">
        <v>0</v>
      </c>
      <c r="H79" s="121">
        <v>0</v>
      </c>
      <c r="I79" s="121">
        <v>0</v>
      </c>
      <c r="J79" s="121"/>
      <c r="K79" s="74">
        <f t="shared" si="31"/>
        <v>5</v>
      </c>
      <c r="L79" s="32">
        <v>11.71</v>
      </c>
      <c r="M79" s="33">
        <f t="shared" si="70"/>
        <v>58.55</v>
      </c>
      <c r="N79" s="33"/>
      <c r="O79" s="33">
        <f t="shared" si="32"/>
        <v>0</v>
      </c>
      <c r="P79" s="34"/>
      <c r="Q79" s="34">
        <f t="shared" si="33"/>
        <v>0</v>
      </c>
      <c r="R79" s="34">
        <f t="shared" si="34"/>
        <v>0</v>
      </c>
      <c r="S79" s="34"/>
      <c r="T79" s="34">
        <f t="shared" si="35"/>
        <v>0</v>
      </c>
      <c r="U79" s="34">
        <f t="shared" si="36"/>
        <v>0</v>
      </c>
      <c r="V79" s="34"/>
      <c r="W79" s="34">
        <f t="shared" si="37"/>
        <v>0</v>
      </c>
      <c r="X79" s="34">
        <f t="shared" si="38"/>
        <v>0</v>
      </c>
      <c r="Y79" s="34"/>
      <c r="Z79" s="34">
        <f t="shared" si="39"/>
        <v>0</v>
      </c>
      <c r="AA79" s="34">
        <f t="shared" si="40"/>
        <v>0</v>
      </c>
      <c r="AB79" s="34"/>
      <c r="AC79" s="34">
        <f t="shared" si="41"/>
        <v>0</v>
      </c>
      <c r="AD79" s="34">
        <f t="shared" si="42"/>
        <v>0</v>
      </c>
      <c r="AE79" s="34"/>
      <c r="AF79" s="34">
        <f t="shared" si="2"/>
        <v>0</v>
      </c>
      <c r="AG79" s="34">
        <f t="shared" si="3"/>
        <v>0</v>
      </c>
      <c r="AH79" s="34"/>
      <c r="AI79" s="34">
        <f t="shared" si="76"/>
        <v>0</v>
      </c>
      <c r="AJ79" s="34">
        <f t="shared" si="43"/>
        <v>0</v>
      </c>
      <c r="AK79" s="34"/>
      <c r="AL79" s="34">
        <f t="shared" si="44"/>
        <v>0</v>
      </c>
      <c r="AM79" s="34">
        <f t="shared" si="45"/>
        <v>0</v>
      </c>
      <c r="AN79" s="34"/>
      <c r="AO79" s="34">
        <f t="shared" si="5"/>
        <v>0</v>
      </c>
      <c r="AP79" s="34">
        <f t="shared" si="6"/>
        <v>0</v>
      </c>
      <c r="AQ79" s="34"/>
      <c r="AR79" s="34">
        <f t="shared" si="7"/>
        <v>0</v>
      </c>
      <c r="AS79" s="34">
        <f t="shared" si="8"/>
        <v>0</v>
      </c>
      <c r="AT79" s="34"/>
      <c r="AU79" s="34">
        <f t="shared" si="9"/>
        <v>0</v>
      </c>
      <c r="AV79" s="34">
        <f t="shared" si="10"/>
        <v>0</v>
      </c>
      <c r="AW79" s="34"/>
      <c r="AX79" s="34">
        <f t="shared" si="11"/>
        <v>0</v>
      </c>
      <c r="AY79" s="34">
        <f t="shared" si="12"/>
        <v>0</v>
      </c>
      <c r="AZ79" s="34"/>
      <c r="BA79" s="34">
        <f t="shared" si="13"/>
        <v>0</v>
      </c>
      <c r="BB79" s="34">
        <f t="shared" si="14"/>
        <v>0</v>
      </c>
      <c r="BC79" s="34"/>
      <c r="BD79" s="34">
        <f t="shared" si="15"/>
        <v>0</v>
      </c>
      <c r="BE79" s="34">
        <f t="shared" si="46"/>
        <v>0</v>
      </c>
      <c r="BF79" s="34"/>
      <c r="BG79" s="34">
        <f t="shared" si="80"/>
        <v>0</v>
      </c>
      <c r="BH79" s="34">
        <f t="shared" si="47"/>
        <v>0</v>
      </c>
      <c r="BI79" s="34"/>
      <c r="BJ79" s="34">
        <f t="shared" si="81"/>
        <v>0</v>
      </c>
      <c r="BK79" s="34">
        <f t="shared" si="49"/>
        <v>0</v>
      </c>
      <c r="BL79" s="34"/>
      <c r="BM79" s="34">
        <f t="shared" si="82"/>
        <v>0</v>
      </c>
      <c r="BN79" s="34">
        <f t="shared" si="51"/>
        <v>0</v>
      </c>
      <c r="BO79" s="34"/>
      <c r="BP79" s="34">
        <f t="shared" si="17"/>
        <v>0</v>
      </c>
      <c r="BQ79" s="34">
        <f t="shared" si="18"/>
        <v>0</v>
      </c>
      <c r="BR79" s="34"/>
      <c r="BS79" s="34">
        <f t="shared" si="17"/>
        <v>0</v>
      </c>
      <c r="BT79" s="34">
        <f t="shared" si="52"/>
        <v>0</v>
      </c>
      <c r="BU79" s="34"/>
      <c r="BV79" s="34">
        <f t="shared" si="19"/>
        <v>0</v>
      </c>
      <c r="BW79" s="34">
        <f t="shared" si="53"/>
        <v>0</v>
      </c>
      <c r="BX79" s="34"/>
      <c r="BY79" s="34">
        <f t="shared" si="20"/>
        <v>0</v>
      </c>
      <c r="BZ79" s="34">
        <f t="shared" si="54"/>
        <v>0</v>
      </c>
      <c r="CA79" s="34"/>
      <c r="CB79" s="34">
        <f t="shared" si="21"/>
        <v>0</v>
      </c>
      <c r="CC79" s="34">
        <f t="shared" si="55"/>
        <v>0</v>
      </c>
      <c r="CD79" s="34"/>
      <c r="CE79" s="34">
        <f t="shared" si="22"/>
        <v>0</v>
      </c>
      <c r="CF79" s="34">
        <f t="shared" si="56"/>
        <v>0</v>
      </c>
      <c r="CG79" s="34"/>
      <c r="CH79" s="34">
        <f t="shared" si="23"/>
        <v>0</v>
      </c>
      <c r="CI79" s="34">
        <f t="shared" si="57"/>
        <v>0</v>
      </c>
      <c r="CJ79" s="34"/>
      <c r="CK79" s="34">
        <f t="shared" si="24"/>
        <v>0</v>
      </c>
      <c r="CL79" s="34">
        <f t="shared" si="58"/>
        <v>0</v>
      </c>
      <c r="CM79" s="34"/>
      <c r="CN79" s="34">
        <f t="shared" si="25"/>
        <v>0</v>
      </c>
      <c r="CO79" s="34">
        <f t="shared" si="59"/>
        <v>0</v>
      </c>
      <c r="CP79" s="34"/>
      <c r="CQ79" s="34">
        <f t="shared" si="26"/>
        <v>0</v>
      </c>
      <c r="CR79" s="34">
        <f t="shared" si="60"/>
        <v>0</v>
      </c>
      <c r="CS79" s="34"/>
      <c r="CT79" s="34">
        <f t="shared" si="27"/>
        <v>0</v>
      </c>
      <c r="CU79" s="34">
        <f t="shared" si="61"/>
        <v>0</v>
      </c>
      <c r="CV79" s="34"/>
      <c r="CW79" s="34">
        <f t="shared" si="28"/>
        <v>0</v>
      </c>
      <c r="CX79" s="34">
        <f t="shared" si="62"/>
        <v>0</v>
      </c>
      <c r="CY79" s="34"/>
      <c r="CZ79" s="34">
        <f t="shared" si="71"/>
        <v>0</v>
      </c>
      <c r="DA79" s="34">
        <f t="shared" si="63"/>
        <v>0</v>
      </c>
      <c r="DB79" s="34"/>
      <c r="DC79" s="34">
        <f t="shared" si="29"/>
        <v>0</v>
      </c>
      <c r="DD79" s="34">
        <f t="shared" si="64"/>
        <v>0</v>
      </c>
      <c r="DE79" s="35">
        <f t="shared" si="77"/>
        <v>0</v>
      </c>
      <c r="DF79" s="35">
        <f t="shared" ca="1" si="78"/>
        <v>0</v>
      </c>
      <c r="DG79" s="89">
        <f t="shared" ca="1" si="79"/>
        <v>0</v>
      </c>
      <c r="DH79" s="35">
        <f t="shared" si="75"/>
        <v>5</v>
      </c>
      <c r="DI79" s="35">
        <f t="shared" ref="DI79:DI142" ca="1" si="83">M79-DF79</f>
        <v>58.55</v>
      </c>
      <c r="DJ79" s="92">
        <f t="shared" ref="DJ79:DJ142" ca="1" si="84">O79-DG79</f>
        <v>0</v>
      </c>
      <c r="DK79"/>
      <c r="DL79" s="37"/>
      <c r="DM79" s="38">
        <f t="shared" si="30"/>
        <v>0</v>
      </c>
      <c r="DN79" s="39" t="str">
        <f t="shared" si="69"/>
        <v>NÃO MEDIDO</v>
      </c>
      <c r="DO79" s="40"/>
      <c r="DP79"/>
    </row>
    <row r="80" spans="1:120" s="2" customFormat="1" ht="66.75" customHeight="1" x14ac:dyDescent="0.2">
      <c r="A80" s="2" t="s">
        <v>212</v>
      </c>
      <c r="C80" s="100" t="s">
        <v>521</v>
      </c>
      <c r="D80" s="30" t="s">
        <v>522</v>
      </c>
      <c r="E80" s="31" t="s">
        <v>89</v>
      </c>
      <c r="F80" s="74">
        <v>20</v>
      </c>
      <c r="G80" s="74">
        <v>0</v>
      </c>
      <c r="H80" s="121">
        <v>0</v>
      </c>
      <c r="I80" s="121">
        <v>0</v>
      </c>
      <c r="J80" s="121"/>
      <c r="K80" s="74">
        <f t="shared" si="31"/>
        <v>20</v>
      </c>
      <c r="L80" s="32">
        <v>14.5</v>
      </c>
      <c r="M80" s="33">
        <f t="shared" si="70"/>
        <v>290</v>
      </c>
      <c r="N80" s="33"/>
      <c r="O80" s="33">
        <f t="shared" si="32"/>
        <v>0</v>
      </c>
      <c r="P80" s="34"/>
      <c r="Q80" s="34">
        <f t="shared" si="33"/>
        <v>0</v>
      </c>
      <c r="R80" s="34">
        <f t="shared" si="34"/>
        <v>0</v>
      </c>
      <c r="S80" s="34"/>
      <c r="T80" s="34">
        <f t="shared" si="35"/>
        <v>0</v>
      </c>
      <c r="U80" s="34">
        <f t="shared" si="36"/>
        <v>0</v>
      </c>
      <c r="V80" s="34"/>
      <c r="W80" s="34">
        <f t="shared" si="37"/>
        <v>0</v>
      </c>
      <c r="X80" s="34">
        <f t="shared" si="38"/>
        <v>0</v>
      </c>
      <c r="Y80" s="34"/>
      <c r="Z80" s="34">
        <f t="shared" si="39"/>
        <v>0</v>
      </c>
      <c r="AA80" s="34">
        <f t="shared" si="40"/>
        <v>0</v>
      </c>
      <c r="AB80" s="34"/>
      <c r="AC80" s="34">
        <f t="shared" si="41"/>
        <v>0</v>
      </c>
      <c r="AD80" s="34">
        <f t="shared" si="42"/>
        <v>0</v>
      </c>
      <c r="AE80" s="34"/>
      <c r="AF80" s="34">
        <f t="shared" si="2"/>
        <v>0</v>
      </c>
      <c r="AG80" s="34">
        <f t="shared" si="3"/>
        <v>0</v>
      </c>
      <c r="AH80" s="34"/>
      <c r="AI80" s="34">
        <f t="shared" si="76"/>
        <v>0</v>
      </c>
      <c r="AJ80" s="34">
        <f t="shared" si="43"/>
        <v>0</v>
      </c>
      <c r="AK80" s="34"/>
      <c r="AL80" s="34">
        <f t="shared" si="44"/>
        <v>0</v>
      </c>
      <c r="AM80" s="34">
        <f t="shared" si="45"/>
        <v>0</v>
      </c>
      <c r="AN80" s="34"/>
      <c r="AO80" s="34">
        <f t="shared" si="5"/>
        <v>0</v>
      </c>
      <c r="AP80" s="34">
        <f t="shared" si="6"/>
        <v>0</v>
      </c>
      <c r="AQ80" s="34"/>
      <c r="AR80" s="34">
        <f t="shared" si="7"/>
        <v>0</v>
      </c>
      <c r="AS80" s="34">
        <f t="shared" si="8"/>
        <v>0</v>
      </c>
      <c r="AT80" s="34"/>
      <c r="AU80" s="34">
        <f t="shared" si="9"/>
        <v>0</v>
      </c>
      <c r="AV80" s="34">
        <f t="shared" si="10"/>
        <v>0</v>
      </c>
      <c r="AW80" s="34"/>
      <c r="AX80" s="34">
        <f t="shared" si="11"/>
        <v>0</v>
      </c>
      <c r="AY80" s="34">
        <f t="shared" si="12"/>
        <v>0</v>
      </c>
      <c r="AZ80" s="34"/>
      <c r="BA80" s="34">
        <f t="shared" si="13"/>
        <v>0</v>
      </c>
      <c r="BB80" s="34">
        <f t="shared" si="14"/>
        <v>0</v>
      </c>
      <c r="BC80" s="34"/>
      <c r="BD80" s="34">
        <f t="shared" si="15"/>
        <v>0</v>
      </c>
      <c r="BE80" s="34">
        <f t="shared" si="46"/>
        <v>0</v>
      </c>
      <c r="BF80" s="34"/>
      <c r="BG80" s="34">
        <f t="shared" si="80"/>
        <v>0</v>
      </c>
      <c r="BH80" s="34">
        <f t="shared" si="47"/>
        <v>0</v>
      </c>
      <c r="BI80" s="34"/>
      <c r="BJ80" s="34">
        <f t="shared" si="81"/>
        <v>0</v>
      </c>
      <c r="BK80" s="34">
        <f t="shared" si="49"/>
        <v>0</v>
      </c>
      <c r="BL80" s="34"/>
      <c r="BM80" s="34">
        <f t="shared" si="82"/>
        <v>0</v>
      </c>
      <c r="BN80" s="34">
        <f t="shared" si="51"/>
        <v>0</v>
      </c>
      <c r="BO80" s="34"/>
      <c r="BP80" s="34">
        <f t="shared" ref="BP80:BP143" si="85">ROUND(BO80*$L80,2)</f>
        <v>0</v>
      </c>
      <c r="BQ80" s="34">
        <f t="shared" ref="BQ80:BQ143" si="86">ROUND(BO80*$N80,2)</f>
        <v>0</v>
      </c>
      <c r="BR80" s="34"/>
      <c r="BS80" s="34">
        <f t="shared" ref="BS80:BS143" si="87">ROUND(BR80*$L80,2)</f>
        <v>0</v>
      </c>
      <c r="BT80" s="34">
        <f t="shared" si="52"/>
        <v>0</v>
      </c>
      <c r="BU80" s="34"/>
      <c r="BV80" s="34">
        <f t="shared" ref="BV80:BV143" si="88">ROUND(BU80*$L80,2)</f>
        <v>0</v>
      </c>
      <c r="BW80" s="34">
        <f t="shared" si="53"/>
        <v>0</v>
      </c>
      <c r="BX80" s="34"/>
      <c r="BY80" s="34">
        <f t="shared" ref="BY80:BY143" si="89">ROUND(BX80*$L80,2)</f>
        <v>0</v>
      </c>
      <c r="BZ80" s="34">
        <f t="shared" si="54"/>
        <v>0</v>
      </c>
      <c r="CA80" s="34"/>
      <c r="CB80" s="34">
        <f t="shared" ref="CB80:CB143" si="90">ROUND(CA80*$L80,2)</f>
        <v>0</v>
      </c>
      <c r="CC80" s="34">
        <f t="shared" si="55"/>
        <v>0</v>
      </c>
      <c r="CD80" s="34"/>
      <c r="CE80" s="34">
        <f t="shared" ref="CE80:CE143" si="91">ROUND(CD80*$L80,2)</f>
        <v>0</v>
      </c>
      <c r="CF80" s="34">
        <f t="shared" si="56"/>
        <v>0</v>
      </c>
      <c r="CG80" s="34"/>
      <c r="CH80" s="34">
        <f t="shared" ref="CH80:CH143" si="92">ROUND(CG80*$L80,2)</f>
        <v>0</v>
      </c>
      <c r="CI80" s="34">
        <f t="shared" si="57"/>
        <v>0</v>
      </c>
      <c r="CJ80" s="34"/>
      <c r="CK80" s="34">
        <f t="shared" ref="CK80:CK143" si="93">ROUND(CJ80*$L80,2)</f>
        <v>0</v>
      </c>
      <c r="CL80" s="34">
        <f t="shared" si="58"/>
        <v>0</v>
      </c>
      <c r="CM80" s="34"/>
      <c r="CN80" s="34">
        <f t="shared" ref="CN80:CN143" si="94">ROUND(CM80*$L80,2)</f>
        <v>0</v>
      </c>
      <c r="CO80" s="34">
        <f t="shared" si="59"/>
        <v>0</v>
      </c>
      <c r="CP80" s="34"/>
      <c r="CQ80" s="34">
        <f t="shared" ref="CQ80:CQ143" si="95">ROUND(CP80*$L80,2)</f>
        <v>0</v>
      </c>
      <c r="CR80" s="34">
        <f t="shared" si="60"/>
        <v>0</v>
      </c>
      <c r="CS80" s="34"/>
      <c r="CT80" s="34">
        <f t="shared" ref="CT80:CT143" si="96">ROUND(CS80*$L80,2)</f>
        <v>0</v>
      </c>
      <c r="CU80" s="34">
        <f t="shared" si="61"/>
        <v>0</v>
      </c>
      <c r="CV80" s="34"/>
      <c r="CW80" s="34">
        <f t="shared" ref="CW80:CW143" si="97">ROUND(CV80*$L80,2)</f>
        <v>0</v>
      </c>
      <c r="CX80" s="34">
        <f t="shared" si="62"/>
        <v>0</v>
      </c>
      <c r="CY80" s="34"/>
      <c r="CZ80" s="34">
        <f t="shared" ref="CZ80:CZ143" si="98">ROUND(CY80*$L80,2)</f>
        <v>0</v>
      </c>
      <c r="DA80" s="34">
        <f t="shared" si="63"/>
        <v>0</v>
      </c>
      <c r="DB80" s="34"/>
      <c r="DC80" s="34">
        <f t="shared" ref="DC80:DC143" si="99">ROUND(DB80*$L80,2)</f>
        <v>0</v>
      </c>
      <c r="DD80" s="34">
        <f t="shared" si="64"/>
        <v>0</v>
      </c>
      <c r="DE80" s="35">
        <f t="shared" si="77"/>
        <v>0</v>
      </c>
      <c r="DF80" s="35">
        <f t="shared" ca="1" si="78"/>
        <v>0</v>
      </c>
      <c r="DG80" s="89">
        <f t="shared" ca="1" si="79"/>
        <v>0</v>
      </c>
      <c r="DH80" s="35">
        <f t="shared" si="75"/>
        <v>20</v>
      </c>
      <c r="DI80" s="35">
        <f t="shared" ca="1" si="83"/>
        <v>290</v>
      </c>
      <c r="DJ80" s="92">
        <f t="shared" ca="1" si="84"/>
        <v>0</v>
      </c>
      <c r="DK80"/>
      <c r="DL80" s="37"/>
      <c r="DM80" s="38">
        <f t="shared" ref="DM80:DM143" si="100">INDEX($V$12:$DD$728,ROW()-11,MATCH($DM$11,$V$11:$DD$11,0))</f>
        <v>0</v>
      </c>
      <c r="DN80" s="39" t="str">
        <f t="shared" si="69"/>
        <v>NÃO MEDIDO</v>
      </c>
      <c r="DO80" s="40"/>
      <c r="DP80"/>
    </row>
    <row r="81" spans="1:120" s="2" customFormat="1" ht="30" customHeight="1" x14ac:dyDescent="0.2">
      <c r="A81" s="2" t="s">
        <v>212</v>
      </c>
      <c r="C81" s="100" t="s">
        <v>92</v>
      </c>
      <c r="D81" s="30" t="s">
        <v>93</v>
      </c>
      <c r="E81" s="31" t="s">
        <v>89</v>
      </c>
      <c r="F81" s="74">
        <v>20</v>
      </c>
      <c r="G81" s="74">
        <v>0</v>
      </c>
      <c r="H81" s="121">
        <v>0</v>
      </c>
      <c r="I81" s="121">
        <v>0</v>
      </c>
      <c r="J81" s="121"/>
      <c r="K81" s="74">
        <f t="shared" ref="K81:K144" si="101">F81+G81+H81+I81+J81</f>
        <v>20</v>
      </c>
      <c r="L81" s="32">
        <v>25.41</v>
      </c>
      <c r="M81" s="33">
        <f t="shared" si="70"/>
        <v>508.2</v>
      </c>
      <c r="N81" s="33"/>
      <c r="O81" s="33">
        <f t="shared" ref="O81:O144" si="102">ROUND(($F81*$N81),2)+ROUND(($G81*$N81),2)+ROUND(($H81*$N81),2)+ROUND(($I81*$N81),2)</f>
        <v>0</v>
      </c>
      <c r="P81" s="34"/>
      <c r="Q81" s="34">
        <f t="shared" si="33"/>
        <v>0</v>
      </c>
      <c r="R81" s="34">
        <f t="shared" si="34"/>
        <v>0</v>
      </c>
      <c r="S81" s="34"/>
      <c r="T81" s="34">
        <f t="shared" si="35"/>
        <v>0</v>
      </c>
      <c r="U81" s="34">
        <f t="shared" si="36"/>
        <v>0</v>
      </c>
      <c r="V81" s="34"/>
      <c r="W81" s="34">
        <f t="shared" si="37"/>
        <v>0</v>
      </c>
      <c r="X81" s="34">
        <f t="shared" si="38"/>
        <v>0</v>
      </c>
      <c r="Y81" s="34"/>
      <c r="Z81" s="34">
        <f t="shared" si="39"/>
        <v>0</v>
      </c>
      <c r="AA81" s="34">
        <f t="shared" si="40"/>
        <v>0</v>
      </c>
      <c r="AB81" s="34"/>
      <c r="AC81" s="34">
        <f t="shared" si="41"/>
        <v>0</v>
      </c>
      <c r="AD81" s="34">
        <f t="shared" si="42"/>
        <v>0</v>
      </c>
      <c r="AE81" s="34"/>
      <c r="AF81" s="34">
        <f t="shared" ref="AF81:AF144" si="103">ROUND(AE81*$L81,2)</f>
        <v>0</v>
      </c>
      <c r="AG81" s="34">
        <f t="shared" ref="AG81:AG144" si="104">ROUND(AE81*$N81,2)</f>
        <v>0</v>
      </c>
      <c r="AH81" s="34"/>
      <c r="AI81" s="34">
        <f t="shared" si="76"/>
        <v>0</v>
      </c>
      <c r="AJ81" s="34">
        <f t="shared" si="43"/>
        <v>0</v>
      </c>
      <c r="AK81" s="34"/>
      <c r="AL81" s="34">
        <f t="shared" si="44"/>
        <v>0</v>
      </c>
      <c r="AM81" s="34">
        <f t="shared" si="45"/>
        <v>0</v>
      </c>
      <c r="AN81" s="34"/>
      <c r="AO81" s="34">
        <f t="shared" ref="AO81:AO144" si="105">ROUND(AN81*$L81,2)</f>
        <v>0</v>
      </c>
      <c r="AP81" s="34">
        <f t="shared" ref="AP81:AP144" si="106">ROUND(AN81*$N81,2)</f>
        <v>0</v>
      </c>
      <c r="AQ81" s="34"/>
      <c r="AR81" s="34">
        <f t="shared" ref="AR81:AR144" si="107">ROUND(AQ81*$L81,2)</f>
        <v>0</v>
      </c>
      <c r="AS81" s="34">
        <f t="shared" ref="AS81:AS144" si="108">ROUND(AQ81*$N81,2)</f>
        <v>0</v>
      </c>
      <c r="AT81" s="34"/>
      <c r="AU81" s="34">
        <f t="shared" ref="AU81:AU144" si="109">ROUND(AT81*$L81,2)</f>
        <v>0</v>
      </c>
      <c r="AV81" s="34">
        <f t="shared" ref="AV81:AV144" si="110">ROUND(AT81*$N81,2)</f>
        <v>0</v>
      </c>
      <c r="AW81" s="34"/>
      <c r="AX81" s="34">
        <f t="shared" ref="AX81:AX144" si="111">ROUND(AW81*$L81,2)</f>
        <v>0</v>
      </c>
      <c r="AY81" s="34">
        <f t="shared" ref="AY81:AY144" si="112">ROUND(AW81*$N81,2)</f>
        <v>0</v>
      </c>
      <c r="AZ81" s="34"/>
      <c r="BA81" s="34">
        <f t="shared" ref="BA81:BA144" si="113">ROUND(AZ81*$L81,2)</f>
        <v>0</v>
      </c>
      <c r="BB81" s="34">
        <f t="shared" ref="BB81:BB144" si="114">ROUND(AZ81*$N81,2)</f>
        <v>0</v>
      </c>
      <c r="BC81" s="34"/>
      <c r="BD81" s="34">
        <f t="shared" ref="BD81:BD144" si="115">ROUND(BC81*$L81,2)</f>
        <v>0</v>
      </c>
      <c r="BE81" s="34">
        <f t="shared" ref="BE81:BE144" si="116">ROUND(BC81*$N81,2)</f>
        <v>0</v>
      </c>
      <c r="BF81" s="34"/>
      <c r="BG81" s="34">
        <f t="shared" si="80"/>
        <v>0</v>
      </c>
      <c r="BH81" s="34">
        <f t="shared" ref="BH81:BH144" si="117">ROUND(BF81*$N81,2)</f>
        <v>0</v>
      </c>
      <c r="BI81" s="34"/>
      <c r="BJ81" s="34">
        <f t="shared" si="81"/>
        <v>0</v>
      </c>
      <c r="BK81" s="34">
        <f t="shared" ref="BK81:BK144" si="118">ROUND(BI81*$N81,2)</f>
        <v>0</v>
      </c>
      <c r="BL81" s="34"/>
      <c r="BM81" s="34">
        <f t="shared" si="82"/>
        <v>0</v>
      </c>
      <c r="BN81" s="34">
        <f t="shared" ref="BN81:BN144" si="119">ROUND(BL81*$N81,2)</f>
        <v>0</v>
      </c>
      <c r="BO81" s="34"/>
      <c r="BP81" s="34">
        <f t="shared" si="85"/>
        <v>0</v>
      </c>
      <c r="BQ81" s="34">
        <f t="shared" si="86"/>
        <v>0</v>
      </c>
      <c r="BR81" s="34"/>
      <c r="BS81" s="34">
        <f t="shared" si="87"/>
        <v>0</v>
      </c>
      <c r="BT81" s="34">
        <f t="shared" ref="BT81:BT144" si="120">ROUND(BR81*$N81,2)</f>
        <v>0</v>
      </c>
      <c r="BU81" s="34"/>
      <c r="BV81" s="34">
        <f t="shared" si="88"/>
        <v>0</v>
      </c>
      <c r="BW81" s="34">
        <f t="shared" ref="BW81:BW144" si="121">ROUND(BU81*$N81,2)</f>
        <v>0</v>
      </c>
      <c r="BX81" s="34"/>
      <c r="BY81" s="34">
        <f t="shared" si="89"/>
        <v>0</v>
      </c>
      <c r="BZ81" s="34">
        <f t="shared" ref="BZ81:BZ144" si="122">ROUND(BX81*$N81,2)</f>
        <v>0</v>
      </c>
      <c r="CA81" s="34"/>
      <c r="CB81" s="34">
        <f t="shared" si="90"/>
        <v>0</v>
      </c>
      <c r="CC81" s="34">
        <f t="shared" ref="CC81:CC144" si="123">ROUND(CA81*$N81,2)</f>
        <v>0</v>
      </c>
      <c r="CD81" s="34"/>
      <c r="CE81" s="34">
        <f t="shared" si="91"/>
        <v>0</v>
      </c>
      <c r="CF81" s="34">
        <f t="shared" ref="CF81:CF144" si="124">ROUND(CD81*$N81,2)</f>
        <v>0</v>
      </c>
      <c r="CG81" s="34"/>
      <c r="CH81" s="34">
        <f t="shared" si="92"/>
        <v>0</v>
      </c>
      <c r="CI81" s="34">
        <f t="shared" ref="CI81:CI144" si="125">ROUND(CG81*$N81,2)</f>
        <v>0</v>
      </c>
      <c r="CJ81" s="34"/>
      <c r="CK81" s="34">
        <f t="shared" si="93"/>
        <v>0</v>
      </c>
      <c r="CL81" s="34">
        <f t="shared" ref="CL81:CL144" si="126">ROUND(CJ81*$N81,2)</f>
        <v>0</v>
      </c>
      <c r="CM81" s="34"/>
      <c r="CN81" s="34">
        <f t="shared" si="94"/>
        <v>0</v>
      </c>
      <c r="CO81" s="34">
        <f t="shared" ref="CO81:CO144" si="127">ROUND(CM81*$N81,2)</f>
        <v>0</v>
      </c>
      <c r="CP81" s="34"/>
      <c r="CQ81" s="34">
        <f t="shared" si="95"/>
        <v>0</v>
      </c>
      <c r="CR81" s="34">
        <f t="shared" ref="CR81:CR144" si="128">ROUND(CP81*$N81,2)</f>
        <v>0</v>
      </c>
      <c r="CS81" s="34"/>
      <c r="CT81" s="34">
        <f t="shared" si="96"/>
        <v>0</v>
      </c>
      <c r="CU81" s="34">
        <f t="shared" ref="CU81:CU144" si="129">ROUND(CS81*$N81,2)</f>
        <v>0</v>
      </c>
      <c r="CV81" s="34"/>
      <c r="CW81" s="34">
        <f t="shared" si="97"/>
        <v>0</v>
      </c>
      <c r="CX81" s="34">
        <f t="shared" ref="CX81:CX144" si="130">ROUND(CV81*$N81,2)</f>
        <v>0</v>
      </c>
      <c r="CY81" s="34"/>
      <c r="CZ81" s="34">
        <f t="shared" si="98"/>
        <v>0</v>
      </c>
      <c r="DA81" s="34">
        <f t="shared" ref="DA81:DA144" si="131">ROUND(CY81*$N81,2)</f>
        <v>0</v>
      </c>
      <c r="DB81" s="34"/>
      <c r="DC81" s="34">
        <f t="shared" si="99"/>
        <v>0</v>
      </c>
      <c r="DD81" s="34">
        <f t="shared" ref="DD81:DD144" si="132">ROUND(DB81*$N81,2)</f>
        <v>0</v>
      </c>
      <c r="DE81" s="35">
        <f t="shared" si="77"/>
        <v>0</v>
      </c>
      <c r="DF81" s="35">
        <f t="shared" ca="1" si="78"/>
        <v>0</v>
      </c>
      <c r="DG81" s="89">
        <f t="shared" ca="1" si="79"/>
        <v>0</v>
      </c>
      <c r="DH81" s="35">
        <f t="shared" ref="DH81:DH144" si="133">K81-DE81</f>
        <v>20</v>
      </c>
      <c r="DI81" s="35">
        <f t="shared" ca="1" si="83"/>
        <v>508.2</v>
      </c>
      <c r="DJ81" s="92">
        <f t="shared" ca="1" si="84"/>
        <v>0</v>
      </c>
      <c r="DK81"/>
      <c r="DL81" s="37"/>
      <c r="DM81" s="38">
        <f t="shared" si="100"/>
        <v>0</v>
      </c>
      <c r="DN81" s="39" t="str">
        <f t="shared" si="69"/>
        <v>NÃO MEDIDO</v>
      </c>
      <c r="DO81" s="40"/>
      <c r="DP81"/>
    </row>
    <row r="82" spans="1:120" s="2" customFormat="1" ht="30" customHeight="1" x14ac:dyDescent="0.2">
      <c r="A82" s="2" t="s">
        <v>212</v>
      </c>
      <c r="C82" s="100" t="s">
        <v>523</v>
      </c>
      <c r="D82" s="30" t="s">
        <v>524</v>
      </c>
      <c r="E82" s="31" t="s">
        <v>89</v>
      </c>
      <c r="F82" s="74">
        <v>1</v>
      </c>
      <c r="G82" s="74">
        <v>0</v>
      </c>
      <c r="H82" s="121">
        <v>0</v>
      </c>
      <c r="I82" s="121">
        <v>0</v>
      </c>
      <c r="J82" s="121"/>
      <c r="K82" s="74">
        <f t="shared" si="101"/>
        <v>1</v>
      </c>
      <c r="L82" s="32">
        <v>212.17</v>
      </c>
      <c r="M82" s="33">
        <f t="shared" ref="M82:M145" si="134">ROUND(($F82*$L82),2)+ROUND(($G82*$L82),2)+ROUND(($H82*$L82),2)+ROUND(($I82*$L82),2)+ROUND(($J82*$L82),2)</f>
        <v>212.17</v>
      </c>
      <c r="N82" s="33"/>
      <c r="O82" s="33">
        <f t="shared" si="102"/>
        <v>0</v>
      </c>
      <c r="P82" s="34"/>
      <c r="Q82" s="34">
        <f t="shared" ref="Q82:Q145" si="135">ROUND(P82*$L82,2)</f>
        <v>0</v>
      </c>
      <c r="R82" s="34">
        <f t="shared" ref="R82:R145" si="136">ROUND(P82*$N82,2)</f>
        <v>0</v>
      </c>
      <c r="S82" s="34"/>
      <c r="T82" s="34">
        <f t="shared" ref="T82:T145" si="137">ROUND(S82*$L82,2)</f>
        <v>0</v>
      </c>
      <c r="U82" s="34">
        <f t="shared" ref="U82:U145" si="138">ROUND(S82*$N82,2)</f>
        <v>0</v>
      </c>
      <c r="V82" s="34"/>
      <c r="W82" s="34">
        <f t="shared" ref="W82:W145" si="139">ROUND(V82*$L82,2)</f>
        <v>0</v>
      </c>
      <c r="X82" s="34">
        <f t="shared" ref="X82:X145" si="140">ROUND(V82*$N82,2)</f>
        <v>0</v>
      </c>
      <c r="Y82" s="34"/>
      <c r="Z82" s="34">
        <f t="shared" ref="Z82:Z145" si="141">ROUND(Y82*$L82,2)</f>
        <v>0</v>
      </c>
      <c r="AA82" s="34">
        <f t="shared" ref="AA82:AA145" si="142">ROUND(Y82*$N82,2)</f>
        <v>0</v>
      </c>
      <c r="AB82" s="34"/>
      <c r="AC82" s="34">
        <f t="shared" ref="AC82:AC145" si="143">ROUND(AB82*$L82,2)</f>
        <v>0</v>
      </c>
      <c r="AD82" s="34">
        <f t="shared" ref="AD82:AD145" si="144">ROUND(AB82*$N82,2)</f>
        <v>0</v>
      </c>
      <c r="AE82" s="34"/>
      <c r="AF82" s="34">
        <f t="shared" si="103"/>
        <v>0</v>
      </c>
      <c r="AG82" s="34">
        <f t="shared" si="104"/>
        <v>0</v>
      </c>
      <c r="AH82" s="34"/>
      <c r="AI82" s="34">
        <f t="shared" si="76"/>
        <v>0</v>
      </c>
      <c r="AJ82" s="34">
        <f t="shared" ref="AJ82:AJ145" si="145">ROUND(AH82*$N82,2)</f>
        <v>0</v>
      </c>
      <c r="AK82" s="34"/>
      <c r="AL82" s="34">
        <f t="shared" ref="AL82:AL145" si="146">ROUND($AK82*$L82,2)</f>
        <v>0</v>
      </c>
      <c r="AM82" s="34">
        <f t="shared" ref="AM82:AM145" si="147">ROUND($AK82*$N82,2)</f>
        <v>0</v>
      </c>
      <c r="AN82" s="34"/>
      <c r="AO82" s="34">
        <f t="shared" si="105"/>
        <v>0</v>
      </c>
      <c r="AP82" s="34">
        <f t="shared" si="106"/>
        <v>0</v>
      </c>
      <c r="AQ82" s="34"/>
      <c r="AR82" s="34">
        <f t="shared" si="107"/>
        <v>0</v>
      </c>
      <c r="AS82" s="34">
        <f t="shared" si="108"/>
        <v>0</v>
      </c>
      <c r="AT82" s="34"/>
      <c r="AU82" s="34">
        <f t="shared" si="109"/>
        <v>0</v>
      </c>
      <c r="AV82" s="34">
        <f t="shared" si="110"/>
        <v>0</v>
      </c>
      <c r="AW82" s="34"/>
      <c r="AX82" s="34">
        <f t="shared" si="111"/>
        <v>0</v>
      </c>
      <c r="AY82" s="34">
        <f t="shared" si="112"/>
        <v>0</v>
      </c>
      <c r="AZ82" s="34"/>
      <c r="BA82" s="34">
        <f t="shared" si="113"/>
        <v>0</v>
      </c>
      <c r="BB82" s="34">
        <f t="shared" si="114"/>
        <v>0</v>
      </c>
      <c r="BC82" s="34"/>
      <c r="BD82" s="34">
        <f t="shared" si="115"/>
        <v>0</v>
      </c>
      <c r="BE82" s="34">
        <f t="shared" si="116"/>
        <v>0</v>
      </c>
      <c r="BF82" s="34"/>
      <c r="BG82" s="34">
        <f t="shared" si="80"/>
        <v>0</v>
      </c>
      <c r="BH82" s="34">
        <f t="shared" si="117"/>
        <v>0</v>
      </c>
      <c r="BI82" s="34"/>
      <c r="BJ82" s="34">
        <f t="shared" si="81"/>
        <v>0</v>
      </c>
      <c r="BK82" s="34">
        <f t="shared" si="118"/>
        <v>0</v>
      </c>
      <c r="BL82" s="34"/>
      <c r="BM82" s="34">
        <f t="shared" si="82"/>
        <v>0</v>
      </c>
      <c r="BN82" s="34">
        <f t="shared" si="119"/>
        <v>0</v>
      </c>
      <c r="BO82" s="34"/>
      <c r="BP82" s="34">
        <f t="shared" si="85"/>
        <v>0</v>
      </c>
      <c r="BQ82" s="34">
        <f t="shared" si="86"/>
        <v>0</v>
      </c>
      <c r="BR82" s="34"/>
      <c r="BS82" s="34">
        <f t="shared" si="87"/>
        <v>0</v>
      </c>
      <c r="BT82" s="34">
        <f t="shared" si="120"/>
        <v>0</v>
      </c>
      <c r="BU82" s="34"/>
      <c r="BV82" s="34">
        <f t="shared" si="88"/>
        <v>0</v>
      </c>
      <c r="BW82" s="34">
        <f t="shared" si="121"/>
        <v>0</v>
      </c>
      <c r="BX82" s="34"/>
      <c r="BY82" s="34">
        <f t="shared" si="89"/>
        <v>0</v>
      </c>
      <c r="BZ82" s="34">
        <f t="shared" si="122"/>
        <v>0</v>
      </c>
      <c r="CA82" s="34"/>
      <c r="CB82" s="34">
        <f t="shared" si="90"/>
        <v>0</v>
      </c>
      <c r="CC82" s="34">
        <f t="shared" si="123"/>
        <v>0</v>
      </c>
      <c r="CD82" s="34"/>
      <c r="CE82" s="34">
        <f t="shared" si="91"/>
        <v>0</v>
      </c>
      <c r="CF82" s="34">
        <f t="shared" si="124"/>
        <v>0</v>
      </c>
      <c r="CG82" s="34"/>
      <c r="CH82" s="34">
        <f t="shared" si="92"/>
        <v>0</v>
      </c>
      <c r="CI82" s="34">
        <f t="shared" si="125"/>
        <v>0</v>
      </c>
      <c r="CJ82" s="34"/>
      <c r="CK82" s="34">
        <f t="shared" si="93"/>
        <v>0</v>
      </c>
      <c r="CL82" s="34">
        <f t="shared" si="126"/>
        <v>0</v>
      </c>
      <c r="CM82" s="34"/>
      <c r="CN82" s="34">
        <f t="shared" si="94"/>
        <v>0</v>
      </c>
      <c r="CO82" s="34">
        <f t="shared" si="127"/>
        <v>0</v>
      </c>
      <c r="CP82" s="34"/>
      <c r="CQ82" s="34">
        <f t="shared" si="95"/>
        <v>0</v>
      </c>
      <c r="CR82" s="34">
        <f t="shared" si="128"/>
        <v>0</v>
      </c>
      <c r="CS82" s="34"/>
      <c r="CT82" s="34">
        <f t="shared" si="96"/>
        <v>0</v>
      </c>
      <c r="CU82" s="34">
        <f t="shared" si="129"/>
        <v>0</v>
      </c>
      <c r="CV82" s="34"/>
      <c r="CW82" s="34">
        <f t="shared" si="97"/>
        <v>0</v>
      </c>
      <c r="CX82" s="34">
        <f t="shared" si="130"/>
        <v>0</v>
      </c>
      <c r="CY82" s="34"/>
      <c r="CZ82" s="34">
        <f t="shared" si="98"/>
        <v>0</v>
      </c>
      <c r="DA82" s="34">
        <f t="shared" si="131"/>
        <v>0</v>
      </c>
      <c r="DB82" s="34"/>
      <c r="DC82" s="34">
        <f t="shared" si="99"/>
        <v>0</v>
      </c>
      <c r="DD82" s="34">
        <f t="shared" si="132"/>
        <v>0</v>
      </c>
      <c r="DE82" s="35">
        <f t="shared" si="77"/>
        <v>0</v>
      </c>
      <c r="DF82" s="35">
        <f t="shared" ca="1" si="78"/>
        <v>0</v>
      </c>
      <c r="DG82" s="89">
        <f t="shared" ca="1" si="79"/>
        <v>0</v>
      </c>
      <c r="DH82" s="35">
        <f t="shared" si="133"/>
        <v>1</v>
      </c>
      <c r="DI82" s="35">
        <f t="shared" ca="1" si="83"/>
        <v>212.17</v>
      </c>
      <c r="DJ82" s="92">
        <f t="shared" ca="1" si="84"/>
        <v>0</v>
      </c>
      <c r="DK82"/>
      <c r="DL82" s="37"/>
      <c r="DM82" s="38">
        <f t="shared" si="100"/>
        <v>0</v>
      </c>
      <c r="DN82" s="39" t="str">
        <f t="shared" ref="DN82" si="148">IF(DM82&lt;&gt;0,"MEDIDO","NÃO MEDIDO")</f>
        <v>NÃO MEDIDO</v>
      </c>
      <c r="DO82" s="40"/>
      <c r="DP82"/>
    </row>
    <row r="83" spans="1:120" s="2" customFormat="1" ht="30" customHeight="1" x14ac:dyDescent="0.2">
      <c r="A83" s="2" t="s">
        <v>213</v>
      </c>
      <c r="C83" s="100">
        <v>20500</v>
      </c>
      <c r="D83" s="30" t="s">
        <v>525</v>
      </c>
      <c r="E83" s="31"/>
      <c r="F83" s="74"/>
      <c r="G83" s="74">
        <v>0</v>
      </c>
      <c r="H83" s="121">
        <v>0</v>
      </c>
      <c r="I83" s="121">
        <v>0</v>
      </c>
      <c r="J83" s="121"/>
      <c r="K83" s="74">
        <f t="shared" si="101"/>
        <v>0</v>
      </c>
      <c r="L83" s="32"/>
      <c r="M83" s="33">
        <f t="shared" si="134"/>
        <v>0</v>
      </c>
      <c r="N83" s="33"/>
      <c r="O83" s="33">
        <f t="shared" si="102"/>
        <v>0</v>
      </c>
      <c r="P83" s="34"/>
      <c r="Q83" s="34">
        <f t="shared" si="135"/>
        <v>0</v>
      </c>
      <c r="R83" s="34">
        <f t="shared" si="136"/>
        <v>0</v>
      </c>
      <c r="S83" s="34"/>
      <c r="T83" s="34">
        <f t="shared" si="137"/>
        <v>0</v>
      </c>
      <c r="U83" s="34">
        <f t="shared" si="138"/>
        <v>0</v>
      </c>
      <c r="V83" s="34"/>
      <c r="W83" s="34">
        <f t="shared" si="139"/>
        <v>0</v>
      </c>
      <c r="X83" s="34">
        <f t="shared" si="140"/>
        <v>0</v>
      </c>
      <c r="Y83" s="34"/>
      <c r="Z83" s="34">
        <f t="shared" si="141"/>
        <v>0</v>
      </c>
      <c r="AA83" s="34">
        <f t="shared" si="142"/>
        <v>0</v>
      </c>
      <c r="AB83" s="34"/>
      <c r="AC83" s="34">
        <f t="shared" si="143"/>
        <v>0</v>
      </c>
      <c r="AD83" s="34">
        <f t="shared" si="144"/>
        <v>0</v>
      </c>
      <c r="AE83" s="34"/>
      <c r="AF83" s="34">
        <f t="shared" si="103"/>
        <v>0</v>
      </c>
      <c r="AG83" s="34">
        <f t="shared" si="104"/>
        <v>0</v>
      </c>
      <c r="AH83" s="34"/>
      <c r="AI83" s="34">
        <f t="shared" si="76"/>
        <v>0</v>
      </c>
      <c r="AJ83" s="34">
        <f t="shared" si="145"/>
        <v>0</v>
      </c>
      <c r="AK83" s="34"/>
      <c r="AL83" s="34">
        <f t="shared" si="146"/>
        <v>0</v>
      </c>
      <c r="AM83" s="34">
        <f t="shared" si="147"/>
        <v>0</v>
      </c>
      <c r="AN83" s="34"/>
      <c r="AO83" s="34">
        <f t="shared" si="105"/>
        <v>0</v>
      </c>
      <c r="AP83" s="34">
        <f t="shared" si="106"/>
        <v>0</v>
      </c>
      <c r="AQ83" s="34"/>
      <c r="AR83" s="34">
        <f t="shared" si="107"/>
        <v>0</v>
      </c>
      <c r="AS83" s="34">
        <f t="shared" si="108"/>
        <v>0</v>
      </c>
      <c r="AT83" s="34"/>
      <c r="AU83" s="34">
        <f t="shared" si="109"/>
        <v>0</v>
      </c>
      <c r="AV83" s="34">
        <f t="shared" si="110"/>
        <v>0</v>
      </c>
      <c r="AW83" s="34"/>
      <c r="AX83" s="34">
        <f t="shared" si="111"/>
        <v>0</v>
      </c>
      <c r="AY83" s="34">
        <f t="shared" si="112"/>
        <v>0</v>
      </c>
      <c r="AZ83" s="34"/>
      <c r="BA83" s="34">
        <f t="shared" si="113"/>
        <v>0</v>
      </c>
      <c r="BB83" s="34">
        <f t="shared" si="114"/>
        <v>0</v>
      </c>
      <c r="BC83" s="34"/>
      <c r="BD83" s="34">
        <f t="shared" si="115"/>
        <v>0</v>
      </c>
      <c r="BE83" s="34">
        <f t="shared" si="116"/>
        <v>0</v>
      </c>
      <c r="BF83" s="34"/>
      <c r="BG83" s="34">
        <f t="shared" si="80"/>
        <v>0</v>
      </c>
      <c r="BH83" s="34">
        <f t="shared" si="117"/>
        <v>0</v>
      </c>
      <c r="BI83" s="34"/>
      <c r="BJ83" s="34">
        <f t="shared" si="81"/>
        <v>0</v>
      </c>
      <c r="BK83" s="34">
        <f t="shared" si="118"/>
        <v>0</v>
      </c>
      <c r="BL83" s="34"/>
      <c r="BM83" s="34">
        <f t="shared" si="82"/>
        <v>0</v>
      </c>
      <c r="BN83" s="34">
        <f t="shared" si="119"/>
        <v>0</v>
      </c>
      <c r="BO83" s="34"/>
      <c r="BP83" s="34">
        <f t="shared" si="85"/>
        <v>0</v>
      </c>
      <c r="BQ83" s="34">
        <f t="shared" si="86"/>
        <v>0</v>
      </c>
      <c r="BR83" s="34"/>
      <c r="BS83" s="34">
        <f t="shared" si="87"/>
        <v>0</v>
      </c>
      <c r="BT83" s="34">
        <f t="shared" si="120"/>
        <v>0</v>
      </c>
      <c r="BU83" s="34"/>
      <c r="BV83" s="34">
        <f t="shared" si="88"/>
        <v>0</v>
      </c>
      <c r="BW83" s="34">
        <f t="shared" si="121"/>
        <v>0</v>
      </c>
      <c r="BX83" s="34"/>
      <c r="BY83" s="34">
        <f t="shared" si="89"/>
        <v>0</v>
      </c>
      <c r="BZ83" s="34">
        <f t="shared" si="122"/>
        <v>0</v>
      </c>
      <c r="CA83" s="34"/>
      <c r="CB83" s="34">
        <f t="shared" si="90"/>
        <v>0</v>
      </c>
      <c r="CC83" s="34">
        <f t="shared" si="123"/>
        <v>0</v>
      </c>
      <c r="CD83" s="34"/>
      <c r="CE83" s="34">
        <f t="shared" si="91"/>
        <v>0</v>
      </c>
      <c r="CF83" s="34">
        <f t="shared" si="124"/>
        <v>0</v>
      </c>
      <c r="CG83" s="34"/>
      <c r="CH83" s="34">
        <f t="shared" si="92"/>
        <v>0</v>
      </c>
      <c r="CI83" s="34">
        <f t="shared" si="125"/>
        <v>0</v>
      </c>
      <c r="CJ83" s="34"/>
      <c r="CK83" s="34">
        <f t="shared" si="93"/>
        <v>0</v>
      </c>
      <c r="CL83" s="34">
        <f t="shared" si="126"/>
        <v>0</v>
      </c>
      <c r="CM83" s="34"/>
      <c r="CN83" s="34">
        <f t="shared" si="94"/>
        <v>0</v>
      </c>
      <c r="CO83" s="34">
        <f t="shared" si="127"/>
        <v>0</v>
      </c>
      <c r="CP83" s="34"/>
      <c r="CQ83" s="34">
        <f t="shared" si="95"/>
        <v>0</v>
      </c>
      <c r="CR83" s="34">
        <f t="shared" si="128"/>
        <v>0</v>
      </c>
      <c r="CS83" s="34"/>
      <c r="CT83" s="34">
        <f t="shared" si="96"/>
        <v>0</v>
      </c>
      <c r="CU83" s="34">
        <f t="shared" si="129"/>
        <v>0</v>
      </c>
      <c r="CV83" s="34"/>
      <c r="CW83" s="34">
        <f t="shared" si="97"/>
        <v>0</v>
      </c>
      <c r="CX83" s="34">
        <f t="shared" si="130"/>
        <v>0</v>
      </c>
      <c r="CY83" s="34"/>
      <c r="CZ83" s="34">
        <f t="shared" si="98"/>
        <v>0</v>
      </c>
      <c r="DA83" s="34">
        <f t="shared" si="131"/>
        <v>0</v>
      </c>
      <c r="DB83" s="34"/>
      <c r="DC83" s="34">
        <f t="shared" si="99"/>
        <v>0</v>
      </c>
      <c r="DD83" s="34">
        <f t="shared" si="132"/>
        <v>0</v>
      </c>
      <c r="DE83" s="35">
        <f t="shared" si="77"/>
        <v>0</v>
      </c>
      <c r="DF83" s="35">
        <f t="shared" ca="1" si="78"/>
        <v>0</v>
      </c>
      <c r="DG83" s="89">
        <f t="shared" ca="1" si="79"/>
        <v>0</v>
      </c>
      <c r="DH83" s="35">
        <f t="shared" si="133"/>
        <v>0</v>
      </c>
      <c r="DI83" s="35">
        <f t="shared" ca="1" si="83"/>
        <v>0</v>
      </c>
      <c r="DJ83" s="92">
        <f t="shared" ca="1" si="84"/>
        <v>0</v>
      </c>
      <c r="DK83"/>
      <c r="DL83" s="37"/>
      <c r="DM83" s="38">
        <f t="shared" si="100"/>
        <v>0</v>
      </c>
      <c r="DN83" s="132" t="str">
        <f>IF(COUNTIF(DN84:DN97,"MEDIDO")&lt;&gt;0,"MEDIDO","NÃO MEDIDO")</f>
        <v>NÃO MEDIDO</v>
      </c>
      <c r="DO83" s="40"/>
      <c r="DP83"/>
    </row>
    <row r="84" spans="1:120" s="2" customFormat="1" ht="30" customHeight="1" x14ac:dyDescent="0.2">
      <c r="A84" s="2" t="s">
        <v>212</v>
      </c>
      <c r="C84" s="100" t="s">
        <v>526</v>
      </c>
      <c r="D84" s="30" t="s">
        <v>527</v>
      </c>
      <c r="E84" s="31" t="s">
        <v>90</v>
      </c>
      <c r="F84" s="74">
        <v>35</v>
      </c>
      <c r="G84" s="74">
        <v>0</v>
      </c>
      <c r="H84" s="121">
        <v>0</v>
      </c>
      <c r="I84" s="121">
        <v>0</v>
      </c>
      <c r="J84" s="121"/>
      <c r="K84" s="74">
        <f t="shared" si="101"/>
        <v>35</v>
      </c>
      <c r="L84" s="32">
        <v>42.08</v>
      </c>
      <c r="M84" s="33">
        <f t="shared" si="134"/>
        <v>1472.8</v>
      </c>
      <c r="N84" s="33"/>
      <c r="O84" s="33">
        <f t="shared" si="102"/>
        <v>0</v>
      </c>
      <c r="P84" s="34"/>
      <c r="Q84" s="34">
        <f t="shared" si="135"/>
        <v>0</v>
      </c>
      <c r="R84" s="34">
        <f t="shared" si="136"/>
        <v>0</v>
      </c>
      <c r="S84" s="34"/>
      <c r="T84" s="34">
        <f t="shared" si="137"/>
        <v>0</v>
      </c>
      <c r="U84" s="34">
        <f t="shared" si="138"/>
        <v>0</v>
      </c>
      <c r="V84" s="34"/>
      <c r="W84" s="34">
        <f t="shared" si="139"/>
        <v>0</v>
      </c>
      <c r="X84" s="34">
        <f t="shared" si="140"/>
        <v>0</v>
      </c>
      <c r="Y84" s="34"/>
      <c r="Z84" s="34">
        <f t="shared" si="141"/>
        <v>0</v>
      </c>
      <c r="AA84" s="34">
        <f t="shared" si="142"/>
        <v>0</v>
      </c>
      <c r="AB84" s="34">
        <v>35</v>
      </c>
      <c r="AC84" s="34">
        <f t="shared" si="143"/>
        <v>1472.8</v>
      </c>
      <c r="AD84" s="34">
        <f t="shared" si="144"/>
        <v>0</v>
      </c>
      <c r="AE84" s="34"/>
      <c r="AF84" s="34">
        <f t="shared" si="103"/>
        <v>0</v>
      </c>
      <c r="AG84" s="34">
        <f t="shared" si="104"/>
        <v>0</v>
      </c>
      <c r="AH84" s="34"/>
      <c r="AI84" s="34">
        <f t="shared" si="76"/>
        <v>0</v>
      </c>
      <c r="AJ84" s="34">
        <f t="shared" si="145"/>
        <v>0</v>
      </c>
      <c r="AK84" s="34"/>
      <c r="AL84" s="34">
        <f t="shared" si="146"/>
        <v>0</v>
      </c>
      <c r="AM84" s="34">
        <f t="shared" si="147"/>
        <v>0</v>
      </c>
      <c r="AN84" s="34"/>
      <c r="AO84" s="34">
        <f t="shared" si="105"/>
        <v>0</v>
      </c>
      <c r="AP84" s="34">
        <f t="shared" si="106"/>
        <v>0</v>
      </c>
      <c r="AQ84" s="34"/>
      <c r="AR84" s="34">
        <f t="shared" si="107"/>
        <v>0</v>
      </c>
      <c r="AS84" s="34">
        <f t="shared" si="108"/>
        <v>0</v>
      </c>
      <c r="AT84" s="34"/>
      <c r="AU84" s="34">
        <f t="shared" si="109"/>
        <v>0</v>
      </c>
      <c r="AV84" s="34">
        <f t="shared" si="110"/>
        <v>0</v>
      </c>
      <c r="AW84" s="34"/>
      <c r="AX84" s="34">
        <f t="shared" si="111"/>
        <v>0</v>
      </c>
      <c r="AY84" s="34">
        <f t="shared" si="112"/>
        <v>0</v>
      </c>
      <c r="AZ84" s="34"/>
      <c r="BA84" s="34">
        <f t="shared" si="113"/>
        <v>0</v>
      </c>
      <c r="BB84" s="34">
        <f t="shared" si="114"/>
        <v>0</v>
      </c>
      <c r="BC84" s="34"/>
      <c r="BD84" s="34">
        <f t="shared" si="115"/>
        <v>0</v>
      </c>
      <c r="BE84" s="34">
        <f t="shared" si="116"/>
        <v>0</v>
      </c>
      <c r="BF84" s="34"/>
      <c r="BG84" s="34">
        <f t="shared" si="80"/>
        <v>0</v>
      </c>
      <c r="BH84" s="34">
        <f t="shared" si="117"/>
        <v>0</v>
      </c>
      <c r="BI84" s="34"/>
      <c r="BJ84" s="34">
        <f t="shared" si="81"/>
        <v>0</v>
      </c>
      <c r="BK84" s="34">
        <f t="shared" si="118"/>
        <v>0</v>
      </c>
      <c r="BL84" s="34"/>
      <c r="BM84" s="34">
        <f t="shared" si="82"/>
        <v>0</v>
      </c>
      <c r="BN84" s="34">
        <f t="shared" si="119"/>
        <v>0</v>
      </c>
      <c r="BO84" s="34"/>
      <c r="BP84" s="34">
        <f t="shared" si="85"/>
        <v>0</v>
      </c>
      <c r="BQ84" s="34">
        <f t="shared" si="86"/>
        <v>0</v>
      </c>
      <c r="BR84" s="34"/>
      <c r="BS84" s="34">
        <f t="shared" si="87"/>
        <v>0</v>
      </c>
      <c r="BT84" s="34">
        <f t="shared" si="120"/>
        <v>0</v>
      </c>
      <c r="BU84" s="34"/>
      <c r="BV84" s="34">
        <f t="shared" si="88"/>
        <v>0</v>
      </c>
      <c r="BW84" s="34">
        <f t="shared" si="121"/>
        <v>0</v>
      </c>
      <c r="BX84" s="34"/>
      <c r="BY84" s="34">
        <f t="shared" si="89"/>
        <v>0</v>
      </c>
      <c r="BZ84" s="34">
        <f t="shared" si="122"/>
        <v>0</v>
      </c>
      <c r="CA84" s="34"/>
      <c r="CB84" s="34">
        <f t="shared" si="90"/>
        <v>0</v>
      </c>
      <c r="CC84" s="34">
        <f t="shared" si="123"/>
        <v>0</v>
      </c>
      <c r="CD84" s="34"/>
      <c r="CE84" s="34">
        <f t="shared" si="91"/>
        <v>0</v>
      </c>
      <c r="CF84" s="34">
        <f t="shared" si="124"/>
        <v>0</v>
      </c>
      <c r="CG84" s="34"/>
      <c r="CH84" s="34">
        <f t="shared" si="92"/>
        <v>0</v>
      </c>
      <c r="CI84" s="34">
        <f t="shared" si="125"/>
        <v>0</v>
      </c>
      <c r="CJ84" s="34"/>
      <c r="CK84" s="34">
        <f t="shared" si="93"/>
        <v>0</v>
      </c>
      <c r="CL84" s="34">
        <f t="shared" si="126"/>
        <v>0</v>
      </c>
      <c r="CM84" s="34"/>
      <c r="CN84" s="34">
        <f t="shared" si="94"/>
        <v>0</v>
      </c>
      <c r="CO84" s="34">
        <f t="shared" si="127"/>
        <v>0</v>
      </c>
      <c r="CP84" s="34"/>
      <c r="CQ84" s="34">
        <f t="shared" si="95"/>
        <v>0</v>
      </c>
      <c r="CR84" s="34">
        <f t="shared" si="128"/>
        <v>0</v>
      </c>
      <c r="CS84" s="34"/>
      <c r="CT84" s="34">
        <f t="shared" si="96"/>
        <v>0</v>
      </c>
      <c r="CU84" s="34">
        <f t="shared" si="129"/>
        <v>0</v>
      </c>
      <c r="CV84" s="34"/>
      <c r="CW84" s="34">
        <f t="shared" si="97"/>
        <v>0</v>
      </c>
      <c r="CX84" s="34">
        <f t="shared" si="130"/>
        <v>0</v>
      </c>
      <c r="CY84" s="34"/>
      <c r="CZ84" s="34">
        <f t="shared" si="98"/>
        <v>0</v>
      </c>
      <c r="DA84" s="34">
        <f t="shared" si="131"/>
        <v>0</v>
      </c>
      <c r="DB84" s="34"/>
      <c r="DC84" s="34">
        <f t="shared" si="99"/>
        <v>0</v>
      </c>
      <c r="DD84" s="34">
        <f t="shared" si="132"/>
        <v>0</v>
      </c>
      <c r="DE84" s="35">
        <f t="shared" si="77"/>
        <v>35</v>
      </c>
      <c r="DF84" s="35">
        <f t="shared" ca="1" si="78"/>
        <v>1472.8</v>
      </c>
      <c r="DG84" s="89">
        <f t="shared" ca="1" si="79"/>
        <v>0</v>
      </c>
      <c r="DH84" s="35">
        <f t="shared" si="133"/>
        <v>0</v>
      </c>
      <c r="DI84" s="35">
        <f t="shared" ca="1" si="83"/>
        <v>0</v>
      </c>
      <c r="DJ84" s="92">
        <f t="shared" ca="1" si="84"/>
        <v>0</v>
      </c>
      <c r="DK84"/>
      <c r="DL84" s="37"/>
      <c r="DM84" s="38">
        <f t="shared" si="100"/>
        <v>0</v>
      </c>
      <c r="DN84" s="39" t="str">
        <f t="shared" ref="DN84:DN147" si="149">IF(DM84&lt;&gt;0,"MEDIDO","NÃO MEDIDO")</f>
        <v>NÃO MEDIDO</v>
      </c>
      <c r="DO84" s="40"/>
      <c r="DP84"/>
    </row>
    <row r="85" spans="1:120" s="2" customFormat="1" ht="30" customHeight="1" x14ac:dyDescent="0.2">
      <c r="A85" s="2" t="s">
        <v>212</v>
      </c>
      <c r="C85" s="100" t="s">
        <v>528</v>
      </c>
      <c r="D85" s="30" t="s">
        <v>529</v>
      </c>
      <c r="E85" s="31" t="s">
        <v>89</v>
      </c>
      <c r="F85" s="74">
        <v>1</v>
      </c>
      <c r="G85" s="74">
        <v>0</v>
      </c>
      <c r="H85" s="121">
        <v>0</v>
      </c>
      <c r="I85" s="121">
        <v>0</v>
      </c>
      <c r="J85" s="121"/>
      <c r="K85" s="74">
        <f t="shared" si="101"/>
        <v>1</v>
      </c>
      <c r="L85" s="32">
        <v>61.98</v>
      </c>
      <c r="M85" s="33">
        <f t="shared" si="134"/>
        <v>61.98</v>
      </c>
      <c r="N85" s="33"/>
      <c r="O85" s="33">
        <f t="shared" si="102"/>
        <v>0</v>
      </c>
      <c r="P85" s="34"/>
      <c r="Q85" s="34">
        <f t="shared" si="135"/>
        <v>0</v>
      </c>
      <c r="R85" s="34">
        <f t="shared" si="136"/>
        <v>0</v>
      </c>
      <c r="S85" s="34"/>
      <c r="T85" s="34">
        <f t="shared" si="137"/>
        <v>0</v>
      </c>
      <c r="U85" s="34">
        <f t="shared" si="138"/>
        <v>0</v>
      </c>
      <c r="V85" s="34"/>
      <c r="W85" s="34">
        <f t="shared" si="139"/>
        <v>0</v>
      </c>
      <c r="X85" s="34">
        <f t="shared" si="140"/>
        <v>0</v>
      </c>
      <c r="Y85" s="34"/>
      <c r="Z85" s="34">
        <f t="shared" si="141"/>
        <v>0</v>
      </c>
      <c r="AA85" s="34">
        <f t="shared" si="142"/>
        <v>0</v>
      </c>
      <c r="AB85" s="34">
        <v>1</v>
      </c>
      <c r="AC85" s="34">
        <f t="shared" si="143"/>
        <v>61.98</v>
      </c>
      <c r="AD85" s="34">
        <f t="shared" si="144"/>
        <v>0</v>
      </c>
      <c r="AE85" s="34"/>
      <c r="AF85" s="34">
        <f t="shared" si="103"/>
        <v>0</v>
      </c>
      <c r="AG85" s="34">
        <f t="shared" si="104"/>
        <v>0</v>
      </c>
      <c r="AH85" s="34"/>
      <c r="AI85" s="34">
        <f t="shared" si="76"/>
        <v>0</v>
      </c>
      <c r="AJ85" s="34">
        <f t="shared" si="145"/>
        <v>0</v>
      </c>
      <c r="AK85" s="34"/>
      <c r="AL85" s="34">
        <f t="shared" si="146"/>
        <v>0</v>
      </c>
      <c r="AM85" s="34">
        <f t="shared" si="147"/>
        <v>0</v>
      </c>
      <c r="AN85" s="34"/>
      <c r="AO85" s="34">
        <f t="shared" si="105"/>
        <v>0</v>
      </c>
      <c r="AP85" s="34">
        <f t="shared" si="106"/>
        <v>0</v>
      </c>
      <c r="AQ85" s="34"/>
      <c r="AR85" s="34">
        <f t="shared" si="107"/>
        <v>0</v>
      </c>
      <c r="AS85" s="34">
        <f t="shared" si="108"/>
        <v>0</v>
      </c>
      <c r="AT85" s="34"/>
      <c r="AU85" s="34">
        <f t="shared" si="109"/>
        <v>0</v>
      </c>
      <c r="AV85" s="34">
        <f t="shared" si="110"/>
        <v>0</v>
      </c>
      <c r="AW85" s="34"/>
      <c r="AX85" s="34">
        <f t="shared" si="111"/>
        <v>0</v>
      </c>
      <c r="AY85" s="34">
        <f t="shared" si="112"/>
        <v>0</v>
      </c>
      <c r="AZ85" s="34"/>
      <c r="BA85" s="34">
        <f t="shared" si="113"/>
        <v>0</v>
      </c>
      <c r="BB85" s="34">
        <f t="shared" si="114"/>
        <v>0</v>
      </c>
      <c r="BC85" s="34"/>
      <c r="BD85" s="34">
        <f t="shared" si="115"/>
        <v>0</v>
      </c>
      <c r="BE85" s="34">
        <f t="shared" si="116"/>
        <v>0</v>
      </c>
      <c r="BF85" s="34"/>
      <c r="BG85" s="34">
        <f t="shared" si="80"/>
        <v>0</v>
      </c>
      <c r="BH85" s="34">
        <f t="shared" si="117"/>
        <v>0</v>
      </c>
      <c r="BI85" s="34"/>
      <c r="BJ85" s="34">
        <f t="shared" si="81"/>
        <v>0</v>
      </c>
      <c r="BK85" s="34">
        <f t="shared" si="118"/>
        <v>0</v>
      </c>
      <c r="BL85" s="34"/>
      <c r="BM85" s="34">
        <f t="shared" si="82"/>
        <v>0</v>
      </c>
      <c r="BN85" s="34">
        <f t="shared" si="119"/>
        <v>0</v>
      </c>
      <c r="BO85" s="34"/>
      <c r="BP85" s="34">
        <f t="shared" si="85"/>
        <v>0</v>
      </c>
      <c r="BQ85" s="34">
        <f t="shared" si="86"/>
        <v>0</v>
      </c>
      <c r="BR85" s="34"/>
      <c r="BS85" s="34">
        <f t="shared" si="87"/>
        <v>0</v>
      </c>
      <c r="BT85" s="34">
        <f t="shared" si="120"/>
        <v>0</v>
      </c>
      <c r="BU85" s="34"/>
      <c r="BV85" s="34">
        <f t="shared" si="88"/>
        <v>0</v>
      </c>
      <c r="BW85" s="34">
        <f t="shared" si="121"/>
        <v>0</v>
      </c>
      <c r="BX85" s="34"/>
      <c r="BY85" s="34">
        <f t="shared" si="89"/>
        <v>0</v>
      </c>
      <c r="BZ85" s="34">
        <f t="shared" si="122"/>
        <v>0</v>
      </c>
      <c r="CA85" s="34"/>
      <c r="CB85" s="34">
        <f t="shared" si="90"/>
        <v>0</v>
      </c>
      <c r="CC85" s="34">
        <f t="shared" si="123"/>
        <v>0</v>
      </c>
      <c r="CD85" s="34"/>
      <c r="CE85" s="34">
        <f t="shared" si="91"/>
        <v>0</v>
      </c>
      <c r="CF85" s="34">
        <f t="shared" si="124"/>
        <v>0</v>
      </c>
      <c r="CG85" s="34"/>
      <c r="CH85" s="34">
        <f t="shared" si="92"/>
        <v>0</v>
      </c>
      <c r="CI85" s="34">
        <f t="shared" si="125"/>
        <v>0</v>
      </c>
      <c r="CJ85" s="34"/>
      <c r="CK85" s="34">
        <f t="shared" si="93"/>
        <v>0</v>
      </c>
      <c r="CL85" s="34">
        <f t="shared" si="126"/>
        <v>0</v>
      </c>
      <c r="CM85" s="34"/>
      <c r="CN85" s="34">
        <f t="shared" si="94"/>
        <v>0</v>
      </c>
      <c r="CO85" s="34">
        <f t="shared" si="127"/>
        <v>0</v>
      </c>
      <c r="CP85" s="34"/>
      <c r="CQ85" s="34">
        <f t="shared" si="95"/>
        <v>0</v>
      </c>
      <c r="CR85" s="34">
        <f t="shared" si="128"/>
        <v>0</v>
      </c>
      <c r="CS85" s="34"/>
      <c r="CT85" s="34">
        <f t="shared" si="96"/>
        <v>0</v>
      </c>
      <c r="CU85" s="34">
        <f t="shared" si="129"/>
        <v>0</v>
      </c>
      <c r="CV85" s="34"/>
      <c r="CW85" s="34">
        <f t="shared" si="97"/>
        <v>0</v>
      </c>
      <c r="CX85" s="34">
        <f t="shared" si="130"/>
        <v>0</v>
      </c>
      <c r="CY85" s="34"/>
      <c r="CZ85" s="34">
        <f t="shared" si="98"/>
        <v>0</v>
      </c>
      <c r="DA85" s="34">
        <f t="shared" si="131"/>
        <v>0</v>
      </c>
      <c r="DB85" s="34"/>
      <c r="DC85" s="34">
        <f t="shared" si="99"/>
        <v>0</v>
      </c>
      <c r="DD85" s="34">
        <f t="shared" si="132"/>
        <v>0</v>
      </c>
      <c r="DE85" s="35">
        <f t="shared" si="77"/>
        <v>1</v>
      </c>
      <c r="DF85" s="35">
        <f t="shared" ca="1" si="78"/>
        <v>61.98</v>
      </c>
      <c r="DG85" s="89">
        <f t="shared" ca="1" si="79"/>
        <v>0</v>
      </c>
      <c r="DH85" s="35">
        <f t="shared" si="133"/>
        <v>0</v>
      </c>
      <c r="DI85" s="35">
        <f t="shared" ca="1" si="83"/>
        <v>0</v>
      </c>
      <c r="DJ85" s="92">
        <f t="shared" ca="1" si="84"/>
        <v>0</v>
      </c>
      <c r="DK85"/>
      <c r="DL85" s="37"/>
      <c r="DM85" s="38">
        <f t="shared" si="100"/>
        <v>0</v>
      </c>
      <c r="DN85" s="39" t="str">
        <f t="shared" si="149"/>
        <v>NÃO MEDIDO</v>
      </c>
      <c r="DO85" s="40"/>
      <c r="DP85"/>
    </row>
    <row r="86" spans="1:120" s="2" customFormat="1" ht="30" customHeight="1" x14ac:dyDescent="0.2">
      <c r="A86" s="2" t="s">
        <v>212</v>
      </c>
      <c r="C86" s="100" t="s">
        <v>530</v>
      </c>
      <c r="D86" s="30" t="s">
        <v>531</v>
      </c>
      <c r="E86" s="31" t="s">
        <v>89</v>
      </c>
      <c r="F86" s="74">
        <v>9</v>
      </c>
      <c r="G86" s="74">
        <v>0</v>
      </c>
      <c r="H86" s="121">
        <v>0</v>
      </c>
      <c r="I86" s="121">
        <v>0</v>
      </c>
      <c r="J86" s="121"/>
      <c r="K86" s="74">
        <f t="shared" si="101"/>
        <v>9</v>
      </c>
      <c r="L86" s="32">
        <v>15.55</v>
      </c>
      <c r="M86" s="33">
        <f t="shared" si="134"/>
        <v>139.94999999999999</v>
      </c>
      <c r="N86" s="33"/>
      <c r="O86" s="33">
        <f t="shared" si="102"/>
        <v>0</v>
      </c>
      <c r="P86" s="34"/>
      <c r="Q86" s="34">
        <f t="shared" si="135"/>
        <v>0</v>
      </c>
      <c r="R86" s="34">
        <f t="shared" si="136"/>
        <v>0</v>
      </c>
      <c r="S86" s="34"/>
      <c r="T86" s="34">
        <f t="shared" si="137"/>
        <v>0</v>
      </c>
      <c r="U86" s="34">
        <f t="shared" si="138"/>
        <v>0</v>
      </c>
      <c r="V86" s="34"/>
      <c r="W86" s="34">
        <f t="shared" si="139"/>
        <v>0</v>
      </c>
      <c r="X86" s="34">
        <f t="shared" si="140"/>
        <v>0</v>
      </c>
      <c r="Y86" s="34"/>
      <c r="Z86" s="34">
        <f t="shared" si="141"/>
        <v>0</v>
      </c>
      <c r="AA86" s="34">
        <f t="shared" si="142"/>
        <v>0</v>
      </c>
      <c r="AB86" s="34">
        <v>9</v>
      </c>
      <c r="AC86" s="34">
        <f t="shared" si="143"/>
        <v>139.94999999999999</v>
      </c>
      <c r="AD86" s="34">
        <f t="shared" si="144"/>
        <v>0</v>
      </c>
      <c r="AE86" s="34"/>
      <c r="AF86" s="34">
        <f t="shared" si="103"/>
        <v>0</v>
      </c>
      <c r="AG86" s="34">
        <f t="shared" si="104"/>
        <v>0</v>
      </c>
      <c r="AH86" s="34"/>
      <c r="AI86" s="34">
        <f t="shared" si="76"/>
        <v>0</v>
      </c>
      <c r="AJ86" s="34">
        <f t="shared" si="145"/>
        <v>0</v>
      </c>
      <c r="AK86" s="34"/>
      <c r="AL86" s="34">
        <f t="shared" si="146"/>
        <v>0</v>
      </c>
      <c r="AM86" s="34">
        <f t="shared" si="147"/>
        <v>0</v>
      </c>
      <c r="AN86" s="34"/>
      <c r="AO86" s="34">
        <f t="shared" si="105"/>
        <v>0</v>
      </c>
      <c r="AP86" s="34">
        <f t="shared" si="106"/>
        <v>0</v>
      </c>
      <c r="AQ86" s="34"/>
      <c r="AR86" s="34">
        <f t="shared" si="107"/>
        <v>0</v>
      </c>
      <c r="AS86" s="34">
        <f t="shared" si="108"/>
        <v>0</v>
      </c>
      <c r="AT86" s="34"/>
      <c r="AU86" s="34">
        <f t="shared" si="109"/>
        <v>0</v>
      </c>
      <c r="AV86" s="34">
        <f t="shared" si="110"/>
        <v>0</v>
      </c>
      <c r="AW86" s="34"/>
      <c r="AX86" s="34">
        <f t="shared" si="111"/>
        <v>0</v>
      </c>
      <c r="AY86" s="34">
        <f t="shared" si="112"/>
        <v>0</v>
      </c>
      <c r="AZ86" s="34"/>
      <c r="BA86" s="34">
        <f t="shared" si="113"/>
        <v>0</v>
      </c>
      <c r="BB86" s="34">
        <f t="shared" si="114"/>
        <v>0</v>
      </c>
      <c r="BC86" s="34"/>
      <c r="BD86" s="34">
        <f t="shared" si="115"/>
        <v>0</v>
      </c>
      <c r="BE86" s="34">
        <f t="shared" si="116"/>
        <v>0</v>
      </c>
      <c r="BF86" s="34"/>
      <c r="BG86" s="34">
        <f t="shared" si="80"/>
        <v>0</v>
      </c>
      <c r="BH86" s="34">
        <f t="shared" si="117"/>
        <v>0</v>
      </c>
      <c r="BI86" s="34"/>
      <c r="BJ86" s="34">
        <f t="shared" si="81"/>
        <v>0</v>
      </c>
      <c r="BK86" s="34">
        <f t="shared" si="118"/>
        <v>0</v>
      </c>
      <c r="BL86" s="34"/>
      <c r="BM86" s="34">
        <f t="shared" si="82"/>
        <v>0</v>
      </c>
      <c r="BN86" s="34">
        <f t="shared" si="119"/>
        <v>0</v>
      </c>
      <c r="BO86" s="34"/>
      <c r="BP86" s="34">
        <f t="shared" si="85"/>
        <v>0</v>
      </c>
      <c r="BQ86" s="34">
        <f t="shared" si="86"/>
        <v>0</v>
      </c>
      <c r="BR86" s="34"/>
      <c r="BS86" s="34">
        <f t="shared" si="87"/>
        <v>0</v>
      </c>
      <c r="BT86" s="34">
        <f t="shared" si="120"/>
        <v>0</v>
      </c>
      <c r="BU86" s="34"/>
      <c r="BV86" s="34">
        <f t="shared" si="88"/>
        <v>0</v>
      </c>
      <c r="BW86" s="34">
        <f t="shared" si="121"/>
        <v>0</v>
      </c>
      <c r="BX86" s="34"/>
      <c r="BY86" s="34">
        <f t="shared" si="89"/>
        <v>0</v>
      </c>
      <c r="BZ86" s="34">
        <f t="shared" si="122"/>
        <v>0</v>
      </c>
      <c r="CA86" s="34"/>
      <c r="CB86" s="34">
        <f t="shared" si="90"/>
        <v>0</v>
      </c>
      <c r="CC86" s="34">
        <f t="shared" si="123"/>
        <v>0</v>
      </c>
      <c r="CD86" s="34"/>
      <c r="CE86" s="34">
        <f t="shared" si="91"/>
        <v>0</v>
      </c>
      <c r="CF86" s="34">
        <f t="shared" si="124"/>
        <v>0</v>
      </c>
      <c r="CG86" s="34"/>
      <c r="CH86" s="34">
        <f t="shared" si="92"/>
        <v>0</v>
      </c>
      <c r="CI86" s="34">
        <f t="shared" si="125"/>
        <v>0</v>
      </c>
      <c r="CJ86" s="34"/>
      <c r="CK86" s="34">
        <f t="shared" si="93"/>
        <v>0</v>
      </c>
      <c r="CL86" s="34">
        <f t="shared" si="126"/>
        <v>0</v>
      </c>
      <c r="CM86" s="34"/>
      <c r="CN86" s="34">
        <f t="shared" si="94"/>
        <v>0</v>
      </c>
      <c r="CO86" s="34">
        <f t="shared" si="127"/>
        <v>0</v>
      </c>
      <c r="CP86" s="34"/>
      <c r="CQ86" s="34">
        <f t="shared" si="95"/>
        <v>0</v>
      </c>
      <c r="CR86" s="34">
        <f t="shared" si="128"/>
        <v>0</v>
      </c>
      <c r="CS86" s="34"/>
      <c r="CT86" s="34">
        <f t="shared" si="96"/>
        <v>0</v>
      </c>
      <c r="CU86" s="34">
        <f t="shared" si="129"/>
        <v>0</v>
      </c>
      <c r="CV86" s="34"/>
      <c r="CW86" s="34">
        <f t="shared" si="97"/>
        <v>0</v>
      </c>
      <c r="CX86" s="34">
        <f t="shared" si="130"/>
        <v>0</v>
      </c>
      <c r="CY86" s="34"/>
      <c r="CZ86" s="34">
        <f t="shared" si="98"/>
        <v>0</v>
      </c>
      <c r="DA86" s="34">
        <f t="shared" si="131"/>
        <v>0</v>
      </c>
      <c r="DB86" s="34"/>
      <c r="DC86" s="34">
        <f t="shared" si="99"/>
        <v>0</v>
      </c>
      <c r="DD86" s="34">
        <f t="shared" si="132"/>
        <v>0</v>
      </c>
      <c r="DE86" s="35">
        <f t="shared" si="77"/>
        <v>9</v>
      </c>
      <c r="DF86" s="35">
        <f t="shared" ca="1" si="78"/>
        <v>139.94999999999999</v>
      </c>
      <c r="DG86" s="89">
        <f t="shared" ca="1" si="79"/>
        <v>0</v>
      </c>
      <c r="DH86" s="35">
        <f t="shared" si="133"/>
        <v>0</v>
      </c>
      <c r="DI86" s="35">
        <f t="shared" ca="1" si="83"/>
        <v>0</v>
      </c>
      <c r="DJ86" s="92">
        <f t="shared" ca="1" si="84"/>
        <v>0</v>
      </c>
      <c r="DK86"/>
      <c r="DL86" s="37"/>
      <c r="DM86" s="38">
        <f t="shared" si="100"/>
        <v>0</v>
      </c>
      <c r="DN86" s="39" t="str">
        <f t="shared" si="149"/>
        <v>NÃO MEDIDO</v>
      </c>
      <c r="DO86" s="40"/>
      <c r="DP86"/>
    </row>
    <row r="87" spans="1:120" s="2" customFormat="1" ht="30" customHeight="1" x14ac:dyDescent="0.2">
      <c r="A87" s="2" t="s">
        <v>212</v>
      </c>
      <c r="C87" s="100" t="s">
        <v>532</v>
      </c>
      <c r="D87" s="30" t="s">
        <v>533</v>
      </c>
      <c r="E87" s="31" t="s">
        <v>89</v>
      </c>
      <c r="F87" s="74">
        <v>6</v>
      </c>
      <c r="G87" s="74">
        <v>0</v>
      </c>
      <c r="H87" s="121">
        <v>0</v>
      </c>
      <c r="I87" s="121">
        <v>0</v>
      </c>
      <c r="J87" s="121"/>
      <c r="K87" s="74">
        <f t="shared" si="101"/>
        <v>6</v>
      </c>
      <c r="L87" s="32">
        <v>14.28</v>
      </c>
      <c r="M87" s="33">
        <f t="shared" si="134"/>
        <v>85.68</v>
      </c>
      <c r="N87" s="33"/>
      <c r="O87" s="33">
        <f t="shared" si="102"/>
        <v>0</v>
      </c>
      <c r="P87" s="34"/>
      <c r="Q87" s="34">
        <f t="shared" si="135"/>
        <v>0</v>
      </c>
      <c r="R87" s="34">
        <f t="shared" si="136"/>
        <v>0</v>
      </c>
      <c r="S87" s="34"/>
      <c r="T87" s="34">
        <f t="shared" si="137"/>
        <v>0</v>
      </c>
      <c r="U87" s="34">
        <f t="shared" si="138"/>
        <v>0</v>
      </c>
      <c r="V87" s="34"/>
      <c r="W87" s="34">
        <f t="shared" si="139"/>
        <v>0</v>
      </c>
      <c r="X87" s="34">
        <f t="shared" si="140"/>
        <v>0</v>
      </c>
      <c r="Y87" s="34"/>
      <c r="Z87" s="34">
        <f t="shared" si="141"/>
        <v>0</v>
      </c>
      <c r="AA87" s="34">
        <f t="shared" si="142"/>
        <v>0</v>
      </c>
      <c r="AB87" s="34"/>
      <c r="AC87" s="34">
        <f t="shared" si="143"/>
        <v>0</v>
      </c>
      <c r="AD87" s="34">
        <f t="shared" si="144"/>
        <v>0</v>
      </c>
      <c r="AE87" s="34"/>
      <c r="AF87" s="34">
        <f t="shared" si="103"/>
        <v>0</v>
      </c>
      <c r="AG87" s="34">
        <f t="shared" si="104"/>
        <v>0</v>
      </c>
      <c r="AH87" s="34"/>
      <c r="AI87" s="34">
        <f t="shared" ref="AI87:AI150" si="150">ROUND(AH87*$L87,2)</f>
        <v>0</v>
      </c>
      <c r="AJ87" s="34">
        <f t="shared" si="145"/>
        <v>0</v>
      </c>
      <c r="AK87" s="34"/>
      <c r="AL87" s="34">
        <f t="shared" si="146"/>
        <v>0</v>
      </c>
      <c r="AM87" s="34">
        <f t="shared" si="147"/>
        <v>0</v>
      </c>
      <c r="AN87" s="34"/>
      <c r="AO87" s="34">
        <f t="shared" si="105"/>
        <v>0</v>
      </c>
      <c r="AP87" s="34">
        <f t="shared" si="106"/>
        <v>0</v>
      </c>
      <c r="AQ87" s="34"/>
      <c r="AR87" s="34">
        <f t="shared" si="107"/>
        <v>0</v>
      </c>
      <c r="AS87" s="34">
        <f t="shared" si="108"/>
        <v>0</v>
      </c>
      <c r="AT87" s="34"/>
      <c r="AU87" s="34">
        <f t="shared" si="109"/>
        <v>0</v>
      </c>
      <c r="AV87" s="34">
        <f t="shared" si="110"/>
        <v>0</v>
      </c>
      <c r="AW87" s="34"/>
      <c r="AX87" s="34">
        <f t="shared" si="111"/>
        <v>0</v>
      </c>
      <c r="AY87" s="34">
        <f t="shared" si="112"/>
        <v>0</v>
      </c>
      <c r="AZ87" s="34"/>
      <c r="BA87" s="34">
        <f t="shared" si="113"/>
        <v>0</v>
      </c>
      <c r="BB87" s="34">
        <f t="shared" si="114"/>
        <v>0</v>
      </c>
      <c r="BC87" s="34"/>
      <c r="BD87" s="34">
        <f t="shared" si="115"/>
        <v>0</v>
      </c>
      <c r="BE87" s="34">
        <f t="shared" si="116"/>
        <v>0</v>
      </c>
      <c r="BF87" s="34"/>
      <c r="BG87" s="34">
        <f t="shared" si="80"/>
        <v>0</v>
      </c>
      <c r="BH87" s="34">
        <f t="shared" si="117"/>
        <v>0</v>
      </c>
      <c r="BI87" s="34"/>
      <c r="BJ87" s="34">
        <f t="shared" si="81"/>
        <v>0</v>
      </c>
      <c r="BK87" s="34">
        <f t="shared" si="118"/>
        <v>0</v>
      </c>
      <c r="BL87" s="34"/>
      <c r="BM87" s="34">
        <f t="shared" si="82"/>
        <v>0</v>
      </c>
      <c r="BN87" s="34">
        <f t="shared" si="119"/>
        <v>0</v>
      </c>
      <c r="BO87" s="34"/>
      <c r="BP87" s="34">
        <f t="shared" si="85"/>
        <v>0</v>
      </c>
      <c r="BQ87" s="34">
        <f t="shared" si="86"/>
        <v>0</v>
      </c>
      <c r="BR87" s="34"/>
      <c r="BS87" s="34">
        <f t="shared" si="87"/>
        <v>0</v>
      </c>
      <c r="BT87" s="34">
        <f t="shared" si="120"/>
        <v>0</v>
      </c>
      <c r="BU87" s="34"/>
      <c r="BV87" s="34">
        <f t="shared" si="88"/>
        <v>0</v>
      </c>
      <c r="BW87" s="34">
        <f t="shared" si="121"/>
        <v>0</v>
      </c>
      <c r="BX87" s="34"/>
      <c r="BY87" s="34">
        <f t="shared" si="89"/>
        <v>0</v>
      </c>
      <c r="BZ87" s="34">
        <f t="shared" si="122"/>
        <v>0</v>
      </c>
      <c r="CA87" s="34"/>
      <c r="CB87" s="34">
        <f t="shared" si="90"/>
        <v>0</v>
      </c>
      <c r="CC87" s="34">
        <f t="shared" si="123"/>
        <v>0</v>
      </c>
      <c r="CD87" s="34"/>
      <c r="CE87" s="34">
        <f t="shared" si="91"/>
        <v>0</v>
      </c>
      <c r="CF87" s="34">
        <f t="shared" si="124"/>
        <v>0</v>
      </c>
      <c r="CG87" s="34"/>
      <c r="CH87" s="34">
        <f t="shared" si="92"/>
        <v>0</v>
      </c>
      <c r="CI87" s="34">
        <f t="shared" si="125"/>
        <v>0</v>
      </c>
      <c r="CJ87" s="34"/>
      <c r="CK87" s="34">
        <f t="shared" si="93"/>
        <v>0</v>
      </c>
      <c r="CL87" s="34">
        <f t="shared" si="126"/>
        <v>0</v>
      </c>
      <c r="CM87" s="34"/>
      <c r="CN87" s="34">
        <f t="shared" si="94"/>
        <v>0</v>
      </c>
      <c r="CO87" s="34">
        <f t="shared" si="127"/>
        <v>0</v>
      </c>
      <c r="CP87" s="34"/>
      <c r="CQ87" s="34">
        <f t="shared" si="95"/>
        <v>0</v>
      </c>
      <c r="CR87" s="34">
        <f t="shared" si="128"/>
        <v>0</v>
      </c>
      <c r="CS87" s="34"/>
      <c r="CT87" s="34">
        <f t="shared" si="96"/>
        <v>0</v>
      </c>
      <c r="CU87" s="34">
        <f t="shared" si="129"/>
        <v>0</v>
      </c>
      <c r="CV87" s="34"/>
      <c r="CW87" s="34">
        <f t="shared" si="97"/>
        <v>0</v>
      </c>
      <c r="CX87" s="34">
        <f t="shared" si="130"/>
        <v>0</v>
      </c>
      <c r="CY87" s="34"/>
      <c r="CZ87" s="34">
        <f t="shared" si="98"/>
        <v>0</v>
      </c>
      <c r="DA87" s="34">
        <f t="shared" si="131"/>
        <v>0</v>
      </c>
      <c r="DB87" s="34"/>
      <c r="DC87" s="34">
        <f t="shared" si="99"/>
        <v>0</v>
      </c>
      <c r="DD87" s="34">
        <f t="shared" si="132"/>
        <v>0</v>
      </c>
      <c r="DE87" s="35">
        <f t="shared" ref="DE87:DE150" si="151">SUMIF($P$10:$DD$10,"QUANTIDADE",P87:DD87)</f>
        <v>0</v>
      </c>
      <c r="DF87" s="35">
        <f t="shared" ref="DF87:DF150" ca="1" si="152">SUMIF($Q$11:$DD$12,"COM DESCONTO",Q87:DD87)</f>
        <v>0</v>
      </c>
      <c r="DG87" s="89">
        <f t="shared" ref="DG87:DG150" ca="1" si="153">SUMIF($P$11:$DD$12,"SEM DESCONTO",P87:DD87)</f>
        <v>0</v>
      </c>
      <c r="DH87" s="35">
        <f t="shared" si="133"/>
        <v>6</v>
      </c>
      <c r="DI87" s="35">
        <f t="shared" ca="1" si="83"/>
        <v>85.68</v>
      </c>
      <c r="DJ87" s="92">
        <f t="shared" ca="1" si="84"/>
        <v>0</v>
      </c>
      <c r="DK87"/>
      <c r="DL87" s="37"/>
      <c r="DM87" s="38">
        <f t="shared" si="100"/>
        <v>0</v>
      </c>
      <c r="DN87" s="39" t="str">
        <f t="shared" si="149"/>
        <v>NÃO MEDIDO</v>
      </c>
      <c r="DO87" s="40"/>
      <c r="DP87"/>
    </row>
    <row r="88" spans="1:120" s="2" customFormat="1" ht="30" customHeight="1" x14ac:dyDescent="0.2">
      <c r="A88" s="2" t="s">
        <v>212</v>
      </c>
      <c r="C88" s="100" t="s">
        <v>534</v>
      </c>
      <c r="D88" s="30" t="s">
        <v>535</v>
      </c>
      <c r="E88" s="31" t="s">
        <v>89</v>
      </c>
      <c r="F88" s="74">
        <v>12</v>
      </c>
      <c r="G88" s="74">
        <v>0</v>
      </c>
      <c r="H88" s="121">
        <v>0</v>
      </c>
      <c r="I88" s="121">
        <v>0</v>
      </c>
      <c r="J88" s="121"/>
      <c r="K88" s="74">
        <f t="shared" si="101"/>
        <v>12</v>
      </c>
      <c r="L88" s="32">
        <v>24.65</v>
      </c>
      <c r="M88" s="33">
        <f t="shared" si="134"/>
        <v>295.8</v>
      </c>
      <c r="N88" s="33"/>
      <c r="O88" s="33">
        <f t="shared" si="102"/>
        <v>0</v>
      </c>
      <c r="P88" s="34"/>
      <c r="Q88" s="34">
        <f t="shared" si="135"/>
        <v>0</v>
      </c>
      <c r="R88" s="34">
        <f t="shared" si="136"/>
        <v>0</v>
      </c>
      <c r="S88" s="34"/>
      <c r="T88" s="34">
        <f t="shared" si="137"/>
        <v>0</v>
      </c>
      <c r="U88" s="34">
        <f t="shared" si="138"/>
        <v>0</v>
      </c>
      <c r="V88" s="34"/>
      <c r="W88" s="34">
        <f t="shared" si="139"/>
        <v>0</v>
      </c>
      <c r="X88" s="34">
        <f t="shared" si="140"/>
        <v>0</v>
      </c>
      <c r="Y88" s="34"/>
      <c r="Z88" s="34">
        <f t="shared" si="141"/>
        <v>0</v>
      </c>
      <c r="AA88" s="34">
        <f t="shared" si="142"/>
        <v>0</v>
      </c>
      <c r="AB88" s="34">
        <v>2</v>
      </c>
      <c r="AC88" s="34">
        <f t="shared" si="143"/>
        <v>49.3</v>
      </c>
      <c r="AD88" s="34">
        <f t="shared" si="144"/>
        <v>0</v>
      </c>
      <c r="AE88" s="34"/>
      <c r="AF88" s="34">
        <f t="shared" si="103"/>
        <v>0</v>
      </c>
      <c r="AG88" s="34">
        <f t="shared" si="104"/>
        <v>0</v>
      </c>
      <c r="AH88" s="34"/>
      <c r="AI88" s="34">
        <f t="shared" si="150"/>
        <v>0</v>
      </c>
      <c r="AJ88" s="34">
        <f t="shared" si="145"/>
        <v>0</v>
      </c>
      <c r="AK88" s="34"/>
      <c r="AL88" s="34">
        <f t="shared" si="146"/>
        <v>0</v>
      </c>
      <c r="AM88" s="34">
        <f t="shared" si="147"/>
        <v>0</v>
      </c>
      <c r="AN88" s="34"/>
      <c r="AO88" s="34">
        <f t="shared" si="105"/>
        <v>0</v>
      </c>
      <c r="AP88" s="34">
        <f t="shared" si="106"/>
        <v>0</v>
      </c>
      <c r="AQ88" s="34"/>
      <c r="AR88" s="34">
        <f t="shared" si="107"/>
        <v>0</v>
      </c>
      <c r="AS88" s="34">
        <f t="shared" si="108"/>
        <v>0</v>
      </c>
      <c r="AT88" s="34"/>
      <c r="AU88" s="34">
        <f t="shared" si="109"/>
        <v>0</v>
      </c>
      <c r="AV88" s="34">
        <f t="shared" si="110"/>
        <v>0</v>
      </c>
      <c r="AW88" s="34"/>
      <c r="AX88" s="34">
        <f t="shared" si="111"/>
        <v>0</v>
      </c>
      <c r="AY88" s="34">
        <f t="shared" si="112"/>
        <v>0</v>
      </c>
      <c r="AZ88" s="34"/>
      <c r="BA88" s="34">
        <f t="shared" si="113"/>
        <v>0</v>
      </c>
      <c r="BB88" s="34">
        <f t="shared" si="114"/>
        <v>0</v>
      </c>
      <c r="BC88" s="34"/>
      <c r="BD88" s="34">
        <f t="shared" si="115"/>
        <v>0</v>
      </c>
      <c r="BE88" s="34">
        <f t="shared" si="116"/>
        <v>0</v>
      </c>
      <c r="BF88" s="34"/>
      <c r="BG88" s="34">
        <f t="shared" si="80"/>
        <v>0</v>
      </c>
      <c r="BH88" s="34">
        <f t="shared" si="117"/>
        <v>0</v>
      </c>
      <c r="BI88" s="34"/>
      <c r="BJ88" s="34">
        <f t="shared" si="81"/>
        <v>0</v>
      </c>
      <c r="BK88" s="34">
        <f t="shared" si="118"/>
        <v>0</v>
      </c>
      <c r="BL88" s="34"/>
      <c r="BM88" s="34">
        <f t="shared" si="82"/>
        <v>0</v>
      </c>
      <c r="BN88" s="34">
        <f t="shared" si="119"/>
        <v>0</v>
      </c>
      <c r="BO88" s="34"/>
      <c r="BP88" s="34">
        <f t="shared" si="85"/>
        <v>0</v>
      </c>
      <c r="BQ88" s="34">
        <f t="shared" si="86"/>
        <v>0</v>
      </c>
      <c r="BR88" s="34"/>
      <c r="BS88" s="34">
        <f t="shared" si="87"/>
        <v>0</v>
      </c>
      <c r="BT88" s="34">
        <f t="shared" si="120"/>
        <v>0</v>
      </c>
      <c r="BU88" s="34"/>
      <c r="BV88" s="34">
        <f t="shared" si="88"/>
        <v>0</v>
      </c>
      <c r="BW88" s="34">
        <f t="shared" si="121"/>
        <v>0</v>
      </c>
      <c r="BX88" s="34"/>
      <c r="BY88" s="34">
        <f t="shared" si="89"/>
        <v>0</v>
      </c>
      <c r="BZ88" s="34">
        <f t="shared" si="122"/>
        <v>0</v>
      </c>
      <c r="CA88" s="34"/>
      <c r="CB88" s="34">
        <f t="shared" si="90"/>
        <v>0</v>
      </c>
      <c r="CC88" s="34">
        <f t="shared" si="123"/>
        <v>0</v>
      </c>
      <c r="CD88" s="34"/>
      <c r="CE88" s="34">
        <f t="shared" si="91"/>
        <v>0</v>
      </c>
      <c r="CF88" s="34">
        <f t="shared" si="124"/>
        <v>0</v>
      </c>
      <c r="CG88" s="34"/>
      <c r="CH88" s="34">
        <f t="shared" si="92"/>
        <v>0</v>
      </c>
      <c r="CI88" s="34">
        <f t="shared" si="125"/>
        <v>0</v>
      </c>
      <c r="CJ88" s="34"/>
      <c r="CK88" s="34">
        <f t="shared" si="93"/>
        <v>0</v>
      </c>
      <c r="CL88" s="34">
        <f t="shared" si="126"/>
        <v>0</v>
      </c>
      <c r="CM88" s="34"/>
      <c r="CN88" s="34">
        <f t="shared" si="94"/>
        <v>0</v>
      </c>
      <c r="CO88" s="34">
        <f t="shared" si="127"/>
        <v>0</v>
      </c>
      <c r="CP88" s="34"/>
      <c r="CQ88" s="34">
        <f t="shared" si="95"/>
        <v>0</v>
      </c>
      <c r="CR88" s="34">
        <f t="shared" si="128"/>
        <v>0</v>
      </c>
      <c r="CS88" s="34"/>
      <c r="CT88" s="34">
        <f t="shared" si="96"/>
        <v>0</v>
      </c>
      <c r="CU88" s="34">
        <f t="shared" si="129"/>
        <v>0</v>
      </c>
      <c r="CV88" s="34"/>
      <c r="CW88" s="34">
        <f t="shared" si="97"/>
        <v>0</v>
      </c>
      <c r="CX88" s="34">
        <f t="shared" si="130"/>
        <v>0</v>
      </c>
      <c r="CY88" s="34"/>
      <c r="CZ88" s="34">
        <f t="shared" si="98"/>
        <v>0</v>
      </c>
      <c r="DA88" s="34">
        <f t="shared" si="131"/>
        <v>0</v>
      </c>
      <c r="DB88" s="34"/>
      <c r="DC88" s="34">
        <f t="shared" si="99"/>
        <v>0</v>
      </c>
      <c r="DD88" s="34">
        <f t="shared" si="132"/>
        <v>0</v>
      </c>
      <c r="DE88" s="35">
        <f t="shared" si="151"/>
        <v>2</v>
      </c>
      <c r="DF88" s="35">
        <f t="shared" ca="1" si="152"/>
        <v>49.3</v>
      </c>
      <c r="DG88" s="89">
        <f t="shared" ca="1" si="153"/>
        <v>0</v>
      </c>
      <c r="DH88" s="35">
        <f t="shared" si="133"/>
        <v>10</v>
      </c>
      <c r="DI88" s="35">
        <f t="shared" ca="1" si="83"/>
        <v>246.5</v>
      </c>
      <c r="DJ88" s="92">
        <f t="shared" ca="1" si="84"/>
        <v>0</v>
      </c>
      <c r="DK88"/>
      <c r="DL88" s="37"/>
      <c r="DM88" s="38">
        <f t="shared" si="100"/>
        <v>0</v>
      </c>
      <c r="DN88" s="39" t="str">
        <f t="shared" si="149"/>
        <v>NÃO MEDIDO</v>
      </c>
      <c r="DO88" s="40"/>
      <c r="DP88"/>
    </row>
    <row r="89" spans="1:120" s="2" customFormat="1" ht="30" customHeight="1" x14ac:dyDescent="0.2">
      <c r="A89" s="2" t="s">
        <v>212</v>
      </c>
      <c r="C89" s="100" t="s">
        <v>536</v>
      </c>
      <c r="D89" s="30" t="s">
        <v>537</v>
      </c>
      <c r="E89" s="31" t="s">
        <v>89</v>
      </c>
      <c r="F89" s="74">
        <v>1</v>
      </c>
      <c r="G89" s="74">
        <v>0</v>
      </c>
      <c r="H89" s="121">
        <v>0</v>
      </c>
      <c r="I89" s="121">
        <v>0</v>
      </c>
      <c r="J89" s="121"/>
      <c r="K89" s="74">
        <f t="shared" si="101"/>
        <v>1</v>
      </c>
      <c r="L89" s="32">
        <v>136.88999999999999</v>
      </c>
      <c r="M89" s="33">
        <f t="shared" si="134"/>
        <v>136.88999999999999</v>
      </c>
      <c r="N89" s="33"/>
      <c r="O89" s="33">
        <f t="shared" si="102"/>
        <v>0</v>
      </c>
      <c r="P89" s="34"/>
      <c r="Q89" s="34">
        <f t="shared" si="135"/>
        <v>0</v>
      </c>
      <c r="R89" s="34">
        <f t="shared" si="136"/>
        <v>0</v>
      </c>
      <c r="S89" s="34"/>
      <c r="T89" s="34">
        <f t="shared" si="137"/>
        <v>0</v>
      </c>
      <c r="U89" s="34">
        <f t="shared" si="138"/>
        <v>0</v>
      </c>
      <c r="V89" s="34"/>
      <c r="W89" s="34">
        <f t="shared" si="139"/>
        <v>0</v>
      </c>
      <c r="X89" s="34">
        <f t="shared" si="140"/>
        <v>0</v>
      </c>
      <c r="Y89" s="34"/>
      <c r="Z89" s="34">
        <f t="shared" si="141"/>
        <v>0</v>
      </c>
      <c r="AA89" s="34">
        <f t="shared" si="142"/>
        <v>0</v>
      </c>
      <c r="AB89" s="34">
        <v>1</v>
      </c>
      <c r="AC89" s="34">
        <f t="shared" si="143"/>
        <v>136.88999999999999</v>
      </c>
      <c r="AD89" s="34">
        <f t="shared" si="144"/>
        <v>0</v>
      </c>
      <c r="AE89" s="34"/>
      <c r="AF89" s="34">
        <f t="shared" si="103"/>
        <v>0</v>
      </c>
      <c r="AG89" s="34">
        <f t="shared" si="104"/>
        <v>0</v>
      </c>
      <c r="AH89" s="34"/>
      <c r="AI89" s="34">
        <f t="shared" si="150"/>
        <v>0</v>
      </c>
      <c r="AJ89" s="34">
        <f t="shared" si="145"/>
        <v>0</v>
      </c>
      <c r="AK89" s="34"/>
      <c r="AL89" s="34">
        <f t="shared" si="146"/>
        <v>0</v>
      </c>
      <c r="AM89" s="34">
        <f t="shared" si="147"/>
        <v>0</v>
      </c>
      <c r="AN89" s="34"/>
      <c r="AO89" s="34">
        <f t="shared" si="105"/>
        <v>0</v>
      </c>
      <c r="AP89" s="34">
        <f t="shared" si="106"/>
        <v>0</v>
      </c>
      <c r="AQ89" s="34"/>
      <c r="AR89" s="34">
        <f t="shared" si="107"/>
        <v>0</v>
      </c>
      <c r="AS89" s="34">
        <f t="shared" si="108"/>
        <v>0</v>
      </c>
      <c r="AT89" s="34"/>
      <c r="AU89" s="34">
        <f t="shared" si="109"/>
        <v>0</v>
      </c>
      <c r="AV89" s="34">
        <f t="shared" si="110"/>
        <v>0</v>
      </c>
      <c r="AW89" s="34"/>
      <c r="AX89" s="34">
        <f t="shared" si="111"/>
        <v>0</v>
      </c>
      <c r="AY89" s="34">
        <f t="shared" si="112"/>
        <v>0</v>
      </c>
      <c r="AZ89" s="34"/>
      <c r="BA89" s="34">
        <f t="shared" si="113"/>
        <v>0</v>
      </c>
      <c r="BB89" s="34">
        <f t="shared" si="114"/>
        <v>0</v>
      </c>
      <c r="BC89" s="34"/>
      <c r="BD89" s="34">
        <f t="shared" si="115"/>
        <v>0</v>
      </c>
      <c r="BE89" s="34">
        <f t="shared" si="116"/>
        <v>0</v>
      </c>
      <c r="BF89" s="34"/>
      <c r="BG89" s="34">
        <f t="shared" si="80"/>
        <v>0</v>
      </c>
      <c r="BH89" s="34">
        <f t="shared" si="117"/>
        <v>0</v>
      </c>
      <c r="BI89" s="34"/>
      <c r="BJ89" s="34">
        <f t="shared" si="81"/>
        <v>0</v>
      </c>
      <c r="BK89" s="34">
        <f t="shared" si="118"/>
        <v>0</v>
      </c>
      <c r="BL89" s="34"/>
      <c r="BM89" s="34">
        <f t="shared" si="82"/>
        <v>0</v>
      </c>
      <c r="BN89" s="34">
        <f t="shared" si="119"/>
        <v>0</v>
      </c>
      <c r="BO89" s="34"/>
      <c r="BP89" s="34">
        <f t="shared" si="85"/>
        <v>0</v>
      </c>
      <c r="BQ89" s="34">
        <f t="shared" si="86"/>
        <v>0</v>
      </c>
      <c r="BR89" s="34"/>
      <c r="BS89" s="34">
        <f t="shared" si="87"/>
        <v>0</v>
      </c>
      <c r="BT89" s="34">
        <f t="shared" si="120"/>
        <v>0</v>
      </c>
      <c r="BU89" s="34"/>
      <c r="BV89" s="34">
        <f t="shared" si="88"/>
        <v>0</v>
      </c>
      <c r="BW89" s="34">
        <f t="shared" si="121"/>
        <v>0</v>
      </c>
      <c r="BX89" s="34"/>
      <c r="BY89" s="34">
        <f t="shared" si="89"/>
        <v>0</v>
      </c>
      <c r="BZ89" s="34">
        <f t="shared" si="122"/>
        <v>0</v>
      </c>
      <c r="CA89" s="34"/>
      <c r="CB89" s="34">
        <f t="shared" si="90"/>
        <v>0</v>
      </c>
      <c r="CC89" s="34">
        <f t="shared" si="123"/>
        <v>0</v>
      </c>
      <c r="CD89" s="34"/>
      <c r="CE89" s="34">
        <f t="shared" si="91"/>
        <v>0</v>
      </c>
      <c r="CF89" s="34">
        <f t="shared" si="124"/>
        <v>0</v>
      </c>
      <c r="CG89" s="34"/>
      <c r="CH89" s="34">
        <f t="shared" si="92"/>
        <v>0</v>
      </c>
      <c r="CI89" s="34">
        <f t="shared" si="125"/>
        <v>0</v>
      </c>
      <c r="CJ89" s="34"/>
      <c r="CK89" s="34">
        <f t="shared" si="93"/>
        <v>0</v>
      </c>
      <c r="CL89" s="34">
        <f t="shared" si="126"/>
        <v>0</v>
      </c>
      <c r="CM89" s="34"/>
      <c r="CN89" s="34">
        <f t="shared" si="94"/>
        <v>0</v>
      </c>
      <c r="CO89" s="34">
        <f t="shared" si="127"/>
        <v>0</v>
      </c>
      <c r="CP89" s="34"/>
      <c r="CQ89" s="34">
        <f t="shared" si="95"/>
        <v>0</v>
      </c>
      <c r="CR89" s="34">
        <f t="shared" si="128"/>
        <v>0</v>
      </c>
      <c r="CS89" s="34"/>
      <c r="CT89" s="34">
        <f t="shared" si="96"/>
        <v>0</v>
      </c>
      <c r="CU89" s="34">
        <f t="shared" si="129"/>
        <v>0</v>
      </c>
      <c r="CV89" s="34"/>
      <c r="CW89" s="34">
        <f t="shared" si="97"/>
        <v>0</v>
      </c>
      <c r="CX89" s="34">
        <f t="shared" si="130"/>
        <v>0</v>
      </c>
      <c r="CY89" s="34"/>
      <c r="CZ89" s="34">
        <f t="shared" si="98"/>
        <v>0</v>
      </c>
      <c r="DA89" s="34">
        <f t="shared" si="131"/>
        <v>0</v>
      </c>
      <c r="DB89" s="34"/>
      <c r="DC89" s="34">
        <f t="shared" si="99"/>
        <v>0</v>
      </c>
      <c r="DD89" s="34">
        <f t="shared" si="132"/>
        <v>0</v>
      </c>
      <c r="DE89" s="35">
        <f t="shared" si="151"/>
        <v>1</v>
      </c>
      <c r="DF89" s="35">
        <f t="shared" ca="1" si="152"/>
        <v>136.88999999999999</v>
      </c>
      <c r="DG89" s="89">
        <f t="shared" ca="1" si="153"/>
        <v>0</v>
      </c>
      <c r="DH89" s="35">
        <f t="shared" si="133"/>
        <v>0</v>
      </c>
      <c r="DI89" s="35">
        <f t="shared" ca="1" si="83"/>
        <v>0</v>
      </c>
      <c r="DJ89" s="92">
        <f t="shared" ca="1" si="84"/>
        <v>0</v>
      </c>
      <c r="DK89"/>
      <c r="DL89" s="37"/>
      <c r="DM89" s="38">
        <f t="shared" si="100"/>
        <v>0</v>
      </c>
      <c r="DN89" s="39" t="str">
        <f t="shared" si="149"/>
        <v>NÃO MEDIDO</v>
      </c>
      <c r="DO89" s="40"/>
      <c r="DP89"/>
    </row>
    <row r="90" spans="1:120" s="2" customFormat="1" ht="30" customHeight="1" x14ac:dyDescent="0.2">
      <c r="A90" s="2" t="s">
        <v>212</v>
      </c>
      <c r="C90" s="100" t="s">
        <v>222</v>
      </c>
      <c r="D90" s="30" t="s">
        <v>223</v>
      </c>
      <c r="E90" s="31" t="s">
        <v>90</v>
      </c>
      <c r="F90" s="74">
        <v>16</v>
      </c>
      <c r="G90" s="74">
        <v>0</v>
      </c>
      <c r="H90" s="121">
        <v>0</v>
      </c>
      <c r="I90" s="121">
        <v>0</v>
      </c>
      <c r="J90" s="121"/>
      <c r="K90" s="74">
        <f t="shared" si="101"/>
        <v>16</v>
      </c>
      <c r="L90" s="32">
        <v>33.4</v>
      </c>
      <c r="M90" s="33">
        <f t="shared" si="134"/>
        <v>534.4</v>
      </c>
      <c r="N90" s="33"/>
      <c r="O90" s="33">
        <f t="shared" si="102"/>
        <v>0</v>
      </c>
      <c r="P90" s="34"/>
      <c r="Q90" s="34">
        <f t="shared" si="135"/>
        <v>0</v>
      </c>
      <c r="R90" s="34">
        <f t="shared" si="136"/>
        <v>0</v>
      </c>
      <c r="S90" s="34"/>
      <c r="T90" s="34">
        <f t="shared" si="137"/>
        <v>0</v>
      </c>
      <c r="U90" s="34">
        <f t="shared" si="138"/>
        <v>0</v>
      </c>
      <c r="V90" s="34"/>
      <c r="W90" s="34">
        <f t="shared" si="139"/>
        <v>0</v>
      </c>
      <c r="X90" s="34">
        <f t="shared" si="140"/>
        <v>0</v>
      </c>
      <c r="Y90" s="34"/>
      <c r="Z90" s="34">
        <f t="shared" si="141"/>
        <v>0</v>
      </c>
      <c r="AA90" s="34">
        <f t="shared" si="142"/>
        <v>0</v>
      </c>
      <c r="AB90" s="34"/>
      <c r="AC90" s="34">
        <f t="shared" si="143"/>
        <v>0</v>
      </c>
      <c r="AD90" s="34">
        <f t="shared" si="144"/>
        <v>0</v>
      </c>
      <c r="AE90" s="34">
        <v>11</v>
      </c>
      <c r="AF90" s="34">
        <f t="shared" si="103"/>
        <v>367.4</v>
      </c>
      <c r="AG90" s="34">
        <f t="shared" si="104"/>
        <v>0</v>
      </c>
      <c r="AH90" s="34"/>
      <c r="AI90" s="34">
        <f t="shared" si="150"/>
        <v>0</v>
      </c>
      <c r="AJ90" s="34">
        <f t="shared" si="145"/>
        <v>0</v>
      </c>
      <c r="AK90" s="34"/>
      <c r="AL90" s="34">
        <f t="shared" si="146"/>
        <v>0</v>
      </c>
      <c r="AM90" s="34">
        <f t="shared" si="147"/>
        <v>0</v>
      </c>
      <c r="AN90" s="34"/>
      <c r="AO90" s="34">
        <f t="shared" si="105"/>
        <v>0</v>
      </c>
      <c r="AP90" s="34">
        <f t="shared" si="106"/>
        <v>0</v>
      </c>
      <c r="AQ90" s="34"/>
      <c r="AR90" s="34">
        <f t="shared" si="107"/>
        <v>0</v>
      </c>
      <c r="AS90" s="34">
        <f t="shared" si="108"/>
        <v>0</v>
      </c>
      <c r="AT90" s="34"/>
      <c r="AU90" s="34">
        <f t="shared" si="109"/>
        <v>0</v>
      </c>
      <c r="AV90" s="34">
        <f t="shared" si="110"/>
        <v>0</v>
      </c>
      <c r="AW90" s="34"/>
      <c r="AX90" s="34">
        <f t="shared" si="111"/>
        <v>0</v>
      </c>
      <c r="AY90" s="34">
        <f t="shared" si="112"/>
        <v>0</v>
      </c>
      <c r="AZ90" s="34"/>
      <c r="BA90" s="34">
        <f t="shared" si="113"/>
        <v>0</v>
      </c>
      <c r="BB90" s="34">
        <f t="shared" si="114"/>
        <v>0</v>
      </c>
      <c r="BC90" s="34"/>
      <c r="BD90" s="34">
        <f t="shared" si="115"/>
        <v>0</v>
      </c>
      <c r="BE90" s="34">
        <f t="shared" si="116"/>
        <v>0</v>
      </c>
      <c r="BF90" s="34"/>
      <c r="BG90" s="34">
        <f t="shared" si="80"/>
        <v>0</v>
      </c>
      <c r="BH90" s="34">
        <f t="shared" si="117"/>
        <v>0</v>
      </c>
      <c r="BI90" s="34"/>
      <c r="BJ90" s="34">
        <f t="shared" si="81"/>
        <v>0</v>
      </c>
      <c r="BK90" s="34">
        <f t="shared" si="118"/>
        <v>0</v>
      </c>
      <c r="BL90" s="34"/>
      <c r="BM90" s="34">
        <f t="shared" si="82"/>
        <v>0</v>
      </c>
      <c r="BN90" s="34">
        <f t="shared" si="119"/>
        <v>0</v>
      </c>
      <c r="BO90" s="34"/>
      <c r="BP90" s="34">
        <f t="shared" si="85"/>
        <v>0</v>
      </c>
      <c r="BQ90" s="34">
        <f t="shared" si="86"/>
        <v>0</v>
      </c>
      <c r="BR90" s="34"/>
      <c r="BS90" s="34">
        <f t="shared" si="87"/>
        <v>0</v>
      </c>
      <c r="BT90" s="34">
        <f t="shared" si="120"/>
        <v>0</v>
      </c>
      <c r="BU90" s="34"/>
      <c r="BV90" s="34">
        <f t="shared" si="88"/>
        <v>0</v>
      </c>
      <c r="BW90" s="34">
        <f t="shared" si="121"/>
        <v>0</v>
      </c>
      <c r="BX90" s="34"/>
      <c r="BY90" s="34">
        <f t="shared" si="89"/>
        <v>0</v>
      </c>
      <c r="BZ90" s="34">
        <f t="shared" si="122"/>
        <v>0</v>
      </c>
      <c r="CA90" s="34"/>
      <c r="CB90" s="34">
        <f t="shared" si="90"/>
        <v>0</v>
      </c>
      <c r="CC90" s="34">
        <f t="shared" si="123"/>
        <v>0</v>
      </c>
      <c r="CD90" s="34"/>
      <c r="CE90" s="34">
        <f t="shared" si="91"/>
        <v>0</v>
      </c>
      <c r="CF90" s="34">
        <f t="shared" si="124"/>
        <v>0</v>
      </c>
      <c r="CG90" s="34"/>
      <c r="CH90" s="34">
        <f t="shared" si="92"/>
        <v>0</v>
      </c>
      <c r="CI90" s="34">
        <f t="shared" si="125"/>
        <v>0</v>
      </c>
      <c r="CJ90" s="34"/>
      <c r="CK90" s="34">
        <f t="shared" si="93"/>
        <v>0</v>
      </c>
      <c r="CL90" s="34">
        <f t="shared" si="126"/>
        <v>0</v>
      </c>
      <c r="CM90" s="34"/>
      <c r="CN90" s="34">
        <f t="shared" si="94"/>
        <v>0</v>
      </c>
      <c r="CO90" s="34">
        <f t="shared" si="127"/>
        <v>0</v>
      </c>
      <c r="CP90" s="34"/>
      <c r="CQ90" s="34">
        <f t="shared" si="95"/>
        <v>0</v>
      </c>
      <c r="CR90" s="34">
        <f t="shared" si="128"/>
        <v>0</v>
      </c>
      <c r="CS90" s="34"/>
      <c r="CT90" s="34">
        <f t="shared" si="96"/>
        <v>0</v>
      </c>
      <c r="CU90" s="34">
        <f t="shared" si="129"/>
        <v>0</v>
      </c>
      <c r="CV90" s="34"/>
      <c r="CW90" s="34">
        <f t="shared" si="97"/>
        <v>0</v>
      </c>
      <c r="CX90" s="34">
        <f t="shared" si="130"/>
        <v>0</v>
      </c>
      <c r="CY90" s="34"/>
      <c r="CZ90" s="34">
        <f t="shared" si="98"/>
        <v>0</v>
      </c>
      <c r="DA90" s="34">
        <f t="shared" si="131"/>
        <v>0</v>
      </c>
      <c r="DB90" s="34"/>
      <c r="DC90" s="34">
        <f t="shared" si="99"/>
        <v>0</v>
      </c>
      <c r="DD90" s="34">
        <f t="shared" si="132"/>
        <v>0</v>
      </c>
      <c r="DE90" s="35">
        <f t="shared" si="151"/>
        <v>11</v>
      </c>
      <c r="DF90" s="35">
        <f t="shared" ca="1" si="152"/>
        <v>367.4</v>
      </c>
      <c r="DG90" s="89">
        <f t="shared" ca="1" si="153"/>
        <v>0</v>
      </c>
      <c r="DH90" s="35">
        <f t="shared" si="133"/>
        <v>5</v>
      </c>
      <c r="DI90" s="35">
        <f t="shared" ca="1" si="83"/>
        <v>167</v>
      </c>
      <c r="DJ90" s="92">
        <f t="shared" ca="1" si="84"/>
        <v>0</v>
      </c>
      <c r="DK90"/>
      <c r="DL90" s="37"/>
      <c r="DM90" s="38">
        <f t="shared" si="100"/>
        <v>0</v>
      </c>
      <c r="DN90" s="39" t="str">
        <f t="shared" si="149"/>
        <v>NÃO MEDIDO</v>
      </c>
      <c r="DO90" s="40"/>
      <c r="DP90"/>
    </row>
    <row r="91" spans="1:120" s="2" customFormat="1" ht="30" customHeight="1" x14ac:dyDescent="0.2">
      <c r="A91" s="2" t="s">
        <v>212</v>
      </c>
      <c r="C91" s="100" t="s">
        <v>224</v>
      </c>
      <c r="D91" s="30" t="s">
        <v>225</v>
      </c>
      <c r="E91" s="31" t="s">
        <v>90</v>
      </c>
      <c r="F91" s="74">
        <v>45</v>
      </c>
      <c r="G91" s="74">
        <v>0</v>
      </c>
      <c r="H91" s="121">
        <v>0</v>
      </c>
      <c r="I91" s="121">
        <v>0</v>
      </c>
      <c r="J91" s="121"/>
      <c r="K91" s="74">
        <f t="shared" si="101"/>
        <v>45</v>
      </c>
      <c r="L91" s="32">
        <v>81.790000000000006</v>
      </c>
      <c r="M91" s="33">
        <f t="shared" si="134"/>
        <v>3680.55</v>
      </c>
      <c r="N91" s="33"/>
      <c r="O91" s="33">
        <f t="shared" si="102"/>
        <v>0</v>
      </c>
      <c r="P91" s="34"/>
      <c r="Q91" s="34">
        <f t="shared" si="135"/>
        <v>0</v>
      </c>
      <c r="R91" s="34">
        <f t="shared" si="136"/>
        <v>0</v>
      </c>
      <c r="S91" s="34"/>
      <c r="T91" s="34">
        <f t="shared" si="137"/>
        <v>0</v>
      </c>
      <c r="U91" s="34">
        <f t="shared" si="138"/>
        <v>0</v>
      </c>
      <c r="V91" s="34"/>
      <c r="W91" s="34">
        <f t="shared" si="139"/>
        <v>0</v>
      </c>
      <c r="X91" s="34">
        <f t="shared" si="140"/>
        <v>0</v>
      </c>
      <c r="Y91" s="34"/>
      <c r="Z91" s="34">
        <f t="shared" si="141"/>
        <v>0</v>
      </c>
      <c r="AA91" s="34">
        <f t="shared" si="142"/>
        <v>0</v>
      </c>
      <c r="AB91" s="34">
        <v>45</v>
      </c>
      <c r="AC91" s="34">
        <f t="shared" si="143"/>
        <v>3680.55</v>
      </c>
      <c r="AD91" s="34">
        <f t="shared" si="144"/>
        <v>0</v>
      </c>
      <c r="AE91" s="34"/>
      <c r="AF91" s="34">
        <f t="shared" si="103"/>
        <v>0</v>
      </c>
      <c r="AG91" s="34">
        <f t="shared" si="104"/>
        <v>0</v>
      </c>
      <c r="AH91" s="34"/>
      <c r="AI91" s="34">
        <f t="shared" si="150"/>
        <v>0</v>
      </c>
      <c r="AJ91" s="34">
        <f t="shared" si="145"/>
        <v>0</v>
      </c>
      <c r="AK91" s="34"/>
      <c r="AL91" s="34">
        <f t="shared" si="146"/>
        <v>0</v>
      </c>
      <c r="AM91" s="34">
        <f t="shared" si="147"/>
        <v>0</v>
      </c>
      <c r="AN91" s="34"/>
      <c r="AO91" s="34">
        <f t="shared" si="105"/>
        <v>0</v>
      </c>
      <c r="AP91" s="34">
        <f t="shared" si="106"/>
        <v>0</v>
      </c>
      <c r="AQ91" s="34"/>
      <c r="AR91" s="34">
        <f t="shared" si="107"/>
        <v>0</v>
      </c>
      <c r="AS91" s="34">
        <f t="shared" si="108"/>
        <v>0</v>
      </c>
      <c r="AT91" s="34"/>
      <c r="AU91" s="34">
        <f t="shared" si="109"/>
        <v>0</v>
      </c>
      <c r="AV91" s="34">
        <f t="shared" si="110"/>
        <v>0</v>
      </c>
      <c r="AW91" s="34"/>
      <c r="AX91" s="34">
        <f t="shared" si="111"/>
        <v>0</v>
      </c>
      <c r="AY91" s="34">
        <f t="shared" si="112"/>
        <v>0</v>
      </c>
      <c r="AZ91" s="34"/>
      <c r="BA91" s="34">
        <f t="shared" si="113"/>
        <v>0</v>
      </c>
      <c r="BB91" s="34">
        <f t="shared" si="114"/>
        <v>0</v>
      </c>
      <c r="BC91" s="34"/>
      <c r="BD91" s="34">
        <f t="shared" si="115"/>
        <v>0</v>
      </c>
      <c r="BE91" s="34">
        <f t="shared" si="116"/>
        <v>0</v>
      </c>
      <c r="BF91" s="34"/>
      <c r="BG91" s="34">
        <f t="shared" si="80"/>
        <v>0</v>
      </c>
      <c r="BH91" s="34">
        <f t="shared" si="117"/>
        <v>0</v>
      </c>
      <c r="BI91" s="34"/>
      <c r="BJ91" s="34">
        <f t="shared" si="81"/>
        <v>0</v>
      </c>
      <c r="BK91" s="34">
        <f t="shared" si="118"/>
        <v>0</v>
      </c>
      <c r="BL91" s="34"/>
      <c r="BM91" s="34">
        <f t="shared" si="82"/>
        <v>0</v>
      </c>
      <c r="BN91" s="34">
        <f t="shared" si="119"/>
        <v>0</v>
      </c>
      <c r="BO91" s="34"/>
      <c r="BP91" s="34">
        <f t="shared" si="85"/>
        <v>0</v>
      </c>
      <c r="BQ91" s="34">
        <f t="shared" si="86"/>
        <v>0</v>
      </c>
      <c r="BR91" s="34"/>
      <c r="BS91" s="34">
        <f t="shared" si="87"/>
        <v>0</v>
      </c>
      <c r="BT91" s="34">
        <f t="shared" si="120"/>
        <v>0</v>
      </c>
      <c r="BU91" s="34"/>
      <c r="BV91" s="34">
        <f t="shared" si="88"/>
        <v>0</v>
      </c>
      <c r="BW91" s="34">
        <f t="shared" si="121"/>
        <v>0</v>
      </c>
      <c r="BX91" s="34"/>
      <c r="BY91" s="34">
        <f t="shared" si="89"/>
        <v>0</v>
      </c>
      <c r="BZ91" s="34">
        <f t="shared" si="122"/>
        <v>0</v>
      </c>
      <c r="CA91" s="34"/>
      <c r="CB91" s="34">
        <f t="shared" si="90"/>
        <v>0</v>
      </c>
      <c r="CC91" s="34">
        <f t="shared" si="123"/>
        <v>0</v>
      </c>
      <c r="CD91" s="34"/>
      <c r="CE91" s="34">
        <f t="shared" si="91"/>
        <v>0</v>
      </c>
      <c r="CF91" s="34">
        <f t="shared" si="124"/>
        <v>0</v>
      </c>
      <c r="CG91" s="34"/>
      <c r="CH91" s="34">
        <f t="shared" si="92"/>
        <v>0</v>
      </c>
      <c r="CI91" s="34">
        <f t="shared" si="125"/>
        <v>0</v>
      </c>
      <c r="CJ91" s="34"/>
      <c r="CK91" s="34">
        <f t="shared" si="93"/>
        <v>0</v>
      </c>
      <c r="CL91" s="34">
        <f t="shared" si="126"/>
        <v>0</v>
      </c>
      <c r="CM91" s="34"/>
      <c r="CN91" s="34">
        <f t="shared" si="94"/>
        <v>0</v>
      </c>
      <c r="CO91" s="34">
        <f t="shared" si="127"/>
        <v>0</v>
      </c>
      <c r="CP91" s="34"/>
      <c r="CQ91" s="34">
        <f t="shared" si="95"/>
        <v>0</v>
      </c>
      <c r="CR91" s="34">
        <f t="shared" si="128"/>
        <v>0</v>
      </c>
      <c r="CS91" s="34"/>
      <c r="CT91" s="34">
        <f t="shared" si="96"/>
        <v>0</v>
      </c>
      <c r="CU91" s="34">
        <f t="shared" si="129"/>
        <v>0</v>
      </c>
      <c r="CV91" s="34"/>
      <c r="CW91" s="34">
        <f t="shared" si="97"/>
        <v>0</v>
      </c>
      <c r="CX91" s="34">
        <f t="shared" si="130"/>
        <v>0</v>
      </c>
      <c r="CY91" s="34"/>
      <c r="CZ91" s="34">
        <f t="shared" si="98"/>
        <v>0</v>
      </c>
      <c r="DA91" s="34">
        <f t="shared" si="131"/>
        <v>0</v>
      </c>
      <c r="DB91" s="34"/>
      <c r="DC91" s="34">
        <f t="shared" si="99"/>
        <v>0</v>
      </c>
      <c r="DD91" s="34">
        <f t="shared" si="132"/>
        <v>0</v>
      </c>
      <c r="DE91" s="35">
        <f t="shared" si="151"/>
        <v>45</v>
      </c>
      <c r="DF91" s="35">
        <f t="shared" ca="1" si="152"/>
        <v>3680.55</v>
      </c>
      <c r="DG91" s="89">
        <f t="shared" ca="1" si="153"/>
        <v>0</v>
      </c>
      <c r="DH91" s="35">
        <f t="shared" si="133"/>
        <v>0</v>
      </c>
      <c r="DI91" s="35">
        <f t="shared" ca="1" si="83"/>
        <v>0</v>
      </c>
      <c r="DJ91" s="92">
        <f t="shared" ca="1" si="84"/>
        <v>0</v>
      </c>
      <c r="DK91"/>
      <c r="DL91" s="37"/>
      <c r="DM91" s="38">
        <f t="shared" si="100"/>
        <v>0</v>
      </c>
      <c r="DN91" s="39" t="str">
        <f t="shared" si="149"/>
        <v>NÃO MEDIDO</v>
      </c>
      <c r="DO91" s="40"/>
      <c r="DP91"/>
    </row>
    <row r="92" spans="1:120" s="2" customFormat="1" ht="30" customHeight="1" x14ac:dyDescent="0.2">
      <c r="A92" s="2" t="s">
        <v>212</v>
      </c>
      <c r="C92" s="100" t="s">
        <v>538</v>
      </c>
      <c r="D92" s="30" t="s">
        <v>539</v>
      </c>
      <c r="E92" s="31" t="s">
        <v>89</v>
      </c>
      <c r="F92" s="74">
        <v>2</v>
      </c>
      <c r="G92" s="74">
        <v>0</v>
      </c>
      <c r="H92" s="121">
        <v>0</v>
      </c>
      <c r="I92" s="121">
        <v>0</v>
      </c>
      <c r="J92" s="121"/>
      <c r="K92" s="74">
        <f t="shared" si="101"/>
        <v>2</v>
      </c>
      <c r="L92" s="32">
        <v>26.27</v>
      </c>
      <c r="M92" s="33">
        <f t="shared" si="134"/>
        <v>52.54</v>
      </c>
      <c r="N92" s="33"/>
      <c r="O92" s="33">
        <f t="shared" si="102"/>
        <v>0</v>
      </c>
      <c r="P92" s="34"/>
      <c r="Q92" s="34">
        <f t="shared" si="135"/>
        <v>0</v>
      </c>
      <c r="R92" s="34">
        <f t="shared" si="136"/>
        <v>0</v>
      </c>
      <c r="S92" s="34"/>
      <c r="T92" s="34">
        <f t="shared" si="137"/>
        <v>0</v>
      </c>
      <c r="U92" s="34">
        <f t="shared" si="138"/>
        <v>0</v>
      </c>
      <c r="V92" s="34"/>
      <c r="W92" s="34">
        <f t="shared" si="139"/>
        <v>0</v>
      </c>
      <c r="X92" s="34">
        <f t="shared" si="140"/>
        <v>0</v>
      </c>
      <c r="Y92" s="34"/>
      <c r="Z92" s="34">
        <f t="shared" si="141"/>
        <v>0</v>
      </c>
      <c r="AA92" s="34">
        <f t="shared" si="142"/>
        <v>0</v>
      </c>
      <c r="AB92" s="34"/>
      <c r="AC92" s="34">
        <f t="shared" si="143"/>
        <v>0</v>
      </c>
      <c r="AD92" s="34">
        <f t="shared" si="144"/>
        <v>0</v>
      </c>
      <c r="AE92" s="34"/>
      <c r="AF92" s="34">
        <f t="shared" si="103"/>
        <v>0</v>
      </c>
      <c r="AG92" s="34">
        <f t="shared" si="104"/>
        <v>0</v>
      </c>
      <c r="AH92" s="34"/>
      <c r="AI92" s="34">
        <f t="shared" si="150"/>
        <v>0</v>
      </c>
      <c r="AJ92" s="34">
        <f t="shared" si="145"/>
        <v>0</v>
      </c>
      <c r="AK92" s="34"/>
      <c r="AL92" s="34">
        <f t="shared" si="146"/>
        <v>0</v>
      </c>
      <c r="AM92" s="34">
        <f t="shared" si="147"/>
        <v>0</v>
      </c>
      <c r="AN92" s="34"/>
      <c r="AO92" s="34">
        <f t="shared" si="105"/>
        <v>0</v>
      </c>
      <c r="AP92" s="34">
        <f t="shared" si="106"/>
        <v>0</v>
      </c>
      <c r="AQ92" s="34"/>
      <c r="AR92" s="34">
        <f t="shared" si="107"/>
        <v>0</v>
      </c>
      <c r="AS92" s="34">
        <f t="shared" si="108"/>
        <v>0</v>
      </c>
      <c r="AT92" s="34"/>
      <c r="AU92" s="34">
        <f t="shared" si="109"/>
        <v>0</v>
      </c>
      <c r="AV92" s="34">
        <f t="shared" si="110"/>
        <v>0</v>
      </c>
      <c r="AW92" s="34"/>
      <c r="AX92" s="34">
        <f t="shared" si="111"/>
        <v>0</v>
      </c>
      <c r="AY92" s="34">
        <f t="shared" si="112"/>
        <v>0</v>
      </c>
      <c r="AZ92" s="34"/>
      <c r="BA92" s="34">
        <f t="shared" si="113"/>
        <v>0</v>
      </c>
      <c r="BB92" s="34">
        <f t="shared" si="114"/>
        <v>0</v>
      </c>
      <c r="BC92" s="34"/>
      <c r="BD92" s="34">
        <f t="shared" si="115"/>
        <v>0</v>
      </c>
      <c r="BE92" s="34">
        <f t="shared" si="116"/>
        <v>0</v>
      </c>
      <c r="BF92" s="34"/>
      <c r="BG92" s="34">
        <f t="shared" si="80"/>
        <v>0</v>
      </c>
      <c r="BH92" s="34">
        <f t="shared" si="117"/>
        <v>0</v>
      </c>
      <c r="BI92" s="34"/>
      <c r="BJ92" s="34">
        <f t="shared" si="81"/>
        <v>0</v>
      </c>
      <c r="BK92" s="34">
        <f t="shared" si="118"/>
        <v>0</v>
      </c>
      <c r="BL92" s="34"/>
      <c r="BM92" s="34">
        <f t="shared" si="82"/>
        <v>0</v>
      </c>
      <c r="BN92" s="34">
        <f t="shared" si="119"/>
        <v>0</v>
      </c>
      <c r="BO92" s="34"/>
      <c r="BP92" s="34">
        <f t="shared" si="85"/>
        <v>0</v>
      </c>
      <c r="BQ92" s="34">
        <f t="shared" si="86"/>
        <v>0</v>
      </c>
      <c r="BR92" s="34"/>
      <c r="BS92" s="34">
        <f t="shared" si="87"/>
        <v>0</v>
      </c>
      <c r="BT92" s="34">
        <f t="shared" si="120"/>
        <v>0</v>
      </c>
      <c r="BU92" s="34"/>
      <c r="BV92" s="34">
        <f t="shared" si="88"/>
        <v>0</v>
      </c>
      <c r="BW92" s="34">
        <f t="shared" si="121"/>
        <v>0</v>
      </c>
      <c r="BX92" s="34"/>
      <c r="BY92" s="34">
        <f t="shared" si="89"/>
        <v>0</v>
      </c>
      <c r="BZ92" s="34">
        <f t="shared" si="122"/>
        <v>0</v>
      </c>
      <c r="CA92" s="34"/>
      <c r="CB92" s="34">
        <f t="shared" si="90"/>
        <v>0</v>
      </c>
      <c r="CC92" s="34">
        <f t="shared" si="123"/>
        <v>0</v>
      </c>
      <c r="CD92" s="34"/>
      <c r="CE92" s="34">
        <f t="shared" si="91"/>
        <v>0</v>
      </c>
      <c r="CF92" s="34">
        <f t="shared" si="124"/>
        <v>0</v>
      </c>
      <c r="CG92" s="34"/>
      <c r="CH92" s="34">
        <f t="shared" si="92"/>
        <v>0</v>
      </c>
      <c r="CI92" s="34">
        <f t="shared" si="125"/>
        <v>0</v>
      </c>
      <c r="CJ92" s="34"/>
      <c r="CK92" s="34">
        <f t="shared" si="93"/>
        <v>0</v>
      </c>
      <c r="CL92" s="34">
        <f t="shared" si="126"/>
        <v>0</v>
      </c>
      <c r="CM92" s="34"/>
      <c r="CN92" s="34">
        <f t="shared" si="94"/>
        <v>0</v>
      </c>
      <c r="CO92" s="34">
        <f t="shared" si="127"/>
        <v>0</v>
      </c>
      <c r="CP92" s="34"/>
      <c r="CQ92" s="34">
        <f t="shared" si="95"/>
        <v>0</v>
      </c>
      <c r="CR92" s="34">
        <f t="shared" si="128"/>
        <v>0</v>
      </c>
      <c r="CS92" s="34"/>
      <c r="CT92" s="34">
        <f t="shared" si="96"/>
        <v>0</v>
      </c>
      <c r="CU92" s="34">
        <f t="shared" si="129"/>
        <v>0</v>
      </c>
      <c r="CV92" s="34"/>
      <c r="CW92" s="34">
        <f t="shared" si="97"/>
        <v>0</v>
      </c>
      <c r="CX92" s="34">
        <f t="shared" si="130"/>
        <v>0</v>
      </c>
      <c r="CY92" s="34"/>
      <c r="CZ92" s="34">
        <f t="shared" si="98"/>
        <v>0</v>
      </c>
      <c r="DA92" s="34">
        <f t="shared" si="131"/>
        <v>0</v>
      </c>
      <c r="DB92" s="34"/>
      <c r="DC92" s="34">
        <f t="shared" si="99"/>
        <v>0</v>
      </c>
      <c r="DD92" s="34">
        <f t="shared" si="132"/>
        <v>0</v>
      </c>
      <c r="DE92" s="35">
        <f t="shared" si="151"/>
        <v>0</v>
      </c>
      <c r="DF92" s="35">
        <f t="shared" ca="1" si="152"/>
        <v>0</v>
      </c>
      <c r="DG92" s="89">
        <f t="shared" ca="1" si="153"/>
        <v>0</v>
      </c>
      <c r="DH92" s="35">
        <f t="shared" si="133"/>
        <v>2</v>
      </c>
      <c r="DI92" s="35">
        <f t="shared" ca="1" si="83"/>
        <v>52.54</v>
      </c>
      <c r="DJ92" s="92">
        <f t="shared" ca="1" si="84"/>
        <v>0</v>
      </c>
      <c r="DK92"/>
      <c r="DL92" s="37"/>
      <c r="DM92" s="38">
        <f t="shared" si="100"/>
        <v>0</v>
      </c>
      <c r="DN92" s="39" t="str">
        <f t="shared" si="149"/>
        <v>NÃO MEDIDO</v>
      </c>
      <c r="DO92" s="40"/>
      <c r="DP92"/>
    </row>
    <row r="93" spans="1:120" s="2" customFormat="1" ht="30" customHeight="1" x14ac:dyDescent="0.2">
      <c r="A93" s="2" t="s">
        <v>212</v>
      </c>
      <c r="C93" s="100" t="s">
        <v>540</v>
      </c>
      <c r="D93" s="30" t="s">
        <v>541</v>
      </c>
      <c r="E93" s="31" t="s">
        <v>89</v>
      </c>
      <c r="F93" s="74">
        <v>5</v>
      </c>
      <c r="G93" s="74">
        <v>0</v>
      </c>
      <c r="H93" s="121">
        <v>0</v>
      </c>
      <c r="I93" s="121">
        <v>0</v>
      </c>
      <c r="J93" s="121"/>
      <c r="K93" s="74">
        <f t="shared" si="101"/>
        <v>5</v>
      </c>
      <c r="L93" s="32">
        <v>59.27</v>
      </c>
      <c r="M93" s="33">
        <f t="shared" si="134"/>
        <v>296.35000000000002</v>
      </c>
      <c r="N93" s="33"/>
      <c r="O93" s="33">
        <f t="shared" si="102"/>
        <v>0</v>
      </c>
      <c r="P93" s="34"/>
      <c r="Q93" s="34">
        <f t="shared" si="135"/>
        <v>0</v>
      </c>
      <c r="R93" s="34">
        <f t="shared" si="136"/>
        <v>0</v>
      </c>
      <c r="S93" s="34"/>
      <c r="T93" s="34">
        <f t="shared" si="137"/>
        <v>0</v>
      </c>
      <c r="U93" s="34">
        <f t="shared" si="138"/>
        <v>0</v>
      </c>
      <c r="V93" s="34"/>
      <c r="W93" s="34">
        <f t="shared" si="139"/>
        <v>0</v>
      </c>
      <c r="X93" s="34">
        <f t="shared" si="140"/>
        <v>0</v>
      </c>
      <c r="Y93" s="34"/>
      <c r="Z93" s="34">
        <f t="shared" si="141"/>
        <v>0</v>
      </c>
      <c r="AA93" s="34">
        <f t="shared" si="142"/>
        <v>0</v>
      </c>
      <c r="AB93" s="34">
        <v>5</v>
      </c>
      <c r="AC93" s="34">
        <f t="shared" si="143"/>
        <v>296.35000000000002</v>
      </c>
      <c r="AD93" s="34">
        <f t="shared" si="144"/>
        <v>0</v>
      </c>
      <c r="AE93" s="34"/>
      <c r="AF93" s="34">
        <f t="shared" si="103"/>
        <v>0</v>
      </c>
      <c r="AG93" s="34">
        <f t="shared" si="104"/>
        <v>0</v>
      </c>
      <c r="AH93" s="34"/>
      <c r="AI93" s="34">
        <f t="shared" si="150"/>
        <v>0</v>
      </c>
      <c r="AJ93" s="34">
        <f t="shared" si="145"/>
        <v>0</v>
      </c>
      <c r="AK93" s="34"/>
      <c r="AL93" s="34">
        <f t="shared" si="146"/>
        <v>0</v>
      </c>
      <c r="AM93" s="34">
        <f t="shared" si="147"/>
        <v>0</v>
      </c>
      <c r="AN93" s="34"/>
      <c r="AO93" s="34">
        <f t="shared" si="105"/>
        <v>0</v>
      </c>
      <c r="AP93" s="34">
        <f t="shared" si="106"/>
        <v>0</v>
      </c>
      <c r="AQ93" s="34"/>
      <c r="AR93" s="34">
        <f t="shared" si="107"/>
        <v>0</v>
      </c>
      <c r="AS93" s="34">
        <f t="shared" si="108"/>
        <v>0</v>
      </c>
      <c r="AT93" s="34"/>
      <c r="AU93" s="34">
        <f t="shared" si="109"/>
        <v>0</v>
      </c>
      <c r="AV93" s="34">
        <f t="shared" si="110"/>
        <v>0</v>
      </c>
      <c r="AW93" s="34"/>
      <c r="AX93" s="34">
        <f t="shared" si="111"/>
        <v>0</v>
      </c>
      <c r="AY93" s="34">
        <f t="shared" si="112"/>
        <v>0</v>
      </c>
      <c r="AZ93" s="34"/>
      <c r="BA93" s="34">
        <f t="shared" si="113"/>
        <v>0</v>
      </c>
      <c r="BB93" s="34">
        <f t="shared" si="114"/>
        <v>0</v>
      </c>
      <c r="BC93" s="34"/>
      <c r="BD93" s="34">
        <f t="shared" si="115"/>
        <v>0</v>
      </c>
      <c r="BE93" s="34">
        <f t="shared" si="116"/>
        <v>0</v>
      </c>
      <c r="BF93" s="34"/>
      <c r="BG93" s="34">
        <f t="shared" si="80"/>
        <v>0</v>
      </c>
      <c r="BH93" s="34">
        <f t="shared" si="117"/>
        <v>0</v>
      </c>
      <c r="BI93" s="34"/>
      <c r="BJ93" s="34">
        <f t="shared" si="81"/>
        <v>0</v>
      </c>
      <c r="BK93" s="34">
        <f t="shared" si="118"/>
        <v>0</v>
      </c>
      <c r="BL93" s="34"/>
      <c r="BM93" s="34">
        <f t="shared" si="82"/>
        <v>0</v>
      </c>
      <c r="BN93" s="34">
        <f t="shared" si="119"/>
        <v>0</v>
      </c>
      <c r="BO93" s="34"/>
      <c r="BP93" s="34">
        <f t="shared" si="85"/>
        <v>0</v>
      </c>
      <c r="BQ93" s="34">
        <f t="shared" si="86"/>
        <v>0</v>
      </c>
      <c r="BR93" s="34"/>
      <c r="BS93" s="34">
        <f t="shared" si="87"/>
        <v>0</v>
      </c>
      <c r="BT93" s="34">
        <f t="shared" si="120"/>
        <v>0</v>
      </c>
      <c r="BU93" s="34"/>
      <c r="BV93" s="34">
        <f t="shared" si="88"/>
        <v>0</v>
      </c>
      <c r="BW93" s="34">
        <f t="shared" si="121"/>
        <v>0</v>
      </c>
      <c r="BX93" s="34"/>
      <c r="BY93" s="34">
        <f t="shared" si="89"/>
        <v>0</v>
      </c>
      <c r="BZ93" s="34">
        <f t="shared" si="122"/>
        <v>0</v>
      </c>
      <c r="CA93" s="34"/>
      <c r="CB93" s="34">
        <f t="shared" si="90"/>
        <v>0</v>
      </c>
      <c r="CC93" s="34">
        <f t="shared" si="123"/>
        <v>0</v>
      </c>
      <c r="CD93" s="34"/>
      <c r="CE93" s="34">
        <f t="shared" si="91"/>
        <v>0</v>
      </c>
      <c r="CF93" s="34">
        <f t="shared" si="124"/>
        <v>0</v>
      </c>
      <c r="CG93" s="34"/>
      <c r="CH93" s="34">
        <f t="shared" si="92"/>
        <v>0</v>
      </c>
      <c r="CI93" s="34">
        <f t="shared" si="125"/>
        <v>0</v>
      </c>
      <c r="CJ93" s="34"/>
      <c r="CK93" s="34">
        <f t="shared" si="93"/>
        <v>0</v>
      </c>
      <c r="CL93" s="34">
        <f t="shared" si="126"/>
        <v>0</v>
      </c>
      <c r="CM93" s="34"/>
      <c r="CN93" s="34">
        <f t="shared" si="94"/>
        <v>0</v>
      </c>
      <c r="CO93" s="34">
        <f t="shared" si="127"/>
        <v>0</v>
      </c>
      <c r="CP93" s="34"/>
      <c r="CQ93" s="34">
        <f t="shared" si="95"/>
        <v>0</v>
      </c>
      <c r="CR93" s="34">
        <f t="shared" si="128"/>
        <v>0</v>
      </c>
      <c r="CS93" s="34"/>
      <c r="CT93" s="34">
        <f t="shared" si="96"/>
        <v>0</v>
      </c>
      <c r="CU93" s="34">
        <f t="shared" si="129"/>
        <v>0</v>
      </c>
      <c r="CV93" s="34"/>
      <c r="CW93" s="34">
        <f t="shared" si="97"/>
        <v>0</v>
      </c>
      <c r="CX93" s="34">
        <f t="shared" si="130"/>
        <v>0</v>
      </c>
      <c r="CY93" s="34"/>
      <c r="CZ93" s="34">
        <f t="shared" si="98"/>
        <v>0</v>
      </c>
      <c r="DA93" s="34">
        <f t="shared" si="131"/>
        <v>0</v>
      </c>
      <c r="DB93" s="34"/>
      <c r="DC93" s="34">
        <f t="shared" si="99"/>
        <v>0</v>
      </c>
      <c r="DD93" s="34">
        <f t="shared" si="132"/>
        <v>0</v>
      </c>
      <c r="DE93" s="35">
        <f t="shared" si="151"/>
        <v>5</v>
      </c>
      <c r="DF93" s="35">
        <f t="shared" ca="1" si="152"/>
        <v>296.35000000000002</v>
      </c>
      <c r="DG93" s="89">
        <f t="shared" ca="1" si="153"/>
        <v>0</v>
      </c>
      <c r="DH93" s="35">
        <f t="shared" si="133"/>
        <v>0</v>
      </c>
      <c r="DI93" s="35">
        <f t="shared" ca="1" si="83"/>
        <v>0</v>
      </c>
      <c r="DJ93" s="92">
        <f t="shared" ca="1" si="84"/>
        <v>0</v>
      </c>
      <c r="DK93"/>
      <c r="DL93" s="37"/>
      <c r="DM93" s="38">
        <f t="shared" si="100"/>
        <v>0</v>
      </c>
      <c r="DN93" s="39" t="str">
        <f t="shared" si="149"/>
        <v>NÃO MEDIDO</v>
      </c>
      <c r="DO93" s="40"/>
      <c r="DP93"/>
    </row>
    <row r="94" spans="1:120" s="2" customFormat="1" ht="30" customHeight="1" x14ac:dyDescent="0.2">
      <c r="A94" s="2" t="s">
        <v>212</v>
      </c>
      <c r="C94" s="100" t="s">
        <v>542</v>
      </c>
      <c r="D94" s="30" t="s">
        <v>543</v>
      </c>
      <c r="E94" s="31" t="s">
        <v>89</v>
      </c>
      <c r="F94" s="74">
        <v>9</v>
      </c>
      <c r="G94" s="74">
        <v>0</v>
      </c>
      <c r="H94" s="121">
        <v>0</v>
      </c>
      <c r="I94" s="121">
        <v>0</v>
      </c>
      <c r="J94" s="121"/>
      <c r="K94" s="74">
        <f t="shared" si="101"/>
        <v>9</v>
      </c>
      <c r="L94" s="32">
        <v>24.53</v>
      </c>
      <c r="M94" s="33">
        <f t="shared" si="134"/>
        <v>220.77</v>
      </c>
      <c r="N94" s="33"/>
      <c r="O94" s="33">
        <f t="shared" si="102"/>
        <v>0</v>
      </c>
      <c r="P94" s="34"/>
      <c r="Q94" s="34">
        <f t="shared" si="135"/>
        <v>0</v>
      </c>
      <c r="R94" s="34">
        <f t="shared" si="136"/>
        <v>0</v>
      </c>
      <c r="S94" s="34"/>
      <c r="T94" s="34">
        <f t="shared" si="137"/>
        <v>0</v>
      </c>
      <c r="U94" s="34">
        <f t="shared" si="138"/>
        <v>0</v>
      </c>
      <c r="V94" s="34"/>
      <c r="W94" s="34">
        <f t="shared" si="139"/>
        <v>0</v>
      </c>
      <c r="X94" s="34">
        <f t="shared" si="140"/>
        <v>0</v>
      </c>
      <c r="Y94" s="34"/>
      <c r="Z94" s="34">
        <f t="shared" si="141"/>
        <v>0</v>
      </c>
      <c r="AA94" s="34">
        <f t="shared" si="142"/>
        <v>0</v>
      </c>
      <c r="AB94" s="34"/>
      <c r="AC94" s="34">
        <f t="shared" si="143"/>
        <v>0</v>
      </c>
      <c r="AD94" s="34">
        <f t="shared" si="144"/>
        <v>0</v>
      </c>
      <c r="AE94" s="34">
        <v>9</v>
      </c>
      <c r="AF94" s="34">
        <f t="shared" si="103"/>
        <v>220.77</v>
      </c>
      <c r="AG94" s="34">
        <f t="shared" si="104"/>
        <v>0</v>
      </c>
      <c r="AH94" s="34"/>
      <c r="AI94" s="34">
        <f t="shared" si="150"/>
        <v>0</v>
      </c>
      <c r="AJ94" s="34">
        <f t="shared" si="145"/>
        <v>0</v>
      </c>
      <c r="AK94" s="34"/>
      <c r="AL94" s="34">
        <f t="shared" si="146"/>
        <v>0</v>
      </c>
      <c r="AM94" s="34">
        <f t="shared" si="147"/>
        <v>0</v>
      </c>
      <c r="AN94" s="34"/>
      <c r="AO94" s="34">
        <f t="shared" si="105"/>
        <v>0</v>
      </c>
      <c r="AP94" s="34">
        <f t="shared" si="106"/>
        <v>0</v>
      </c>
      <c r="AQ94" s="34"/>
      <c r="AR94" s="34">
        <f t="shared" si="107"/>
        <v>0</v>
      </c>
      <c r="AS94" s="34">
        <f t="shared" si="108"/>
        <v>0</v>
      </c>
      <c r="AT94" s="34"/>
      <c r="AU94" s="34">
        <f t="shared" si="109"/>
        <v>0</v>
      </c>
      <c r="AV94" s="34">
        <f t="shared" si="110"/>
        <v>0</v>
      </c>
      <c r="AW94" s="34"/>
      <c r="AX94" s="34">
        <f t="shared" si="111"/>
        <v>0</v>
      </c>
      <c r="AY94" s="34">
        <f t="shared" si="112"/>
        <v>0</v>
      </c>
      <c r="AZ94" s="34"/>
      <c r="BA94" s="34">
        <f t="shared" si="113"/>
        <v>0</v>
      </c>
      <c r="BB94" s="34">
        <f t="shared" si="114"/>
        <v>0</v>
      </c>
      <c r="BC94" s="34"/>
      <c r="BD94" s="34">
        <f t="shared" si="115"/>
        <v>0</v>
      </c>
      <c r="BE94" s="34">
        <f t="shared" si="116"/>
        <v>0</v>
      </c>
      <c r="BF94" s="34"/>
      <c r="BG94" s="34">
        <f t="shared" si="80"/>
        <v>0</v>
      </c>
      <c r="BH94" s="34">
        <f t="shared" si="117"/>
        <v>0</v>
      </c>
      <c r="BI94" s="34"/>
      <c r="BJ94" s="34">
        <f t="shared" si="81"/>
        <v>0</v>
      </c>
      <c r="BK94" s="34">
        <f t="shared" si="118"/>
        <v>0</v>
      </c>
      <c r="BL94" s="34"/>
      <c r="BM94" s="34">
        <f t="shared" si="82"/>
        <v>0</v>
      </c>
      <c r="BN94" s="34">
        <f t="shared" si="119"/>
        <v>0</v>
      </c>
      <c r="BO94" s="34"/>
      <c r="BP94" s="34">
        <f t="shared" si="85"/>
        <v>0</v>
      </c>
      <c r="BQ94" s="34">
        <f t="shared" si="86"/>
        <v>0</v>
      </c>
      <c r="BR94" s="34"/>
      <c r="BS94" s="34">
        <f t="shared" si="87"/>
        <v>0</v>
      </c>
      <c r="BT94" s="34">
        <f t="shared" si="120"/>
        <v>0</v>
      </c>
      <c r="BU94" s="34"/>
      <c r="BV94" s="34">
        <f t="shared" si="88"/>
        <v>0</v>
      </c>
      <c r="BW94" s="34">
        <f t="shared" si="121"/>
        <v>0</v>
      </c>
      <c r="BX94" s="34"/>
      <c r="BY94" s="34">
        <f t="shared" si="89"/>
        <v>0</v>
      </c>
      <c r="BZ94" s="34">
        <f t="shared" si="122"/>
        <v>0</v>
      </c>
      <c r="CA94" s="34"/>
      <c r="CB94" s="34">
        <f t="shared" si="90"/>
        <v>0</v>
      </c>
      <c r="CC94" s="34">
        <f t="shared" si="123"/>
        <v>0</v>
      </c>
      <c r="CD94" s="34"/>
      <c r="CE94" s="34">
        <f t="shared" si="91"/>
        <v>0</v>
      </c>
      <c r="CF94" s="34">
        <f t="shared" si="124"/>
        <v>0</v>
      </c>
      <c r="CG94" s="34"/>
      <c r="CH94" s="34">
        <f t="shared" si="92"/>
        <v>0</v>
      </c>
      <c r="CI94" s="34">
        <f t="shared" si="125"/>
        <v>0</v>
      </c>
      <c r="CJ94" s="34"/>
      <c r="CK94" s="34">
        <f t="shared" si="93"/>
        <v>0</v>
      </c>
      <c r="CL94" s="34">
        <f t="shared" si="126"/>
        <v>0</v>
      </c>
      <c r="CM94" s="34"/>
      <c r="CN94" s="34">
        <f t="shared" si="94"/>
        <v>0</v>
      </c>
      <c r="CO94" s="34">
        <f t="shared" si="127"/>
        <v>0</v>
      </c>
      <c r="CP94" s="34"/>
      <c r="CQ94" s="34">
        <f t="shared" si="95"/>
        <v>0</v>
      </c>
      <c r="CR94" s="34">
        <f t="shared" si="128"/>
        <v>0</v>
      </c>
      <c r="CS94" s="34"/>
      <c r="CT94" s="34">
        <f t="shared" si="96"/>
        <v>0</v>
      </c>
      <c r="CU94" s="34">
        <f t="shared" si="129"/>
        <v>0</v>
      </c>
      <c r="CV94" s="34"/>
      <c r="CW94" s="34">
        <f t="shared" si="97"/>
        <v>0</v>
      </c>
      <c r="CX94" s="34">
        <f t="shared" si="130"/>
        <v>0</v>
      </c>
      <c r="CY94" s="34"/>
      <c r="CZ94" s="34">
        <f t="shared" si="98"/>
        <v>0</v>
      </c>
      <c r="DA94" s="34">
        <f t="shared" si="131"/>
        <v>0</v>
      </c>
      <c r="DB94" s="34"/>
      <c r="DC94" s="34">
        <f t="shared" si="99"/>
        <v>0</v>
      </c>
      <c r="DD94" s="34">
        <f t="shared" si="132"/>
        <v>0</v>
      </c>
      <c r="DE94" s="35">
        <f t="shared" si="151"/>
        <v>9</v>
      </c>
      <c r="DF94" s="35">
        <f t="shared" ca="1" si="152"/>
        <v>220.77</v>
      </c>
      <c r="DG94" s="89">
        <f t="shared" ca="1" si="153"/>
        <v>0</v>
      </c>
      <c r="DH94" s="35">
        <f t="shared" si="133"/>
        <v>0</v>
      </c>
      <c r="DI94" s="35">
        <f t="shared" ca="1" si="83"/>
        <v>0</v>
      </c>
      <c r="DJ94" s="92">
        <f t="shared" ca="1" si="84"/>
        <v>0</v>
      </c>
      <c r="DK94"/>
      <c r="DL94" s="37"/>
      <c r="DM94" s="38">
        <f t="shared" si="100"/>
        <v>0</v>
      </c>
      <c r="DN94" s="39" t="str">
        <f t="shared" si="149"/>
        <v>NÃO MEDIDO</v>
      </c>
      <c r="DO94" s="40"/>
      <c r="DP94"/>
    </row>
    <row r="95" spans="1:120" s="2" customFormat="1" ht="30" customHeight="1" x14ac:dyDescent="0.2">
      <c r="A95" s="2" t="s">
        <v>212</v>
      </c>
      <c r="C95" s="100" t="s">
        <v>544</v>
      </c>
      <c r="D95" s="30" t="s">
        <v>545</v>
      </c>
      <c r="E95" s="31" t="s">
        <v>89</v>
      </c>
      <c r="F95" s="74">
        <v>16</v>
      </c>
      <c r="G95" s="74">
        <v>0</v>
      </c>
      <c r="H95" s="121">
        <v>0</v>
      </c>
      <c r="I95" s="121">
        <v>0</v>
      </c>
      <c r="J95" s="121"/>
      <c r="K95" s="74">
        <f t="shared" si="101"/>
        <v>16</v>
      </c>
      <c r="L95" s="32">
        <v>68.92</v>
      </c>
      <c r="M95" s="33">
        <f t="shared" si="134"/>
        <v>1102.72</v>
      </c>
      <c r="N95" s="33"/>
      <c r="O95" s="33">
        <f t="shared" si="102"/>
        <v>0</v>
      </c>
      <c r="P95" s="34"/>
      <c r="Q95" s="34">
        <f t="shared" si="135"/>
        <v>0</v>
      </c>
      <c r="R95" s="34">
        <f t="shared" si="136"/>
        <v>0</v>
      </c>
      <c r="S95" s="34"/>
      <c r="T95" s="34">
        <f t="shared" si="137"/>
        <v>0</v>
      </c>
      <c r="U95" s="34">
        <f t="shared" si="138"/>
        <v>0</v>
      </c>
      <c r="V95" s="34"/>
      <c r="W95" s="34">
        <f t="shared" si="139"/>
        <v>0</v>
      </c>
      <c r="X95" s="34">
        <f t="shared" si="140"/>
        <v>0</v>
      </c>
      <c r="Y95" s="34"/>
      <c r="Z95" s="34">
        <f t="shared" si="141"/>
        <v>0</v>
      </c>
      <c r="AA95" s="34">
        <f t="shared" si="142"/>
        <v>0</v>
      </c>
      <c r="AB95" s="34">
        <v>11</v>
      </c>
      <c r="AC95" s="34">
        <f t="shared" si="143"/>
        <v>758.12</v>
      </c>
      <c r="AD95" s="34">
        <f t="shared" si="144"/>
        <v>0</v>
      </c>
      <c r="AE95" s="34">
        <v>5</v>
      </c>
      <c r="AF95" s="34">
        <f t="shared" si="103"/>
        <v>344.6</v>
      </c>
      <c r="AG95" s="34">
        <f t="shared" si="104"/>
        <v>0</v>
      </c>
      <c r="AH95" s="34"/>
      <c r="AI95" s="34">
        <f t="shared" si="150"/>
        <v>0</v>
      </c>
      <c r="AJ95" s="34">
        <f t="shared" si="145"/>
        <v>0</v>
      </c>
      <c r="AK95" s="34"/>
      <c r="AL95" s="34">
        <f t="shared" si="146"/>
        <v>0</v>
      </c>
      <c r="AM95" s="34">
        <f t="shared" si="147"/>
        <v>0</v>
      </c>
      <c r="AN95" s="34"/>
      <c r="AO95" s="34">
        <f t="shared" si="105"/>
        <v>0</v>
      </c>
      <c r="AP95" s="34">
        <f t="shared" si="106"/>
        <v>0</v>
      </c>
      <c r="AQ95" s="34"/>
      <c r="AR95" s="34">
        <f t="shared" si="107"/>
        <v>0</v>
      </c>
      <c r="AS95" s="34">
        <f t="shared" si="108"/>
        <v>0</v>
      </c>
      <c r="AT95" s="34"/>
      <c r="AU95" s="34">
        <f t="shared" si="109"/>
        <v>0</v>
      </c>
      <c r="AV95" s="34">
        <f t="shared" si="110"/>
        <v>0</v>
      </c>
      <c r="AW95" s="34"/>
      <c r="AX95" s="34">
        <f t="shared" si="111"/>
        <v>0</v>
      </c>
      <c r="AY95" s="34">
        <f t="shared" si="112"/>
        <v>0</v>
      </c>
      <c r="AZ95" s="34"/>
      <c r="BA95" s="34">
        <f t="shared" si="113"/>
        <v>0</v>
      </c>
      <c r="BB95" s="34">
        <f t="shared" si="114"/>
        <v>0</v>
      </c>
      <c r="BC95" s="34"/>
      <c r="BD95" s="34">
        <f t="shared" si="115"/>
        <v>0</v>
      </c>
      <c r="BE95" s="34">
        <f t="shared" si="116"/>
        <v>0</v>
      </c>
      <c r="BF95" s="34"/>
      <c r="BG95" s="34">
        <f t="shared" si="80"/>
        <v>0</v>
      </c>
      <c r="BH95" s="34">
        <f t="shared" si="117"/>
        <v>0</v>
      </c>
      <c r="BI95" s="34"/>
      <c r="BJ95" s="34">
        <f t="shared" si="81"/>
        <v>0</v>
      </c>
      <c r="BK95" s="34">
        <f t="shared" si="118"/>
        <v>0</v>
      </c>
      <c r="BL95" s="34"/>
      <c r="BM95" s="34">
        <f t="shared" si="82"/>
        <v>0</v>
      </c>
      <c r="BN95" s="34">
        <f t="shared" si="119"/>
        <v>0</v>
      </c>
      <c r="BO95" s="34"/>
      <c r="BP95" s="34">
        <f t="shared" si="85"/>
        <v>0</v>
      </c>
      <c r="BQ95" s="34">
        <f t="shared" si="86"/>
        <v>0</v>
      </c>
      <c r="BR95" s="34"/>
      <c r="BS95" s="34">
        <f t="shared" si="87"/>
        <v>0</v>
      </c>
      <c r="BT95" s="34">
        <f t="shared" si="120"/>
        <v>0</v>
      </c>
      <c r="BU95" s="34"/>
      <c r="BV95" s="34">
        <f t="shared" si="88"/>
        <v>0</v>
      </c>
      <c r="BW95" s="34">
        <f t="shared" si="121"/>
        <v>0</v>
      </c>
      <c r="BX95" s="34"/>
      <c r="BY95" s="34">
        <f t="shared" si="89"/>
        <v>0</v>
      </c>
      <c r="BZ95" s="34">
        <f t="shared" si="122"/>
        <v>0</v>
      </c>
      <c r="CA95" s="34"/>
      <c r="CB95" s="34">
        <f t="shared" si="90"/>
        <v>0</v>
      </c>
      <c r="CC95" s="34">
        <f t="shared" si="123"/>
        <v>0</v>
      </c>
      <c r="CD95" s="34"/>
      <c r="CE95" s="34">
        <f t="shared" si="91"/>
        <v>0</v>
      </c>
      <c r="CF95" s="34">
        <f t="shared" si="124"/>
        <v>0</v>
      </c>
      <c r="CG95" s="34"/>
      <c r="CH95" s="34">
        <f t="shared" si="92"/>
        <v>0</v>
      </c>
      <c r="CI95" s="34">
        <f t="shared" si="125"/>
        <v>0</v>
      </c>
      <c r="CJ95" s="34"/>
      <c r="CK95" s="34">
        <f t="shared" si="93"/>
        <v>0</v>
      </c>
      <c r="CL95" s="34">
        <f t="shared" si="126"/>
        <v>0</v>
      </c>
      <c r="CM95" s="34"/>
      <c r="CN95" s="34">
        <f t="shared" si="94"/>
        <v>0</v>
      </c>
      <c r="CO95" s="34">
        <f t="shared" si="127"/>
        <v>0</v>
      </c>
      <c r="CP95" s="34"/>
      <c r="CQ95" s="34">
        <f t="shared" si="95"/>
        <v>0</v>
      </c>
      <c r="CR95" s="34">
        <f t="shared" si="128"/>
        <v>0</v>
      </c>
      <c r="CS95" s="34"/>
      <c r="CT95" s="34">
        <f t="shared" si="96"/>
        <v>0</v>
      </c>
      <c r="CU95" s="34">
        <f t="shared" si="129"/>
        <v>0</v>
      </c>
      <c r="CV95" s="34"/>
      <c r="CW95" s="34">
        <f t="shared" si="97"/>
        <v>0</v>
      </c>
      <c r="CX95" s="34">
        <f t="shared" si="130"/>
        <v>0</v>
      </c>
      <c r="CY95" s="34"/>
      <c r="CZ95" s="34">
        <f t="shared" si="98"/>
        <v>0</v>
      </c>
      <c r="DA95" s="34">
        <f t="shared" si="131"/>
        <v>0</v>
      </c>
      <c r="DB95" s="34"/>
      <c r="DC95" s="34">
        <f t="shared" si="99"/>
        <v>0</v>
      </c>
      <c r="DD95" s="34">
        <f t="shared" si="132"/>
        <v>0</v>
      </c>
      <c r="DE95" s="35">
        <f t="shared" si="151"/>
        <v>16</v>
      </c>
      <c r="DF95" s="35">
        <f t="shared" ca="1" si="152"/>
        <v>1102.72</v>
      </c>
      <c r="DG95" s="89">
        <f t="shared" ca="1" si="153"/>
        <v>0</v>
      </c>
      <c r="DH95" s="35">
        <f t="shared" si="133"/>
        <v>0</v>
      </c>
      <c r="DI95" s="35">
        <f t="shared" ca="1" si="83"/>
        <v>0</v>
      </c>
      <c r="DJ95" s="92">
        <f t="shared" ca="1" si="84"/>
        <v>0</v>
      </c>
      <c r="DK95"/>
      <c r="DL95" s="37"/>
      <c r="DM95" s="38">
        <f t="shared" si="100"/>
        <v>0</v>
      </c>
      <c r="DN95" s="39" t="str">
        <f t="shared" si="149"/>
        <v>NÃO MEDIDO</v>
      </c>
      <c r="DO95" s="40"/>
      <c r="DP95"/>
    </row>
    <row r="96" spans="1:120" s="2" customFormat="1" ht="30" customHeight="1" x14ac:dyDescent="0.2">
      <c r="A96" s="2" t="s">
        <v>212</v>
      </c>
      <c r="C96" s="100" t="s">
        <v>546</v>
      </c>
      <c r="D96" s="30" t="s">
        <v>547</v>
      </c>
      <c r="E96" s="31" t="s">
        <v>89</v>
      </c>
      <c r="F96" s="74">
        <v>2</v>
      </c>
      <c r="G96" s="74">
        <v>0</v>
      </c>
      <c r="H96" s="121">
        <v>0</v>
      </c>
      <c r="I96" s="121">
        <v>0</v>
      </c>
      <c r="J96" s="121"/>
      <c r="K96" s="74">
        <f t="shared" si="101"/>
        <v>2</v>
      </c>
      <c r="L96" s="32">
        <v>29.16</v>
      </c>
      <c r="M96" s="33">
        <f t="shared" si="134"/>
        <v>58.32</v>
      </c>
      <c r="N96" s="33"/>
      <c r="O96" s="33">
        <f t="shared" si="102"/>
        <v>0</v>
      </c>
      <c r="P96" s="34"/>
      <c r="Q96" s="34">
        <f t="shared" si="135"/>
        <v>0</v>
      </c>
      <c r="R96" s="34">
        <f t="shared" si="136"/>
        <v>0</v>
      </c>
      <c r="S96" s="34"/>
      <c r="T96" s="34">
        <f t="shared" si="137"/>
        <v>0</v>
      </c>
      <c r="U96" s="34">
        <f t="shared" si="138"/>
        <v>0</v>
      </c>
      <c r="V96" s="34"/>
      <c r="W96" s="34">
        <f t="shared" si="139"/>
        <v>0</v>
      </c>
      <c r="X96" s="34">
        <f t="shared" si="140"/>
        <v>0</v>
      </c>
      <c r="Y96" s="34"/>
      <c r="Z96" s="34">
        <f t="shared" si="141"/>
        <v>0</v>
      </c>
      <c r="AA96" s="34">
        <f t="shared" si="142"/>
        <v>0</v>
      </c>
      <c r="AB96" s="34"/>
      <c r="AC96" s="34">
        <f t="shared" si="143"/>
        <v>0</v>
      </c>
      <c r="AD96" s="34">
        <f t="shared" si="144"/>
        <v>0</v>
      </c>
      <c r="AE96" s="34">
        <v>2</v>
      </c>
      <c r="AF96" s="34">
        <f t="shared" si="103"/>
        <v>58.32</v>
      </c>
      <c r="AG96" s="34">
        <f t="shared" si="104"/>
        <v>0</v>
      </c>
      <c r="AH96" s="34"/>
      <c r="AI96" s="34">
        <f t="shared" si="150"/>
        <v>0</v>
      </c>
      <c r="AJ96" s="34">
        <f t="shared" si="145"/>
        <v>0</v>
      </c>
      <c r="AK96" s="34"/>
      <c r="AL96" s="34">
        <f t="shared" si="146"/>
        <v>0</v>
      </c>
      <c r="AM96" s="34">
        <f t="shared" si="147"/>
        <v>0</v>
      </c>
      <c r="AN96" s="34"/>
      <c r="AO96" s="34">
        <f t="shared" si="105"/>
        <v>0</v>
      </c>
      <c r="AP96" s="34">
        <f t="shared" si="106"/>
        <v>0</v>
      </c>
      <c r="AQ96" s="34"/>
      <c r="AR96" s="34">
        <f t="shared" si="107"/>
        <v>0</v>
      </c>
      <c r="AS96" s="34">
        <f t="shared" si="108"/>
        <v>0</v>
      </c>
      <c r="AT96" s="34"/>
      <c r="AU96" s="34">
        <f t="shared" si="109"/>
        <v>0</v>
      </c>
      <c r="AV96" s="34">
        <f t="shared" si="110"/>
        <v>0</v>
      </c>
      <c r="AW96" s="34"/>
      <c r="AX96" s="34">
        <f t="shared" si="111"/>
        <v>0</v>
      </c>
      <c r="AY96" s="34">
        <f t="shared" si="112"/>
        <v>0</v>
      </c>
      <c r="AZ96" s="34"/>
      <c r="BA96" s="34">
        <f t="shared" si="113"/>
        <v>0</v>
      </c>
      <c r="BB96" s="34">
        <f t="shared" si="114"/>
        <v>0</v>
      </c>
      <c r="BC96" s="34"/>
      <c r="BD96" s="34">
        <f t="shared" si="115"/>
        <v>0</v>
      </c>
      <c r="BE96" s="34">
        <f t="shared" si="116"/>
        <v>0</v>
      </c>
      <c r="BF96" s="34"/>
      <c r="BG96" s="34">
        <f t="shared" si="80"/>
        <v>0</v>
      </c>
      <c r="BH96" s="34">
        <f t="shared" si="117"/>
        <v>0</v>
      </c>
      <c r="BI96" s="34"/>
      <c r="BJ96" s="34">
        <f t="shared" si="81"/>
        <v>0</v>
      </c>
      <c r="BK96" s="34">
        <f t="shared" si="118"/>
        <v>0</v>
      </c>
      <c r="BL96" s="34"/>
      <c r="BM96" s="34">
        <f t="shared" si="82"/>
        <v>0</v>
      </c>
      <c r="BN96" s="34">
        <f t="shared" si="119"/>
        <v>0</v>
      </c>
      <c r="BO96" s="34"/>
      <c r="BP96" s="34">
        <f t="shared" si="85"/>
        <v>0</v>
      </c>
      <c r="BQ96" s="34">
        <f t="shared" si="86"/>
        <v>0</v>
      </c>
      <c r="BR96" s="34"/>
      <c r="BS96" s="34">
        <f t="shared" si="87"/>
        <v>0</v>
      </c>
      <c r="BT96" s="34">
        <f t="shared" si="120"/>
        <v>0</v>
      </c>
      <c r="BU96" s="34"/>
      <c r="BV96" s="34">
        <f t="shared" si="88"/>
        <v>0</v>
      </c>
      <c r="BW96" s="34">
        <f t="shared" si="121"/>
        <v>0</v>
      </c>
      <c r="BX96" s="34"/>
      <c r="BY96" s="34">
        <f t="shared" si="89"/>
        <v>0</v>
      </c>
      <c r="BZ96" s="34">
        <f t="shared" si="122"/>
        <v>0</v>
      </c>
      <c r="CA96" s="34"/>
      <c r="CB96" s="34">
        <f t="shared" si="90"/>
        <v>0</v>
      </c>
      <c r="CC96" s="34">
        <f t="shared" si="123"/>
        <v>0</v>
      </c>
      <c r="CD96" s="34"/>
      <c r="CE96" s="34">
        <f t="shared" si="91"/>
        <v>0</v>
      </c>
      <c r="CF96" s="34">
        <f t="shared" si="124"/>
        <v>0</v>
      </c>
      <c r="CG96" s="34"/>
      <c r="CH96" s="34">
        <f t="shared" si="92"/>
        <v>0</v>
      </c>
      <c r="CI96" s="34">
        <f t="shared" si="125"/>
        <v>0</v>
      </c>
      <c r="CJ96" s="34"/>
      <c r="CK96" s="34">
        <f t="shared" si="93"/>
        <v>0</v>
      </c>
      <c r="CL96" s="34">
        <f t="shared" si="126"/>
        <v>0</v>
      </c>
      <c r="CM96" s="34"/>
      <c r="CN96" s="34">
        <f t="shared" si="94"/>
        <v>0</v>
      </c>
      <c r="CO96" s="34">
        <f t="shared" si="127"/>
        <v>0</v>
      </c>
      <c r="CP96" s="34"/>
      <c r="CQ96" s="34">
        <f t="shared" si="95"/>
        <v>0</v>
      </c>
      <c r="CR96" s="34">
        <f t="shared" si="128"/>
        <v>0</v>
      </c>
      <c r="CS96" s="34"/>
      <c r="CT96" s="34">
        <f t="shared" si="96"/>
        <v>0</v>
      </c>
      <c r="CU96" s="34">
        <f t="shared" si="129"/>
        <v>0</v>
      </c>
      <c r="CV96" s="34"/>
      <c r="CW96" s="34">
        <f t="shared" si="97"/>
        <v>0</v>
      </c>
      <c r="CX96" s="34">
        <f t="shared" si="130"/>
        <v>0</v>
      </c>
      <c r="CY96" s="34"/>
      <c r="CZ96" s="34">
        <f t="shared" si="98"/>
        <v>0</v>
      </c>
      <c r="DA96" s="34">
        <f t="shared" si="131"/>
        <v>0</v>
      </c>
      <c r="DB96" s="34"/>
      <c r="DC96" s="34">
        <f t="shared" si="99"/>
        <v>0</v>
      </c>
      <c r="DD96" s="34">
        <f t="shared" si="132"/>
        <v>0</v>
      </c>
      <c r="DE96" s="35">
        <f t="shared" si="151"/>
        <v>2</v>
      </c>
      <c r="DF96" s="35">
        <f t="shared" ca="1" si="152"/>
        <v>58.32</v>
      </c>
      <c r="DG96" s="89">
        <f t="shared" ca="1" si="153"/>
        <v>0</v>
      </c>
      <c r="DH96" s="35">
        <f t="shared" si="133"/>
        <v>0</v>
      </c>
      <c r="DI96" s="35">
        <f t="shared" ca="1" si="83"/>
        <v>0</v>
      </c>
      <c r="DJ96" s="92">
        <f t="shared" ca="1" si="84"/>
        <v>0</v>
      </c>
      <c r="DK96"/>
      <c r="DL96" s="37"/>
      <c r="DM96" s="38">
        <f t="shared" si="100"/>
        <v>0</v>
      </c>
      <c r="DN96" s="39" t="str">
        <f t="shared" si="149"/>
        <v>NÃO MEDIDO</v>
      </c>
      <c r="DO96" s="40"/>
      <c r="DP96"/>
    </row>
    <row r="97" spans="1:120" s="2" customFormat="1" ht="30" customHeight="1" x14ac:dyDescent="0.2">
      <c r="A97" s="2" t="s">
        <v>212</v>
      </c>
      <c r="C97" s="100" t="s">
        <v>340</v>
      </c>
      <c r="D97" s="30" t="s">
        <v>341</v>
      </c>
      <c r="E97" s="31" t="s">
        <v>89</v>
      </c>
      <c r="F97" s="74">
        <v>2</v>
      </c>
      <c r="G97" s="74">
        <v>0</v>
      </c>
      <c r="H97" s="121">
        <v>0</v>
      </c>
      <c r="I97" s="121">
        <v>0</v>
      </c>
      <c r="J97" s="121"/>
      <c r="K97" s="74">
        <f t="shared" si="101"/>
        <v>2</v>
      </c>
      <c r="L97" s="32">
        <v>121.78</v>
      </c>
      <c r="M97" s="33">
        <f t="shared" si="134"/>
        <v>243.56</v>
      </c>
      <c r="N97" s="33"/>
      <c r="O97" s="33">
        <f t="shared" si="102"/>
        <v>0</v>
      </c>
      <c r="P97" s="34"/>
      <c r="Q97" s="34">
        <f t="shared" si="135"/>
        <v>0</v>
      </c>
      <c r="R97" s="34">
        <f t="shared" si="136"/>
        <v>0</v>
      </c>
      <c r="S97" s="34"/>
      <c r="T97" s="34">
        <f t="shared" si="137"/>
        <v>0</v>
      </c>
      <c r="U97" s="34">
        <f t="shared" si="138"/>
        <v>0</v>
      </c>
      <c r="V97" s="34"/>
      <c r="W97" s="34">
        <f t="shared" si="139"/>
        <v>0</v>
      </c>
      <c r="X97" s="34">
        <f t="shared" si="140"/>
        <v>0</v>
      </c>
      <c r="Y97" s="34"/>
      <c r="Z97" s="34">
        <f t="shared" si="141"/>
        <v>0</v>
      </c>
      <c r="AA97" s="34">
        <f t="shared" si="142"/>
        <v>0</v>
      </c>
      <c r="AB97" s="34">
        <v>2</v>
      </c>
      <c r="AC97" s="34">
        <f t="shared" si="143"/>
        <v>243.56</v>
      </c>
      <c r="AD97" s="34">
        <f t="shared" si="144"/>
        <v>0</v>
      </c>
      <c r="AE97" s="34"/>
      <c r="AF97" s="34">
        <f t="shared" si="103"/>
        <v>0</v>
      </c>
      <c r="AG97" s="34">
        <f t="shared" si="104"/>
        <v>0</v>
      </c>
      <c r="AH97" s="34"/>
      <c r="AI97" s="34">
        <f t="shared" si="150"/>
        <v>0</v>
      </c>
      <c r="AJ97" s="34">
        <f t="shared" si="145"/>
        <v>0</v>
      </c>
      <c r="AK97" s="34"/>
      <c r="AL97" s="34">
        <f t="shared" si="146"/>
        <v>0</v>
      </c>
      <c r="AM97" s="34">
        <f t="shared" si="147"/>
        <v>0</v>
      </c>
      <c r="AN97" s="34"/>
      <c r="AO97" s="34">
        <f t="shared" si="105"/>
        <v>0</v>
      </c>
      <c r="AP97" s="34">
        <f t="shared" si="106"/>
        <v>0</v>
      </c>
      <c r="AQ97" s="34"/>
      <c r="AR97" s="34">
        <f t="shared" si="107"/>
        <v>0</v>
      </c>
      <c r="AS97" s="34">
        <f t="shared" si="108"/>
        <v>0</v>
      </c>
      <c r="AT97" s="34"/>
      <c r="AU97" s="34">
        <f t="shared" si="109"/>
        <v>0</v>
      </c>
      <c r="AV97" s="34">
        <f t="shared" si="110"/>
        <v>0</v>
      </c>
      <c r="AW97" s="34"/>
      <c r="AX97" s="34">
        <f t="shared" si="111"/>
        <v>0</v>
      </c>
      <c r="AY97" s="34">
        <f t="shared" si="112"/>
        <v>0</v>
      </c>
      <c r="AZ97" s="34"/>
      <c r="BA97" s="34">
        <f t="shared" si="113"/>
        <v>0</v>
      </c>
      <c r="BB97" s="34">
        <f t="shared" si="114"/>
        <v>0</v>
      </c>
      <c r="BC97" s="34"/>
      <c r="BD97" s="34">
        <f t="shared" si="115"/>
        <v>0</v>
      </c>
      <c r="BE97" s="34">
        <f t="shared" si="116"/>
        <v>0</v>
      </c>
      <c r="BF97" s="34"/>
      <c r="BG97" s="34">
        <f t="shared" si="80"/>
        <v>0</v>
      </c>
      <c r="BH97" s="34">
        <f t="shared" si="117"/>
        <v>0</v>
      </c>
      <c r="BI97" s="34"/>
      <c r="BJ97" s="34">
        <f t="shared" si="81"/>
        <v>0</v>
      </c>
      <c r="BK97" s="34">
        <f t="shared" si="118"/>
        <v>0</v>
      </c>
      <c r="BL97" s="34"/>
      <c r="BM97" s="34">
        <f t="shared" si="82"/>
        <v>0</v>
      </c>
      <c r="BN97" s="34">
        <f t="shared" si="119"/>
        <v>0</v>
      </c>
      <c r="BO97" s="34"/>
      <c r="BP97" s="34">
        <f t="shared" si="85"/>
        <v>0</v>
      </c>
      <c r="BQ97" s="34">
        <f t="shared" si="86"/>
        <v>0</v>
      </c>
      <c r="BR97" s="34"/>
      <c r="BS97" s="34">
        <f t="shared" si="87"/>
        <v>0</v>
      </c>
      <c r="BT97" s="34">
        <f t="shared" si="120"/>
        <v>0</v>
      </c>
      <c r="BU97" s="34"/>
      <c r="BV97" s="34">
        <f t="shared" si="88"/>
        <v>0</v>
      </c>
      <c r="BW97" s="34">
        <f t="shared" si="121"/>
        <v>0</v>
      </c>
      <c r="BX97" s="34"/>
      <c r="BY97" s="34">
        <f t="shared" si="89"/>
        <v>0</v>
      </c>
      <c r="BZ97" s="34">
        <f t="shared" si="122"/>
        <v>0</v>
      </c>
      <c r="CA97" s="34"/>
      <c r="CB97" s="34">
        <f t="shared" si="90"/>
        <v>0</v>
      </c>
      <c r="CC97" s="34">
        <f t="shared" si="123"/>
        <v>0</v>
      </c>
      <c r="CD97" s="34"/>
      <c r="CE97" s="34">
        <f t="shared" si="91"/>
        <v>0</v>
      </c>
      <c r="CF97" s="34">
        <f t="shared" si="124"/>
        <v>0</v>
      </c>
      <c r="CG97" s="34"/>
      <c r="CH97" s="34">
        <f t="shared" si="92"/>
        <v>0</v>
      </c>
      <c r="CI97" s="34">
        <f t="shared" si="125"/>
        <v>0</v>
      </c>
      <c r="CJ97" s="34"/>
      <c r="CK97" s="34">
        <f t="shared" si="93"/>
        <v>0</v>
      </c>
      <c r="CL97" s="34">
        <f t="shared" si="126"/>
        <v>0</v>
      </c>
      <c r="CM97" s="34"/>
      <c r="CN97" s="34">
        <f t="shared" si="94"/>
        <v>0</v>
      </c>
      <c r="CO97" s="34">
        <f t="shared" si="127"/>
        <v>0</v>
      </c>
      <c r="CP97" s="34"/>
      <c r="CQ97" s="34">
        <f t="shared" si="95"/>
        <v>0</v>
      </c>
      <c r="CR97" s="34">
        <f t="shared" si="128"/>
        <v>0</v>
      </c>
      <c r="CS97" s="34"/>
      <c r="CT97" s="34">
        <f t="shared" si="96"/>
        <v>0</v>
      </c>
      <c r="CU97" s="34">
        <f t="shared" si="129"/>
        <v>0</v>
      </c>
      <c r="CV97" s="34"/>
      <c r="CW97" s="34">
        <f t="shared" si="97"/>
        <v>0</v>
      </c>
      <c r="CX97" s="34">
        <f t="shared" si="130"/>
        <v>0</v>
      </c>
      <c r="CY97" s="34"/>
      <c r="CZ97" s="34">
        <f t="shared" si="98"/>
        <v>0</v>
      </c>
      <c r="DA97" s="34">
        <f t="shared" si="131"/>
        <v>0</v>
      </c>
      <c r="DB97" s="34"/>
      <c r="DC97" s="34">
        <f t="shared" si="99"/>
        <v>0</v>
      </c>
      <c r="DD97" s="34">
        <f t="shared" si="132"/>
        <v>0</v>
      </c>
      <c r="DE97" s="35">
        <f t="shared" si="151"/>
        <v>2</v>
      </c>
      <c r="DF97" s="35">
        <f t="shared" ca="1" si="152"/>
        <v>243.56</v>
      </c>
      <c r="DG97" s="89">
        <f t="shared" ca="1" si="153"/>
        <v>0</v>
      </c>
      <c r="DH97" s="35">
        <f t="shared" si="133"/>
        <v>0</v>
      </c>
      <c r="DI97" s="35">
        <f t="shared" ca="1" si="83"/>
        <v>0</v>
      </c>
      <c r="DJ97" s="92">
        <f t="shared" ca="1" si="84"/>
        <v>0</v>
      </c>
      <c r="DK97"/>
      <c r="DL97" s="37"/>
      <c r="DM97" s="38">
        <f t="shared" si="100"/>
        <v>0</v>
      </c>
      <c r="DN97" s="39" t="str">
        <f t="shared" si="149"/>
        <v>NÃO MEDIDO</v>
      </c>
      <c r="DO97" s="40"/>
      <c r="DP97"/>
    </row>
    <row r="98" spans="1:120" s="2" customFormat="1" ht="30" customHeight="1" x14ac:dyDescent="0.2">
      <c r="A98" s="2" t="s">
        <v>213</v>
      </c>
      <c r="C98" s="100">
        <v>20600</v>
      </c>
      <c r="D98" s="30" t="s">
        <v>548</v>
      </c>
      <c r="E98" s="31"/>
      <c r="F98" s="74"/>
      <c r="G98" s="74">
        <v>0</v>
      </c>
      <c r="H98" s="121">
        <v>0</v>
      </c>
      <c r="I98" s="121">
        <v>0</v>
      </c>
      <c r="J98" s="121"/>
      <c r="K98" s="74">
        <f t="shared" si="101"/>
        <v>0</v>
      </c>
      <c r="L98" s="32"/>
      <c r="M98" s="33">
        <f t="shared" si="134"/>
        <v>0</v>
      </c>
      <c r="N98" s="33"/>
      <c r="O98" s="33">
        <f t="shared" si="102"/>
        <v>0</v>
      </c>
      <c r="P98" s="34"/>
      <c r="Q98" s="34">
        <f t="shared" si="135"/>
        <v>0</v>
      </c>
      <c r="R98" s="34">
        <f t="shared" si="136"/>
        <v>0</v>
      </c>
      <c r="S98" s="34"/>
      <c r="T98" s="34">
        <f t="shared" si="137"/>
        <v>0</v>
      </c>
      <c r="U98" s="34">
        <f t="shared" si="138"/>
        <v>0</v>
      </c>
      <c r="V98" s="34"/>
      <c r="W98" s="34">
        <f t="shared" si="139"/>
        <v>0</v>
      </c>
      <c r="X98" s="34">
        <f t="shared" si="140"/>
        <v>0</v>
      </c>
      <c r="Y98" s="34"/>
      <c r="Z98" s="34">
        <f t="shared" si="141"/>
        <v>0</v>
      </c>
      <c r="AA98" s="34">
        <f t="shared" si="142"/>
        <v>0</v>
      </c>
      <c r="AB98" s="34"/>
      <c r="AC98" s="34">
        <f t="shared" si="143"/>
        <v>0</v>
      </c>
      <c r="AD98" s="34">
        <f t="shared" si="144"/>
        <v>0</v>
      </c>
      <c r="AE98" s="34"/>
      <c r="AF98" s="34">
        <f t="shared" si="103"/>
        <v>0</v>
      </c>
      <c r="AG98" s="34">
        <f t="shared" si="104"/>
        <v>0</v>
      </c>
      <c r="AH98" s="34"/>
      <c r="AI98" s="34">
        <f t="shared" si="150"/>
        <v>0</v>
      </c>
      <c r="AJ98" s="34">
        <f t="shared" si="145"/>
        <v>0</v>
      </c>
      <c r="AK98" s="34"/>
      <c r="AL98" s="34">
        <f t="shared" si="146"/>
        <v>0</v>
      </c>
      <c r="AM98" s="34">
        <f t="shared" si="147"/>
        <v>0</v>
      </c>
      <c r="AN98" s="34"/>
      <c r="AO98" s="34">
        <f t="shared" si="105"/>
        <v>0</v>
      </c>
      <c r="AP98" s="34">
        <f t="shared" si="106"/>
        <v>0</v>
      </c>
      <c r="AQ98" s="34"/>
      <c r="AR98" s="34">
        <f t="shared" si="107"/>
        <v>0</v>
      </c>
      <c r="AS98" s="34">
        <f t="shared" si="108"/>
        <v>0</v>
      </c>
      <c r="AT98" s="34"/>
      <c r="AU98" s="34">
        <f t="shared" si="109"/>
        <v>0</v>
      </c>
      <c r="AV98" s="34">
        <f t="shared" si="110"/>
        <v>0</v>
      </c>
      <c r="AW98" s="34"/>
      <c r="AX98" s="34">
        <f t="shared" si="111"/>
        <v>0</v>
      </c>
      <c r="AY98" s="34">
        <f t="shared" si="112"/>
        <v>0</v>
      </c>
      <c r="AZ98" s="34"/>
      <c r="BA98" s="34">
        <f t="shared" si="113"/>
        <v>0</v>
      </c>
      <c r="BB98" s="34">
        <f t="shared" si="114"/>
        <v>0</v>
      </c>
      <c r="BC98" s="34"/>
      <c r="BD98" s="34">
        <f t="shared" si="115"/>
        <v>0</v>
      </c>
      <c r="BE98" s="34">
        <f t="shared" si="116"/>
        <v>0</v>
      </c>
      <c r="BF98" s="34"/>
      <c r="BG98" s="34">
        <f t="shared" si="80"/>
        <v>0</v>
      </c>
      <c r="BH98" s="34">
        <f t="shared" si="117"/>
        <v>0</v>
      </c>
      <c r="BI98" s="34"/>
      <c r="BJ98" s="34">
        <f t="shared" si="81"/>
        <v>0</v>
      </c>
      <c r="BK98" s="34">
        <f t="shared" si="118"/>
        <v>0</v>
      </c>
      <c r="BL98" s="34"/>
      <c r="BM98" s="34">
        <f t="shared" si="82"/>
        <v>0</v>
      </c>
      <c r="BN98" s="34">
        <f t="shared" si="119"/>
        <v>0</v>
      </c>
      <c r="BO98" s="34"/>
      <c r="BP98" s="34">
        <f t="shared" si="85"/>
        <v>0</v>
      </c>
      <c r="BQ98" s="34">
        <f t="shared" si="86"/>
        <v>0</v>
      </c>
      <c r="BR98" s="34"/>
      <c r="BS98" s="34">
        <f t="shared" si="87"/>
        <v>0</v>
      </c>
      <c r="BT98" s="34">
        <f t="shared" si="120"/>
        <v>0</v>
      </c>
      <c r="BU98" s="34"/>
      <c r="BV98" s="34">
        <f t="shared" si="88"/>
        <v>0</v>
      </c>
      <c r="BW98" s="34">
        <f t="shared" si="121"/>
        <v>0</v>
      </c>
      <c r="BX98" s="34"/>
      <c r="BY98" s="34">
        <f t="shared" si="89"/>
        <v>0</v>
      </c>
      <c r="BZ98" s="34">
        <f t="shared" si="122"/>
        <v>0</v>
      </c>
      <c r="CA98" s="34"/>
      <c r="CB98" s="34">
        <f t="shared" si="90"/>
        <v>0</v>
      </c>
      <c r="CC98" s="34">
        <f t="shared" si="123"/>
        <v>0</v>
      </c>
      <c r="CD98" s="34"/>
      <c r="CE98" s="34">
        <f t="shared" si="91"/>
        <v>0</v>
      </c>
      <c r="CF98" s="34">
        <f t="shared" si="124"/>
        <v>0</v>
      </c>
      <c r="CG98" s="34"/>
      <c r="CH98" s="34">
        <f t="shared" si="92"/>
        <v>0</v>
      </c>
      <c r="CI98" s="34">
        <f t="shared" si="125"/>
        <v>0</v>
      </c>
      <c r="CJ98" s="34"/>
      <c r="CK98" s="34">
        <f t="shared" si="93"/>
        <v>0</v>
      </c>
      <c r="CL98" s="34">
        <f t="shared" si="126"/>
        <v>0</v>
      </c>
      <c r="CM98" s="34"/>
      <c r="CN98" s="34">
        <f t="shared" si="94"/>
        <v>0</v>
      </c>
      <c r="CO98" s="34">
        <f t="shared" si="127"/>
        <v>0</v>
      </c>
      <c r="CP98" s="34"/>
      <c r="CQ98" s="34">
        <f t="shared" si="95"/>
        <v>0</v>
      </c>
      <c r="CR98" s="34">
        <f t="shared" si="128"/>
        <v>0</v>
      </c>
      <c r="CS98" s="34"/>
      <c r="CT98" s="34">
        <f t="shared" si="96"/>
        <v>0</v>
      </c>
      <c r="CU98" s="34">
        <f t="shared" si="129"/>
        <v>0</v>
      </c>
      <c r="CV98" s="34"/>
      <c r="CW98" s="34">
        <f t="shared" si="97"/>
        <v>0</v>
      </c>
      <c r="CX98" s="34">
        <f t="shared" si="130"/>
        <v>0</v>
      </c>
      <c r="CY98" s="34"/>
      <c r="CZ98" s="34">
        <f t="shared" si="98"/>
        <v>0</v>
      </c>
      <c r="DA98" s="34">
        <f t="shared" si="131"/>
        <v>0</v>
      </c>
      <c r="DB98" s="34"/>
      <c r="DC98" s="34">
        <f t="shared" si="99"/>
        <v>0</v>
      </c>
      <c r="DD98" s="34">
        <f t="shared" si="132"/>
        <v>0</v>
      </c>
      <c r="DE98" s="35">
        <f t="shared" si="151"/>
        <v>0</v>
      </c>
      <c r="DF98" s="35">
        <f t="shared" ca="1" si="152"/>
        <v>0</v>
      </c>
      <c r="DG98" s="89">
        <f t="shared" ca="1" si="153"/>
        <v>0</v>
      </c>
      <c r="DH98" s="35">
        <f t="shared" si="133"/>
        <v>0</v>
      </c>
      <c r="DI98" s="35">
        <f t="shared" ca="1" si="83"/>
        <v>0</v>
      </c>
      <c r="DJ98" s="92">
        <f t="shared" ca="1" si="84"/>
        <v>0</v>
      </c>
      <c r="DK98"/>
      <c r="DL98" s="37"/>
      <c r="DM98" s="38">
        <f t="shared" si="100"/>
        <v>0</v>
      </c>
      <c r="DN98" s="132" t="str">
        <f>IF(COUNTIF(DN99:DN163,"MEDIDO")&lt;&gt;0,"MEDIDO","NÃO MEDIDO")</f>
        <v>NÃO MEDIDO</v>
      </c>
      <c r="DO98" s="40"/>
      <c r="DP98"/>
    </row>
    <row r="99" spans="1:120" s="2" customFormat="1" ht="30" customHeight="1" x14ac:dyDescent="0.2">
      <c r="A99" s="2" t="s">
        <v>212</v>
      </c>
      <c r="C99" s="100" t="s">
        <v>549</v>
      </c>
      <c r="D99" s="30" t="s">
        <v>550</v>
      </c>
      <c r="E99" s="31" t="s">
        <v>89</v>
      </c>
      <c r="F99" s="74">
        <v>1</v>
      </c>
      <c r="G99" s="74">
        <v>0</v>
      </c>
      <c r="H99" s="121">
        <v>0</v>
      </c>
      <c r="I99" s="121">
        <v>0</v>
      </c>
      <c r="J99" s="121"/>
      <c r="K99" s="74">
        <f t="shared" si="101"/>
        <v>1</v>
      </c>
      <c r="L99" s="32">
        <v>16.64</v>
      </c>
      <c r="M99" s="33">
        <f t="shared" si="134"/>
        <v>16.64</v>
      </c>
      <c r="N99" s="33"/>
      <c r="O99" s="33">
        <f t="shared" si="102"/>
        <v>0</v>
      </c>
      <c r="P99" s="34"/>
      <c r="Q99" s="34">
        <f t="shared" si="135"/>
        <v>0</v>
      </c>
      <c r="R99" s="34">
        <f t="shared" si="136"/>
        <v>0</v>
      </c>
      <c r="S99" s="34"/>
      <c r="T99" s="34">
        <f t="shared" si="137"/>
        <v>0</v>
      </c>
      <c r="U99" s="34">
        <f t="shared" si="138"/>
        <v>0</v>
      </c>
      <c r="V99" s="34"/>
      <c r="W99" s="34">
        <f t="shared" si="139"/>
        <v>0</v>
      </c>
      <c r="X99" s="34">
        <f t="shared" si="140"/>
        <v>0</v>
      </c>
      <c r="Y99" s="34"/>
      <c r="Z99" s="34">
        <f t="shared" si="141"/>
        <v>0</v>
      </c>
      <c r="AA99" s="34">
        <f t="shared" si="142"/>
        <v>0</v>
      </c>
      <c r="AB99" s="34"/>
      <c r="AC99" s="34">
        <f t="shared" si="143"/>
        <v>0</v>
      </c>
      <c r="AD99" s="34">
        <f t="shared" si="144"/>
        <v>0</v>
      </c>
      <c r="AE99" s="34"/>
      <c r="AF99" s="34">
        <f t="shared" si="103"/>
        <v>0</v>
      </c>
      <c r="AG99" s="34">
        <f t="shared" si="104"/>
        <v>0</v>
      </c>
      <c r="AH99" s="34"/>
      <c r="AI99" s="34">
        <f t="shared" si="150"/>
        <v>0</v>
      </c>
      <c r="AJ99" s="34">
        <f t="shared" si="145"/>
        <v>0</v>
      </c>
      <c r="AK99" s="34"/>
      <c r="AL99" s="34">
        <f t="shared" si="146"/>
        <v>0</v>
      </c>
      <c r="AM99" s="34">
        <f t="shared" si="147"/>
        <v>0</v>
      </c>
      <c r="AN99" s="34"/>
      <c r="AO99" s="34">
        <f t="shared" si="105"/>
        <v>0</v>
      </c>
      <c r="AP99" s="34">
        <f t="shared" si="106"/>
        <v>0</v>
      </c>
      <c r="AQ99" s="34"/>
      <c r="AR99" s="34">
        <f t="shared" si="107"/>
        <v>0</v>
      </c>
      <c r="AS99" s="34">
        <f t="shared" si="108"/>
        <v>0</v>
      </c>
      <c r="AT99" s="34"/>
      <c r="AU99" s="34">
        <f t="shared" si="109"/>
        <v>0</v>
      </c>
      <c r="AV99" s="34">
        <f t="shared" si="110"/>
        <v>0</v>
      </c>
      <c r="AW99" s="34"/>
      <c r="AX99" s="34">
        <f t="shared" si="111"/>
        <v>0</v>
      </c>
      <c r="AY99" s="34">
        <f t="shared" si="112"/>
        <v>0</v>
      </c>
      <c r="AZ99" s="34"/>
      <c r="BA99" s="34">
        <f t="shared" si="113"/>
        <v>0</v>
      </c>
      <c r="BB99" s="34">
        <f t="shared" si="114"/>
        <v>0</v>
      </c>
      <c r="BC99" s="34"/>
      <c r="BD99" s="34">
        <f t="shared" si="115"/>
        <v>0</v>
      </c>
      <c r="BE99" s="34">
        <f t="shared" si="116"/>
        <v>0</v>
      </c>
      <c r="BF99" s="34"/>
      <c r="BG99" s="34">
        <f t="shared" si="80"/>
        <v>0</v>
      </c>
      <c r="BH99" s="34">
        <f t="shared" si="117"/>
        <v>0</v>
      </c>
      <c r="BI99" s="34"/>
      <c r="BJ99" s="34">
        <f t="shared" si="81"/>
        <v>0</v>
      </c>
      <c r="BK99" s="34">
        <f t="shared" si="118"/>
        <v>0</v>
      </c>
      <c r="BL99" s="34"/>
      <c r="BM99" s="34">
        <f t="shared" si="82"/>
        <v>0</v>
      </c>
      <c r="BN99" s="34">
        <f t="shared" si="119"/>
        <v>0</v>
      </c>
      <c r="BO99" s="34"/>
      <c r="BP99" s="34">
        <f t="shared" si="85"/>
        <v>0</v>
      </c>
      <c r="BQ99" s="34">
        <f t="shared" si="86"/>
        <v>0</v>
      </c>
      <c r="BR99" s="34"/>
      <c r="BS99" s="34">
        <f t="shared" si="87"/>
        <v>0</v>
      </c>
      <c r="BT99" s="34">
        <f t="shared" si="120"/>
        <v>0</v>
      </c>
      <c r="BU99" s="34"/>
      <c r="BV99" s="34">
        <f t="shared" si="88"/>
        <v>0</v>
      </c>
      <c r="BW99" s="34">
        <f t="shared" si="121"/>
        <v>0</v>
      </c>
      <c r="BX99" s="34"/>
      <c r="BY99" s="34">
        <f t="shared" si="89"/>
        <v>0</v>
      </c>
      <c r="BZ99" s="34">
        <f t="shared" si="122"/>
        <v>0</v>
      </c>
      <c r="CA99" s="34"/>
      <c r="CB99" s="34">
        <f t="shared" si="90"/>
        <v>0</v>
      </c>
      <c r="CC99" s="34">
        <f t="shared" si="123"/>
        <v>0</v>
      </c>
      <c r="CD99" s="34"/>
      <c r="CE99" s="34">
        <f t="shared" si="91"/>
        <v>0</v>
      </c>
      <c r="CF99" s="34">
        <f t="shared" si="124"/>
        <v>0</v>
      </c>
      <c r="CG99" s="34"/>
      <c r="CH99" s="34">
        <f t="shared" si="92"/>
        <v>0</v>
      </c>
      <c r="CI99" s="34">
        <f t="shared" si="125"/>
        <v>0</v>
      </c>
      <c r="CJ99" s="34"/>
      <c r="CK99" s="34">
        <f t="shared" si="93"/>
        <v>0</v>
      </c>
      <c r="CL99" s="34">
        <f t="shared" si="126"/>
        <v>0</v>
      </c>
      <c r="CM99" s="34"/>
      <c r="CN99" s="34">
        <f t="shared" si="94"/>
        <v>0</v>
      </c>
      <c r="CO99" s="34">
        <f t="shared" si="127"/>
        <v>0</v>
      </c>
      <c r="CP99" s="34"/>
      <c r="CQ99" s="34">
        <f t="shared" si="95"/>
        <v>0</v>
      </c>
      <c r="CR99" s="34">
        <f t="shared" si="128"/>
        <v>0</v>
      </c>
      <c r="CS99" s="34"/>
      <c r="CT99" s="34">
        <f t="shared" si="96"/>
        <v>0</v>
      </c>
      <c r="CU99" s="34">
        <f t="shared" si="129"/>
        <v>0</v>
      </c>
      <c r="CV99" s="34"/>
      <c r="CW99" s="34">
        <f t="shared" si="97"/>
        <v>0</v>
      </c>
      <c r="CX99" s="34">
        <f t="shared" si="130"/>
        <v>0</v>
      </c>
      <c r="CY99" s="34"/>
      <c r="CZ99" s="34">
        <f t="shared" si="98"/>
        <v>0</v>
      </c>
      <c r="DA99" s="34">
        <f t="shared" si="131"/>
        <v>0</v>
      </c>
      <c r="DB99" s="34"/>
      <c r="DC99" s="34">
        <f t="shared" si="99"/>
        <v>0</v>
      </c>
      <c r="DD99" s="34">
        <f t="shared" si="132"/>
        <v>0</v>
      </c>
      <c r="DE99" s="35">
        <f t="shared" si="151"/>
        <v>0</v>
      </c>
      <c r="DF99" s="35">
        <f t="shared" ca="1" si="152"/>
        <v>0</v>
      </c>
      <c r="DG99" s="89">
        <f t="shared" ca="1" si="153"/>
        <v>0</v>
      </c>
      <c r="DH99" s="35">
        <f t="shared" si="133"/>
        <v>1</v>
      </c>
      <c r="DI99" s="35">
        <f t="shared" ca="1" si="83"/>
        <v>16.64</v>
      </c>
      <c r="DJ99" s="92">
        <f t="shared" ca="1" si="84"/>
        <v>0</v>
      </c>
      <c r="DK99"/>
      <c r="DL99" s="37"/>
      <c r="DM99" s="38">
        <f t="shared" si="100"/>
        <v>0</v>
      </c>
      <c r="DN99" s="39" t="str">
        <f t="shared" si="149"/>
        <v>NÃO MEDIDO</v>
      </c>
      <c r="DO99" s="40"/>
      <c r="DP99"/>
    </row>
    <row r="100" spans="1:120" s="2" customFormat="1" ht="44.25" customHeight="1" x14ac:dyDescent="0.2">
      <c r="A100" s="2" t="s">
        <v>212</v>
      </c>
      <c r="C100" s="100" t="s">
        <v>551</v>
      </c>
      <c r="D100" s="30" t="s">
        <v>552</v>
      </c>
      <c r="E100" s="31" t="s">
        <v>89</v>
      </c>
      <c r="F100" s="74">
        <v>7</v>
      </c>
      <c r="G100" s="74">
        <v>0</v>
      </c>
      <c r="H100" s="121">
        <v>0</v>
      </c>
      <c r="I100" s="121">
        <v>0</v>
      </c>
      <c r="J100" s="121"/>
      <c r="K100" s="74">
        <f t="shared" si="101"/>
        <v>7</v>
      </c>
      <c r="L100" s="32">
        <v>85.32</v>
      </c>
      <c r="M100" s="33">
        <f t="shared" si="134"/>
        <v>597.24</v>
      </c>
      <c r="N100" s="33"/>
      <c r="O100" s="33">
        <f t="shared" si="102"/>
        <v>0</v>
      </c>
      <c r="P100" s="34"/>
      <c r="Q100" s="34">
        <f t="shared" si="135"/>
        <v>0</v>
      </c>
      <c r="R100" s="34">
        <f t="shared" si="136"/>
        <v>0</v>
      </c>
      <c r="S100" s="34"/>
      <c r="T100" s="34">
        <f t="shared" si="137"/>
        <v>0</v>
      </c>
      <c r="U100" s="34">
        <f t="shared" si="138"/>
        <v>0</v>
      </c>
      <c r="V100" s="34"/>
      <c r="W100" s="34">
        <f t="shared" si="139"/>
        <v>0</v>
      </c>
      <c r="X100" s="34">
        <f t="shared" si="140"/>
        <v>0</v>
      </c>
      <c r="Y100" s="34"/>
      <c r="Z100" s="34">
        <f t="shared" si="141"/>
        <v>0</v>
      </c>
      <c r="AA100" s="34">
        <f t="shared" si="142"/>
        <v>0</v>
      </c>
      <c r="AB100" s="34">
        <v>7</v>
      </c>
      <c r="AC100" s="34">
        <f t="shared" si="143"/>
        <v>597.24</v>
      </c>
      <c r="AD100" s="34">
        <f t="shared" si="144"/>
        <v>0</v>
      </c>
      <c r="AE100" s="34"/>
      <c r="AF100" s="34">
        <f t="shared" si="103"/>
        <v>0</v>
      </c>
      <c r="AG100" s="34">
        <f t="shared" si="104"/>
        <v>0</v>
      </c>
      <c r="AH100" s="34"/>
      <c r="AI100" s="34">
        <f t="shared" si="150"/>
        <v>0</v>
      </c>
      <c r="AJ100" s="34">
        <f t="shared" si="145"/>
        <v>0</v>
      </c>
      <c r="AK100" s="34"/>
      <c r="AL100" s="34">
        <f t="shared" si="146"/>
        <v>0</v>
      </c>
      <c r="AM100" s="34">
        <f t="shared" si="147"/>
        <v>0</v>
      </c>
      <c r="AN100" s="34"/>
      <c r="AO100" s="34">
        <f t="shared" si="105"/>
        <v>0</v>
      </c>
      <c r="AP100" s="34">
        <f t="shared" si="106"/>
        <v>0</v>
      </c>
      <c r="AQ100" s="34"/>
      <c r="AR100" s="34">
        <f t="shared" si="107"/>
        <v>0</v>
      </c>
      <c r="AS100" s="34">
        <f t="shared" si="108"/>
        <v>0</v>
      </c>
      <c r="AT100" s="34"/>
      <c r="AU100" s="34">
        <f t="shared" si="109"/>
        <v>0</v>
      </c>
      <c r="AV100" s="34">
        <f t="shared" si="110"/>
        <v>0</v>
      </c>
      <c r="AW100" s="34"/>
      <c r="AX100" s="34">
        <f t="shared" si="111"/>
        <v>0</v>
      </c>
      <c r="AY100" s="34">
        <f t="shared" si="112"/>
        <v>0</v>
      </c>
      <c r="AZ100" s="34"/>
      <c r="BA100" s="34">
        <f t="shared" si="113"/>
        <v>0</v>
      </c>
      <c r="BB100" s="34">
        <f t="shared" si="114"/>
        <v>0</v>
      </c>
      <c r="BC100" s="34"/>
      <c r="BD100" s="34">
        <f t="shared" si="115"/>
        <v>0</v>
      </c>
      <c r="BE100" s="34">
        <f t="shared" si="116"/>
        <v>0</v>
      </c>
      <c r="BF100" s="34"/>
      <c r="BG100" s="34">
        <f t="shared" ref="BG100:BG163" si="154">ROUND(BF100*$L100,2)</f>
        <v>0</v>
      </c>
      <c r="BH100" s="34">
        <f t="shared" si="117"/>
        <v>0</v>
      </c>
      <c r="BI100" s="34"/>
      <c r="BJ100" s="34">
        <f t="shared" ref="BJ100:BJ163" si="155">ROUND(BI100*$L100,2)</f>
        <v>0</v>
      </c>
      <c r="BK100" s="34">
        <f t="shared" si="118"/>
        <v>0</v>
      </c>
      <c r="BL100" s="34"/>
      <c r="BM100" s="34">
        <f t="shared" ref="BM100:BM163" si="156">ROUND(BL100*$L100,2)</f>
        <v>0</v>
      </c>
      <c r="BN100" s="34">
        <f t="shared" si="119"/>
        <v>0</v>
      </c>
      <c r="BO100" s="34"/>
      <c r="BP100" s="34">
        <f t="shared" si="85"/>
        <v>0</v>
      </c>
      <c r="BQ100" s="34">
        <f t="shared" si="86"/>
        <v>0</v>
      </c>
      <c r="BR100" s="34"/>
      <c r="BS100" s="34">
        <f t="shared" si="87"/>
        <v>0</v>
      </c>
      <c r="BT100" s="34">
        <f t="shared" si="120"/>
        <v>0</v>
      </c>
      <c r="BU100" s="34"/>
      <c r="BV100" s="34">
        <f t="shared" si="88"/>
        <v>0</v>
      </c>
      <c r="BW100" s="34">
        <f t="shared" si="121"/>
        <v>0</v>
      </c>
      <c r="BX100" s="34"/>
      <c r="BY100" s="34">
        <f t="shared" si="89"/>
        <v>0</v>
      </c>
      <c r="BZ100" s="34">
        <f t="shared" si="122"/>
        <v>0</v>
      </c>
      <c r="CA100" s="34"/>
      <c r="CB100" s="34">
        <f t="shared" si="90"/>
        <v>0</v>
      </c>
      <c r="CC100" s="34">
        <f t="shared" si="123"/>
        <v>0</v>
      </c>
      <c r="CD100" s="34"/>
      <c r="CE100" s="34">
        <f t="shared" si="91"/>
        <v>0</v>
      </c>
      <c r="CF100" s="34">
        <f t="shared" si="124"/>
        <v>0</v>
      </c>
      <c r="CG100" s="34"/>
      <c r="CH100" s="34">
        <f t="shared" si="92"/>
        <v>0</v>
      </c>
      <c r="CI100" s="34">
        <f t="shared" si="125"/>
        <v>0</v>
      </c>
      <c r="CJ100" s="34"/>
      <c r="CK100" s="34">
        <f t="shared" si="93"/>
        <v>0</v>
      </c>
      <c r="CL100" s="34">
        <f t="shared" si="126"/>
        <v>0</v>
      </c>
      <c r="CM100" s="34"/>
      <c r="CN100" s="34">
        <f t="shared" si="94"/>
        <v>0</v>
      </c>
      <c r="CO100" s="34">
        <f t="shared" si="127"/>
        <v>0</v>
      </c>
      <c r="CP100" s="34"/>
      <c r="CQ100" s="34">
        <f t="shared" si="95"/>
        <v>0</v>
      </c>
      <c r="CR100" s="34">
        <f t="shared" si="128"/>
        <v>0</v>
      </c>
      <c r="CS100" s="34"/>
      <c r="CT100" s="34">
        <f t="shared" si="96"/>
        <v>0</v>
      </c>
      <c r="CU100" s="34">
        <f t="shared" si="129"/>
        <v>0</v>
      </c>
      <c r="CV100" s="34"/>
      <c r="CW100" s="34">
        <f t="shared" si="97"/>
        <v>0</v>
      </c>
      <c r="CX100" s="34">
        <f t="shared" si="130"/>
        <v>0</v>
      </c>
      <c r="CY100" s="34"/>
      <c r="CZ100" s="34">
        <f t="shared" si="98"/>
        <v>0</v>
      </c>
      <c r="DA100" s="34">
        <f t="shared" si="131"/>
        <v>0</v>
      </c>
      <c r="DB100" s="34"/>
      <c r="DC100" s="34">
        <f t="shared" si="99"/>
        <v>0</v>
      </c>
      <c r="DD100" s="34">
        <f t="shared" si="132"/>
        <v>0</v>
      </c>
      <c r="DE100" s="35">
        <f t="shared" si="151"/>
        <v>7</v>
      </c>
      <c r="DF100" s="35">
        <f t="shared" ca="1" si="152"/>
        <v>597.24</v>
      </c>
      <c r="DG100" s="89">
        <f t="shared" ca="1" si="153"/>
        <v>0</v>
      </c>
      <c r="DH100" s="35">
        <f t="shared" si="133"/>
        <v>0</v>
      </c>
      <c r="DI100" s="35">
        <f t="shared" ca="1" si="83"/>
        <v>0</v>
      </c>
      <c r="DJ100" s="92">
        <f t="shared" ca="1" si="84"/>
        <v>0</v>
      </c>
      <c r="DK100"/>
      <c r="DL100" s="37"/>
      <c r="DM100" s="38">
        <f t="shared" si="100"/>
        <v>0</v>
      </c>
      <c r="DN100" s="39" t="str">
        <f t="shared" si="149"/>
        <v>NÃO MEDIDO</v>
      </c>
      <c r="DO100" s="40"/>
      <c r="DP100"/>
    </row>
    <row r="101" spans="1:120" s="2" customFormat="1" ht="66" customHeight="1" x14ac:dyDescent="0.2">
      <c r="A101" s="2" t="s">
        <v>212</v>
      </c>
      <c r="C101" s="100" t="s">
        <v>553</v>
      </c>
      <c r="D101" s="30" t="s">
        <v>554</v>
      </c>
      <c r="E101" s="31" t="s">
        <v>89</v>
      </c>
      <c r="F101" s="74">
        <v>1</v>
      </c>
      <c r="G101" s="74">
        <v>0</v>
      </c>
      <c r="H101" s="121">
        <v>0</v>
      </c>
      <c r="I101" s="121">
        <v>0</v>
      </c>
      <c r="J101" s="121"/>
      <c r="K101" s="74">
        <f t="shared" si="101"/>
        <v>1</v>
      </c>
      <c r="L101" s="32">
        <v>173.47</v>
      </c>
      <c r="M101" s="33">
        <f t="shared" si="134"/>
        <v>173.47</v>
      </c>
      <c r="N101" s="33"/>
      <c r="O101" s="33">
        <f t="shared" si="102"/>
        <v>0</v>
      </c>
      <c r="P101" s="34"/>
      <c r="Q101" s="34">
        <f t="shared" si="135"/>
        <v>0</v>
      </c>
      <c r="R101" s="34">
        <f t="shared" si="136"/>
        <v>0</v>
      </c>
      <c r="S101" s="34"/>
      <c r="T101" s="34">
        <f t="shared" si="137"/>
        <v>0</v>
      </c>
      <c r="U101" s="34">
        <f t="shared" si="138"/>
        <v>0</v>
      </c>
      <c r="V101" s="34"/>
      <c r="W101" s="34">
        <f t="shared" si="139"/>
        <v>0</v>
      </c>
      <c r="X101" s="34">
        <f t="shared" si="140"/>
        <v>0</v>
      </c>
      <c r="Y101" s="34"/>
      <c r="Z101" s="34">
        <f t="shared" si="141"/>
        <v>0</v>
      </c>
      <c r="AA101" s="34">
        <f t="shared" si="142"/>
        <v>0</v>
      </c>
      <c r="AB101" s="34"/>
      <c r="AC101" s="34">
        <f t="shared" si="143"/>
        <v>0</v>
      </c>
      <c r="AD101" s="34">
        <f t="shared" si="144"/>
        <v>0</v>
      </c>
      <c r="AE101" s="34"/>
      <c r="AF101" s="34">
        <f t="shared" si="103"/>
        <v>0</v>
      </c>
      <c r="AG101" s="34">
        <f t="shared" si="104"/>
        <v>0</v>
      </c>
      <c r="AH101" s="34"/>
      <c r="AI101" s="34">
        <f t="shared" si="150"/>
        <v>0</v>
      </c>
      <c r="AJ101" s="34">
        <f t="shared" si="145"/>
        <v>0</v>
      </c>
      <c r="AK101" s="34"/>
      <c r="AL101" s="34">
        <f t="shared" si="146"/>
        <v>0</v>
      </c>
      <c r="AM101" s="34">
        <f t="shared" si="147"/>
        <v>0</v>
      </c>
      <c r="AN101" s="34"/>
      <c r="AO101" s="34">
        <f t="shared" si="105"/>
        <v>0</v>
      </c>
      <c r="AP101" s="34">
        <f t="shared" si="106"/>
        <v>0</v>
      </c>
      <c r="AQ101" s="34"/>
      <c r="AR101" s="34">
        <f t="shared" si="107"/>
        <v>0</v>
      </c>
      <c r="AS101" s="34">
        <f t="shared" si="108"/>
        <v>0</v>
      </c>
      <c r="AT101" s="34"/>
      <c r="AU101" s="34">
        <f t="shared" si="109"/>
        <v>0</v>
      </c>
      <c r="AV101" s="34">
        <f t="shared" si="110"/>
        <v>0</v>
      </c>
      <c r="AW101" s="34"/>
      <c r="AX101" s="34">
        <f t="shared" si="111"/>
        <v>0</v>
      </c>
      <c r="AY101" s="34">
        <f t="shared" si="112"/>
        <v>0</v>
      </c>
      <c r="AZ101" s="34"/>
      <c r="BA101" s="34">
        <f t="shared" si="113"/>
        <v>0</v>
      </c>
      <c r="BB101" s="34">
        <f t="shared" si="114"/>
        <v>0</v>
      </c>
      <c r="BC101" s="34"/>
      <c r="BD101" s="34">
        <f t="shared" si="115"/>
        <v>0</v>
      </c>
      <c r="BE101" s="34">
        <f t="shared" si="116"/>
        <v>0</v>
      </c>
      <c r="BF101" s="34"/>
      <c r="BG101" s="34">
        <f t="shared" si="154"/>
        <v>0</v>
      </c>
      <c r="BH101" s="34">
        <f t="shared" si="117"/>
        <v>0</v>
      </c>
      <c r="BI101" s="34"/>
      <c r="BJ101" s="34">
        <f t="shared" si="155"/>
        <v>0</v>
      </c>
      <c r="BK101" s="34">
        <f t="shared" si="118"/>
        <v>0</v>
      </c>
      <c r="BL101" s="34"/>
      <c r="BM101" s="34">
        <f t="shared" si="156"/>
        <v>0</v>
      </c>
      <c r="BN101" s="34">
        <f t="shared" si="119"/>
        <v>0</v>
      </c>
      <c r="BO101" s="34"/>
      <c r="BP101" s="34">
        <f t="shared" si="85"/>
        <v>0</v>
      </c>
      <c r="BQ101" s="34">
        <f t="shared" si="86"/>
        <v>0</v>
      </c>
      <c r="BR101" s="34"/>
      <c r="BS101" s="34">
        <f t="shared" si="87"/>
        <v>0</v>
      </c>
      <c r="BT101" s="34">
        <f t="shared" si="120"/>
        <v>0</v>
      </c>
      <c r="BU101" s="34"/>
      <c r="BV101" s="34">
        <f t="shared" si="88"/>
        <v>0</v>
      </c>
      <c r="BW101" s="34">
        <f t="shared" si="121"/>
        <v>0</v>
      </c>
      <c r="BX101" s="34"/>
      <c r="BY101" s="34">
        <f t="shared" si="89"/>
        <v>0</v>
      </c>
      <c r="BZ101" s="34">
        <f t="shared" si="122"/>
        <v>0</v>
      </c>
      <c r="CA101" s="34"/>
      <c r="CB101" s="34">
        <f t="shared" si="90"/>
        <v>0</v>
      </c>
      <c r="CC101" s="34">
        <f t="shared" si="123"/>
        <v>0</v>
      </c>
      <c r="CD101" s="34"/>
      <c r="CE101" s="34">
        <f t="shared" si="91"/>
        <v>0</v>
      </c>
      <c r="CF101" s="34">
        <f t="shared" si="124"/>
        <v>0</v>
      </c>
      <c r="CG101" s="34"/>
      <c r="CH101" s="34">
        <f t="shared" si="92"/>
        <v>0</v>
      </c>
      <c r="CI101" s="34">
        <f t="shared" si="125"/>
        <v>0</v>
      </c>
      <c r="CJ101" s="34"/>
      <c r="CK101" s="34">
        <f t="shared" si="93"/>
        <v>0</v>
      </c>
      <c r="CL101" s="34">
        <f t="shared" si="126"/>
        <v>0</v>
      </c>
      <c r="CM101" s="34"/>
      <c r="CN101" s="34">
        <f t="shared" si="94"/>
        <v>0</v>
      </c>
      <c r="CO101" s="34">
        <f t="shared" si="127"/>
        <v>0</v>
      </c>
      <c r="CP101" s="34"/>
      <c r="CQ101" s="34">
        <f t="shared" si="95"/>
        <v>0</v>
      </c>
      <c r="CR101" s="34">
        <f t="shared" si="128"/>
        <v>0</v>
      </c>
      <c r="CS101" s="34"/>
      <c r="CT101" s="34">
        <f t="shared" si="96"/>
        <v>0</v>
      </c>
      <c r="CU101" s="34">
        <f t="shared" si="129"/>
        <v>0</v>
      </c>
      <c r="CV101" s="34"/>
      <c r="CW101" s="34">
        <f t="shared" si="97"/>
        <v>0</v>
      </c>
      <c r="CX101" s="34">
        <f t="shared" si="130"/>
        <v>0</v>
      </c>
      <c r="CY101" s="34"/>
      <c r="CZ101" s="34">
        <f t="shared" si="98"/>
        <v>0</v>
      </c>
      <c r="DA101" s="34">
        <f t="shared" si="131"/>
        <v>0</v>
      </c>
      <c r="DB101" s="34"/>
      <c r="DC101" s="34">
        <f t="shared" si="99"/>
        <v>0</v>
      </c>
      <c r="DD101" s="34">
        <f t="shared" si="132"/>
        <v>0</v>
      </c>
      <c r="DE101" s="35">
        <f t="shared" si="151"/>
        <v>0</v>
      </c>
      <c r="DF101" s="35">
        <f t="shared" ca="1" si="152"/>
        <v>0</v>
      </c>
      <c r="DG101" s="89">
        <f t="shared" ca="1" si="153"/>
        <v>0</v>
      </c>
      <c r="DH101" s="35">
        <f t="shared" si="133"/>
        <v>1</v>
      </c>
      <c r="DI101" s="35">
        <f t="shared" ca="1" si="83"/>
        <v>173.47</v>
      </c>
      <c r="DJ101" s="92">
        <f t="shared" ca="1" si="84"/>
        <v>0</v>
      </c>
      <c r="DK101"/>
      <c r="DL101" s="37"/>
      <c r="DM101" s="38">
        <f t="shared" si="100"/>
        <v>0</v>
      </c>
      <c r="DN101" s="39" t="str">
        <f t="shared" si="149"/>
        <v>NÃO MEDIDO</v>
      </c>
      <c r="DO101" s="40"/>
      <c r="DP101"/>
    </row>
    <row r="102" spans="1:120" s="2" customFormat="1" ht="30" customHeight="1" x14ac:dyDescent="0.2">
      <c r="A102" s="2" t="s">
        <v>212</v>
      </c>
      <c r="C102" s="100" t="s">
        <v>103</v>
      </c>
      <c r="D102" s="30" t="s">
        <v>104</v>
      </c>
      <c r="E102" s="31" t="s">
        <v>89</v>
      </c>
      <c r="F102" s="74">
        <v>3</v>
      </c>
      <c r="G102" s="74">
        <v>0</v>
      </c>
      <c r="H102" s="121">
        <v>0</v>
      </c>
      <c r="I102" s="121">
        <v>0</v>
      </c>
      <c r="J102" s="121"/>
      <c r="K102" s="74">
        <f t="shared" si="101"/>
        <v>3</v>
      </c>
      <c r="L102" s="32">
        <v>170.41</v>
      </c>
      <c r="M102" s="33">
        <f t="shared" si="134"/>
        <v>511.23</v>
      </c>
      <c r="N102" s="33"/>
      <c r="O102" s="33">
        <f t="shared" si="102"/>
        <v>0</v>
      </c>
      <c r="P102" s="34"/>
      <c r="Q102" s="34">
        <f t="shared" si="135"/>
        <v>0</v>
      </c>
      <c r="R102" s="34">
        <f t="shared" si="136"/>
        <v>0</v>
      </c>
      <c r="S102" s="34"/>
      <c r="T102" s="34">
        <f t="shared" si="137"/>
        <v>0</v>
      </c>
      <c r="U102" s="34">
        <f t="shared" si="138"/>
        <v>0</v>
      </c>
      <c r="V102" s="34"/>
      <c r="W102" s="34">
        <f t="shared" si="139"/>
        <v>0</v>
      </c>
      <c r="X102" s="34">
        <f t="shared" si="140"/>
        <v>0</v>
      </c>
      <c r="Y102" s="34"/>
      <c r="Z102" s="34">
        <f t="shared" si="141"/>
        <v>0</v>
      </c>
      <c r="AA102" s="34">
        <f t="shared" si="142"/>
        <v>0</v>
      </c>
      <c r="AB102" s="34">
        <v>3</v>
      </c>
      <c r="AC102" s="34">
        <f t="shared" si="143"/>
        <v>511.23</v>
      </c>
      <c r="AD102" s="34">
        <f t="shared" si="144"/>
        <v>0</v>
      </c>
      <c r="AE102" s="34"/>
      <c r="AF102" s="34">
        <f t="shared" si="103"/>
        <v>0</v>
      </c>
      <c r="AG102" s="34">
        <f t="shared" si="104"/>
        <v>0</v>
      </c>
      <c r="AH102" s="34"/>
      <c r="AI102" s="34">
        <f t="shared" si="150"/>
        <v>0</v>
      </c>
      <c r="AJ102" s="34">
        <f t="shared" si="145"/>
        <v>0</v>
      </c>
      <c r="AK102" s="34"/>
      <c r="AL102" s="34">
        <f t="shared" si="146"/>
        <v>0</v>
      </c>
      <c r="AM102" s="34">
        <f t="shared" si="147"/>
        <v>0</v>
      </c>
      <c r="AN102" s="34"/>
      <c r="AO102" s="34">
        <f t="shared" si="105"/>
        <v>0</v>
      </c>
      <c r="AP102" s="34">
        <f t="shared" si="106"/>
        <v>0</v>
      </c>
      <c r="AQ102" s="34"/>
      <c r="AR102" s="34">
        <f t="shared" si="107"/>
        <v>0</v>
      </c>
      <c r="AS102" s="34">
        <f t="shared" si="108"/>
        <v>0</v>
      </c>
      <c r="AT102" s="34"/>
      <c r="AU102" s="34">
        <f t="shared" si="109"/>
        <v>0</v>
      </c>
      <c r="AV102" s="34">
        <f t="shared" si="110"/>
        <v>0</v>
      </c>
      <c r="AW102" s="34"/>
      <c r="AX102" s="34">
        <f t="shared" si="111"/>
        <v>0</v>
      </c>
      <c r="AY102" s="34">
        <f t="shared" si="112"/>
        <v>0</v>
      </c>
      <c r="AZ102" s="34"/>
      <c r="BA102" s="34">
        <f t="shared" si="113"/>
        <v>0</v>
      </c>
      <c r="BB102" s="34">
        <f t="shared" si="114"/>
        <v>0</v>
      </c>
      <c r="BC102" s="34"/>
      <c r="BD102" s="34">
        <f t="shared" si="115"/>
        <v>0</v>
      </c>
      <c r="BE102" s="34">
        <f t="shared" si="116"/>
        <v>0</v>
      </c>
      <c r="BF102" s="34"/>
      <c r="BG102" s="34">
        <f t="shared" si="154"/>
        <v>0</v>
      </c>
      <c r="BH102" s="34">
        <f t="shared" si="117"/>
        <v>0</v>
      </c>
      <c r="BI102" s="34"/>
      <c r="BJ102" s="34">
        <f t="shared" si="155"/>
        <v>0</v>
      </c>
      <c r="BK102" s="34">
        <f t="shared" si="118"/>
        <v>0</v>
      </c>
      <c r="BL102" s="34"/>
      <c r="BM102" s="34">
        <f t="shared" si="156"/>
        <v>0</v>
      </c>
      <c r="BN102" s="34">
        <f t="shared" si="119"/>
        <v>0</v>
      </c>
      <c r="BO102" s="34"/>
      <c r="BP102" s="34">
        <f t="shared" si="85"/>
        <v>0</v>
      </c>
      <c r="BQ102" s="34">
        <f t="shared" si="86"/>
        <v>0</v>
      </c>
      <c r="BR102" s="34"/>
      <c r="BS102" s="34">
        <f t="shared" si="87"/>
        <v>0</v>
      </c>
      <c r="BT102" s="34">
        <f t="shared" si="120"/>
        <v>0</v>
      </c>
      <c r="BU102" s="34"/>
      <c r="BV102" s="34">
        <f t="shared" si="88"/>
        <v>0</v>
      </c>
      <c r="BW102" s="34">
        <f t="shared" si="121"/>
        <v>0</v>
      </c>
      <c r="BX102" s="34"/>
      <c r="BY102" s="34">
        <f t="shared" si="89"/>
        <v>0</v>
      </c>
      <c r="BZ102" s="34">
        <f t="shared" si="122"/>
        <v>0</v>
      </c>
      <c r="CA102" s="34"/>
      <c r="CB102" s="34">
        <f t="shared" si="90"/>
        <v>0</v>
      </c>
      <c r="CC102" s="34">
        <f t="shared" si="123"/>
        <v>0</v>
      </c>
      <c r="CD102" s="34"/>
      <c r="CE102" s="34">
        <f t="shared" si="91"/>
        <v>0</v>
      </c>
      <c r="CF102" s="34">
        <f t="shared" si="124"/>
        <v>0</v>
      </c>
      <c r="CG102" s="34"/>
      <c r="CH102" s="34">
        <f t="shared" si="92"/>
        <v>0</v>
      </c>
      <c r="CI102" s="34">
        <f t="shared" si="125"/>
        <v>0</v>
      </c>
      <c r="CJ102" s="34"/>
      <c r="CK102" s="34">
        <f t="shared" si="93"/>
        <v>0</v>
      </c>
      <c r="CL102" s="34">
        <f t="shared" si="126"/>
        <v>0</v>
      </c>
      <c r="CM102" s="34"/>
      <c r="CN102" s="34">
        <f t="shared" si="94"/>
        <v>0</v>
      </c>
      <c r="CO102" s="34">
        <f t="shared" si="127"/>
        <v>0</v>
      </c>
      <c r="CP102" s="34"/>
      <c r="CQ102" s="34">
        <f t="shared" si="95"/>
        <v>0</v>
      </c>
      <c r="CR102" s="34">
        <f t="shared" si="128"/>
        <v>0</v>
      </c>
      <c r="CS102" s="34"/>
      <c r="CT102" s="34">
        <f t="shared" si="96"/>
        <v>0</v>
      </c>
      <c r="CU102" s="34">
        <f t="shared" si="129"/>
        <v>0</v>
      </c>
      <c r="CV102" s="34"/>
      <c r="CW102" s="34">
        <f t="shared" si="97"/>
        <v>0</v>
      </c>
      <c r="CX102" s="34">
        <f t="shared" si="130"/>
        <v>0</v>
      </c>
      <c r="CY102" s="34"/>
      <c r="CZ102" s="34">
        <f t="shared" si="98"/>
        <v>0</v>
      </c>
      <c r="DA102" s="34">
        <f t="shared" si="131"/>
        <v>0</v>
      </c>
      <c r="DB102" s="34"/>
      <c r="DC102" s="34">
        <f t="shared" si="99"/>
        <v>0</v>
      </c>
      <c r="DD102" s="34">
        <f t="shared" si="132"/>
        <v>0</v>
      </c>
      <c r="DE102" s="35">
        <f t="shared" si="151"/>
        <v>3</v>
      </c>
      <c r="DF102" s="35">
        <f t="shared" ca="1" si="152"/>
        <v>511.23</v>
      </c>
      <c r="DG102" s="89">
        <f t="shared" ca="1" si="153"/>
        <v>0</v>
      </c>
      <c r="DH102" s="35">
        <f t="shared" si="133"/>
        <v>0</v>
      </c>
      <c r="DI102" s="35">
        <f t="shared" ca="1" si="83"/>
        <v>0</v>
      </c>
      <c r="DJ102" s="92">
        <f t="shared" ca="1" si="84"/>
        <v>0</v>
      </c>
      <c r="DK102"/>
      <c r="DL102" s="37"/>
      <c r="DM102" s="38">
        <f t="shared" si="100"/>
        <v>0</v>
      </c>
      <c r="DN102" s="39" t="str">
        <f t="shared" si="149"/>
        <v>NÃO MEDIDO</v>
      </c>
      <c r="DO102" s="40"/>
      <c r="DP102"/>
    </row>
    <row r="103" spans="1:120" s="2" customFormat="1" ht="30" customHeight="1" x14ac:dyDescent="0.2">
      <c r="A103" s="2" t="s">
        <v>212</v>
      </c>
      <c r="C103" s="100" t="s">
        <v>105</v>
      </c>
      <c r="D103" s="30" t="s">
        <v>106</v>
      </c>
      <c r="E103" s="31" t="s">
        <v>89</v>
      </c>
      <c r="F103" s="74">
        <v>8</v>
      </c>
      <c r="G103" s="74">
        <v>0</v>
      </c>
      <c r="H103" s="121">
        <v>0</v>
      </c>
      <c r="I103" s="121">
        <v>0</v>
      </c>
      <c r="J103" s="121"/>
      <c r="K103" s="74">
        <f t="shared" si="101"/>
        <v>8</v>
      </c>
      <c r="L103" s="32">
        <v>9.2200000000000006</v>
      </c>
      <c r="M103" s="33">
        <f t="shared" si="134"/>
        <v>73.760000000000005</v>
      </c>
      <c r="N103" s="33"/>
      <c r="O103" s="33">
        <f t="shared" si="102"/>
        <v>0</v>
      </c>
      <c r="P103" s="34"/>
      <c r="Q103" s="34">
        <f t="shared" si="135"/>
        <v>0</v>
      </c>
      <c r="R103" s="34">
        <f t="shared" si="136"/>
        <v>0</v>
      </c>
      <c r="S103" s="34"/>
      <c r="T103" s="34">
        <f t="shared" si="137"/>
        <v>0</v>
      </c>
      <c r="U103" s="34">
        <f t="shared" si="138"/>
        <v>0</v>
      </c>
      <c r="V103" s="34">
        <v>8</v>
      </c>
      <c r="W103" s="34">
        <f t="shared" si="139"/>
        <v>73.760000000000005</v>
      </c>
      <c r="X103" s="34">
        <f t="shared" si="140"/>
        <v>0</v>
      </c>
      <c r="Y103" s="34"/>
      <c r="Z103" s="34">
        <f t="shared" si="141"/>
        <v>0</v>
      </c>
      <c r="AA103" s="34">
        <f t="shared" si="142"/>
        <v>0</v>
      </c>
      <c r="AB103" s="34"/>
      <c r="AC103" s="34">
        <f t="shared" si="143"/>
        <v>0</v>
      </c>
      <c r="AD103" s="34">
        <f t="shared" si="144"/>
        <v>0</v>
      </c>
      <c r="AE103" s="34"/>
      <c r="AF103" s="34">
        <f t="shared" si="103"/>
        <v>0</v>
      </c>
      <c r="AG103" s="34">
        <f t="shared" si="104"/>
        <v>0</v>
      </c>
      <c r="AH103" s="34"/>
      <c r="AI103" s="34">
        <f t="shared" si="150"/>
        <v>0</v>
      </c>
      <c r="AJ103" s="34">
        <f t="shared" si="145"/>
        <v>0</v>
      </c>
      <c r="AK103" s="34"/>
      <c r="AL103" s="34">
        <f t="shared" si="146"/>
        <v>0</v>
      </c>
      <c r="AM103" s="34">
        <f t="shared" si="147"/>
        <v>0</v>
      </c>
      <c r="AN103" s="34"/>
      <c r="AO103" s="34">
        <f t="shared" si="105"/>
        <v>0</v>
      </c>
      <c r="AP103" s="34">
        <f t="shared" si="106"/>
        <v>0</v>
      </c>
      <c r="AQ103" s="34"/>
      <c r="AR103" s="34">
        <f t="shared" si="107"/>
        <v>0</v>
      </c>
      <c r="AS103" s="34">
        <f t="shared" si="108"/>
        <v>0</v>
      </c>
      <c r="AT103" s="34"/>
      <c r="AU103" s="34">
        <f t="shared" si="109"/>
        <v>0</v>
      </c>
      <c r="AV103" s="34">
        <f t="shared" si="110"/>
        <v>0</v>
      </c>
      <c r="AW103" s="34"/>
      <c r="AX103" s="34">
        <f t="shared" si="111"/>
        <v>0</v>
      </c>
      <c r="AY103" s="34">
        <f t="shared" si="112"/>
        <v>0</v>
      </c>
      <c r="AZ103" s="34"/>
      <c r="BA103" s="34">
        <f t="shared" si="113"/>
        <v>0</v>
      </c>
      <c r="BB103" s="34">
        <f t="shared" si="114"/>
        <v>0</v>
      </c>
      <c r="BC103" s="34"/>
      <c r="BD103" s="34">
        <f t="shared" si="115"/>
        <v>0</v>
      </c>
      <c r="BE103" s="34">
        <f t="shared" si="116"/>
        <v>0</v>
      </c>
      <c r="BF103" s="34"/>
      <c r="BG103" s="34">
        <f t="shared" si="154"/>
        <v>0</v>
      </c>
      <c r="BH103" s="34">
        <f t="shared" si="117"/>
        <v>0</v>
      </c>
      <c r="BI103" s="34"/>
      <c r="BJ103" s="34">
        <f t="shared" si="155"/>
        <v>0</v>
      </c>
      <c r="BK103" s="34">
        <f t="shared" si="118"/>
        <v>0</v>
      </c>
      <c r="BL103" s="34"/>
      <c r="BM103" s="34">
        <f t="shared" si="156"/>
        <v>0</v>
      </c>
      <c r="BN103" s="34">
        <f t="shared" si="119"/>
        <v>0</v>
      </c>
      <c r="BO103" s="34"/>
      <c r="BP103" s="34">
        <f t="shared" si="85"/>
        <v>0</v>
      </c>
      <c r="BQ103" s="34">
        <f t="shared" si="86"/>
        <v>0</v>
      </c>
      <c r="BR103" s="34"/>
      <c r="BS103" s="34">
        <f t="shared" si="87"/>
        <v>0</v>
      </c>
      <c r="BT103" s="34">
        <f t="shared" si="120"/>
        <v>0</v>
      </c>
      <c r="BU103" s="34"/>
      <c r="BV103" s="34">
        <f t="shared" si="88"/>
        <v>0</v>
      </c>
      <c r="BW103" s="34">
        <f t="shared" si="121"/>
        <v>0</v>
      </c>
      <c r="BX103" s="34"/>
      <c r="BY103" s="34">
        <f t="shared" si="89"/>
        <v>0</v>
      </c>
      <c r="BZ103" s="34">
        <f t="shared" si="122"/>
        <v>0</v>
      </c>
      <c r="CA103" s="34"/>
      <c r="CB103" s="34">
        <f t="shared" si="90"/>
        <v>0</v>
      </c>
      <c r="CC103" s="34">
        <f t="shared" si="123"/>
        <v>0</v>
      </c>
      <c r="CD103" s="34"/>
      <c r="CE103" s="34">
        <f t="shared" si="91"/>
        <v>0</v>
      </c>
      <c r="CF103" s="34">
        <f t="shared" si="124"/>
        <v>0</v>
      </c>
      <c r="CG103" s="34"/>
      <c r="CH103" s="34">
        <f t="shared" si="92"/>
        <v>0</v>
      </c>
      <c r="CI103" s="34">
        <f t="shared" si="125"/>
        <v>0</v>
      </c>
      <c r="CJ103" s="34"/>
      <c r="CK103" s="34">
        <f t="shared" si="93"/>
        <v>0</v>
      </c>
      <c r="CL103" s="34">
        <f t="shared" si="126"/>
        <v>0</v>
      </c>
      <c r="CM103" s="34"/>
      <c r="CN103" s="34">
        <f t="shared" si="94"/>
        <v>0</v>
      </c>
      <c r="CO103" s="34">
        <f t="shared" si="127"/>
        <v>0</v>
      </c>
      <c r="CP103" s="34"/>
      <c r="CQ103" s="34">
        <f t="shared" si="95"/>
        <v>0</v>
      </c>
      <c r="CR103" s="34">
        <f t="shared" si="128"/>
        <v>0</v>
      </c>
      <c r="CS103" s="34"/>
      <c r="CT103" s="34">
        <f t="shared" si="96"/>
        <v>0</v>
      </c>
      <c r="CU103" s="34">
        <f t="shared" si="129"/>
        <v>0</v>
      </c>
      <c r="CV103" s="34"/>
      <c r="CW103" s="34">
        <f t="shared" si="97"/>
        <v>0</v>
      </c>
      <c r="CX103" s="34">
        <f t="shared" si="130"/>
        <v>0</v>
      </c>
      <c r="CY103" s="34"/>
      <c r="CZ103" s="34">
        <f t="shared" si="98"/>
        <v>0</v>
      </c>
      <c r="DA103" s="34">
        <f t="shared" si="131"/>
        <v>0</v>
      </c>
      <c r="DB103" s="34"/>
      <c r="DC103" s="34">
        <f t="shared" si="99"/>
        <v>0</v>
      </c>
      <c r="DD103" s="34">
        <f t="shared" si="132"/>
        <v>0</v>
      </c>
      <c r="DE103" s="35">
        <f t="shared" si="151"/>
        <v>8</v>
      </c>
      <c r="DF103" s="35">
        <f t="shared" ca="1" si="152"/>
        <v>73.760000000000005</v>
      </c>
      <c r="DG103" s="89">
        <f t="shared" ca="1" si="153"/>
        <v>0</v>
      </c>
      <c r="DH103" s="35">
        <f t="shared" si="133"/>
        <v>0</v>
      </c>
      <c r="DI103" s="35">
        <f t="shared" ca="1" si="83"/>
        <v>0</v>
      </c>
      <c r="DJ103" s="92">
        <f t="shared" ca="1" si="84"/>
        <v>0</v>
      </c>
      <c r="DK103"/>
      <c r="DL103" s="37"/>
      <c r="DM103" s="38">
        <f t="shared" si="100"/>
        <v>0</v>
      </c>
      <c r="DN103" s="39" t="str">
        <f t="shared" si="149"/>
        <v>NÃO MEDIDO</v>
      </c>
      <c r="DO103" s="40"/>
      <c r="DP103"/>
    </row>
    <row r="104" spans="1:120" s="2" customFormat="1" ht="30" customHeight="1" x14ac:dyDescent="0.2">
      <c r="A104" s="2" t="s">
        <v>212</v>
      </c>
      <c r="C104" s="100" t="s">
        <v>107</v>
      </c>
      <c r="D104" s="30" t="s">
        <v>108</v>
      </c>
      <c r="E104" s="31" t="s">
        <v>89</v>
      </c>
      <c r="F104" s="74">
        <v>8</v>
      </c>
      <c r="G104" s="74">
        <v>0</v>
      </c>
      <c r="H104" s="121">
        <v>0</v>
      </c>
      <c r="I104" s="121">
        <v>0</v>
      </c>
      <c r="J104" s="121"/>
      <c r="K104" s="74">
        <f t="shared" si="101"/>
        <v>8</v>
      </c>
      <c r="L104" s="32">
        <v>10.32</v>
      </c>
      <c r="M104" s="33">
        <f t="shared" si="134"/>
        <v>82.56</v>
      </c>
      <c r="N104" s="33"/>
      <c r="O104" s="33">
        <f t="shared" si="102"/>
        <v>0</v>
      </c>
      <c r="P104" s="34"/>
      <c r="Q104" s="34">
        <f t="shared" si="135"/>
        <v>0</v>
      </c>
      <c r="R104" s="34">
        <f t="shared" si="136"/>
        <v>0</v>
      </c>
      <c r="S104" s="34"/>
      <c r="T104" s="34">
        <f t="shared" si="137"/>
        <v>0</v>
      </c>
      <c r="U104" s="34">
        <f t="shared" si="138"/>
        <v>0</v>
      </c>
      <c r="V104" s="34">
        <v>8</v>
      </c>
      <c r="W104" s="34">
        <f t="shared" si="139"/>
        <v>82.56</v>
      </c>
      <c r="X104" s="34">
        <f t="shared" si="140"/>
        <v>0</v>
      </c>
      <c r="Y104" s="34"/>
      <c r="Z104" s="34">
        <f t="shared" si="141"/>
        <v>0</v>
      </c>
      <c r="AA104" s="34">
        <f t="shared" si="142"/>
        <v>0</v>
      </c>
      <c r="AB104" s="34"/>
      <c r="AC104" s="34">
        <f t="shared" si="143"/>
        <v>0</v>
      </c>
      <c r="AD104" s="34">
        <f t="shared" si="144"/>
        <v>0</v>
      </c>
      <c r="AE104" s="34"/>
      <c r="AF104" s="34">
        <f t="shared" si="103"/>
        <v>0</v>
      </c>
      <c r="AG104" s="34">
        <f t="shared" si="104"/>
        <v>0</v>
      </c>
      <c r="AH104" s="34"/>
      <c r="AI104" s="34">
        <f t="shared" si="150"/>
        <v>0</v>
      </c>
      <c r="AJ104" s="34">
        <f t="shared" si="145"/>
        <v>0</v>
      </c>
      <c r="AK104" s="34"/>
      <c r="AL104" s="34">
        <f t="shared" si="146"/>
        <v>0</v>
      </c>
      <c r="AM104" s="34">
        <f t="shared" si="147"/>
        <v>0</v>
      </c>
      <c r="AN104" s="34"/>
      <c r="AO104" s="34">
        <f t="shared" si="105"/>
        <v>0</v>
      </c>
      <c r="AP104" s="34">
        <f t="shared" si="106"/>
        <v>0</v>
      </c>
      <c r="AQ104" s="34"/>
      <c r="AR104" s="34">
        <f t="shared" si="107"/>
        <v>0</v>
      </c>
      <c r="AS104" s="34">
        <f t="shared" si="108"/>
        <v>0</v>
      </c>
      <c r="AT104" s="34"/>
      <c r="AU104" s="34">
        <f t="shared" si="109"/>
        <v>0</v>
      </c>
      <c r="AV104" s="34">
        <f t="shared" si="110"/>
        <v>0</v>
      </c>
      <c r="AW104" s="34"/>
      <c r="AX104" s="34">
        <f t="shared" si="111"/>
        <v>0</v>
      </c>
      <c r="AY104" s="34">
        <f t="shared" si="112"/>
        <v>0</v>
      </c>
      <c r="AZ104" s="34"/>
      <c r="BA104" s="34">
        <f t="shared" si="113"/>
        <v>0</v>
      </c>
      <c r="BB104" s="34">
        <f t="shared" si="114"/>
        <v>0</v>
      </c>
      <c r="BC104" s="34"/>
      <c r="BD104" s="34">
        <f t="shared" si="115"/>
        <v>0</v>
      </c>
      <c r="BE104" s="34">
        <f t="shared" si="116"/>
        <v>0</v>
      </c>
      <c r="BF104" s="34"/>
      <c r="BG104" s="34">
        <f t="shared" si="154"/>
        <v>0</v>
      </c>
      <c r="BH104" s="34">
        <f t="shared" si="117"/>
        <v>0</v>
      </c>
      <c r="BI104" s="34"/>
      <c r="BJ104" s="34">
        <f t="shared" si="155"/>
        <v>0</v>
      </c>
      <c r="BK104" s="34">
        <f t="shared" si="118"/>
        <v>0</v>
      </c>
      <c r="BL104" s="34"/>
      <c r="BM104" s="34">
        <f t="shared" si="156"/>
        <v>0</v>
      </c>
      <c r="BN104" s="34">
        <f t="shared" si="119"/>
        <v>0</v>
      </c>
      <c r="BO104" s="34"/>
      <c r="BP104" s="34">
        <f t="shared" si="85"/>
        <v>0</v>
      </c>
      <c r="BQ104" s="34">
        <f t="shared" si="86"/>
        <v>0</v>
      </c>
      <c r="BR104" s="34"/>
      <c r="BS104" s="34">
        <f t="shared" si="87"/>
        <v>0</v>
      </c>
      <c r="BT104" s="34">
        <f t="shared" si="120"/>
        <v>0</v>
      </c>
      <c r="BU104" s="34"/>
      <c r="BV104" s="34">
        <f t="shared" si="88"/>
        <v>0</v>
      </c>
      <c r="BW104" s="34">
        <f t="shared" si="121"/>
        <v>0</v>
      </c>
      <c r="BX104" s="34"/>
      <c r="BY104" s="34">
        <f t="shared" si="89"/>
        <v>0</v>
      </c>
      <c r="BZ104" s="34">
        <f t="shared" si="122"/>
        <v>0</v>
      </c>
      <c r="CA104" s="34"/>
      <c r="CB104" s="34">
        <f t="shared" si="90"/>
        <v>0</v>
      </c>
      <c r="CC104" s="34">
        <f t="shared" si="123"/>
        <v>0</v>
      </c>
      <c r="CD104" s="34"/>
      <c r="CE104" s="34">
        <f t="shared" si="91"/>
        <v>0</v>
      </c>
      <c r="CF104" s="34">
        <f t="shared" si="124"/>
        <v>0</v>
      </c>
      <c r="CG104" s="34"/>
      <c r="CH104" s="34">
        <f t="shared" si="92"/>
        <v>0</v>
      </c>
      <c r="CI104" s="34">
        <f t="shared" si="125"/>
        <v>0</v>
      </c>
      <c r="CJ104" s="34"/>
      <c r="CK104" s="34">
        <f t="shared" si="93"/>
        <v>0</v>
      </c>
      <c r="CL104" s="34">
        <f t="shared" si="126"/>
        <v>0</v>
      </c>
      <c r="CM104" s="34"/>
      <c r="CN104" s="34">
        <f t="shared" si="94"/>
        <v>0</v>
      </c>
      <c r="CO104" s="34">
        <f t="shared" si="127"/>
        <v>0</v>
      </c>
      <c r="CP104" s="34"/>
      <c r="CQ104" s="34">
        <f t="shared" si="95"/>
        <v>0</v>
      </c>
      <c r="CR104" s="34">
        <f t="shared" si="128"/>
        <v>0</v>
      </c>
      <c r="CS104" s="34"/>
      <c r="CT104" s="34">
        <f t="shared" si="96"/>
        <v>0</v>
      </c>
      <c r="CU104" s="34">
        <f t="shared" si="129"/>
        <v>0</v>
      </c>
      <c r="CV104" s="34"/>
      <c r="CW104" s="34">
        <f t="shared" si="97"/>
        <v>0</v>
      </c>
      <c r="CX104" s="34">
        <f t="shared" si="130"/>
        <v>0</v>
      </c>
      <c r="CY104" s="34"/>
      <c r="CZ104" s="34">
        <f t="shared" si="98"/>
        <v>0</v>
      </c>
      <c r="DA104" s="34">
        <f t="shared" si="131"/>
        <v>0</v>
      </c>
      <c r="DB104" s="34"/>
      <c r="DC104" s="34">
        <f t="shared" si="99"/>
        <v>0</v>
      </c>
      <c r="DD104" s="34">
        <f t="shared" si="132"/>
        <v>0</v>
      </c>
      <c r="DE104" s="35">
        <f t="shared" si="151"/>
        <v>8</v>
      </c>
      <c r="DF104" s="35">
        <f t="shared" ca="1" si="152"/>
        <v>82.56</v>
      </c>
      <c r="DG104" s="89">
        <f t="shared" ca="1" si="153"/>
        <v>0</v>
      </c>
      <c r="DH104" s="35">
        <f t="shared" si="133"/>
        <v>0</v>
      </c>
      <c r="DI104" s="35">
        <f t="shared" ca="1" si="83"/>
        <v>0</v>
      </c>
      <c r="DJ104" s="92">
        <f t="shared" ca="1" si="84"/>
        <v>0</v>
      </c>
      <c r="DK104"/>
      <c r="DL104" s="37"/>
      <c r="DM104" s="38">
        <f t="shared" si="100"/>
        <v>0</v>
      </c>
      <c r="DN104" s="39" t="str">
        <f t="shared" si="149"/>
        <v>NÃO MEDIDO</v>
      </c>
      <c r="DO104" s="40"/>
      <c r="DP104"/>
    </row>
    <row r="105" spans="1:120" s="2" customFormat="1" ht="39.75" customHeight="1" x14ac:dyDescent="0.2">
      <c r="A105" s="2" t="s">
        <v>212</v>
      </c>
      <c r="C105" s="100" t="s">
        <v>353</v>
      </c>
      <c r="D105" s="30" t="s">
        <v>354</v>
      </c>
      <c r="E105" s="31" t="s">
        <v>89</v>
      </c>
      <c r="F105" s="74">
        <v>10</v>
      </c>
      <c r="G105" s="74">
        <v>0</v>
      </c>
      <c r="H105" s="121">
        <v>0</v>
      </c>
      <c r="I105" s="121">
        <v>0</v>
      </c>
      <c r="J105" s="121"/>
      <c r="K105" s="74">
        <f t="shared" si="101"/>
        <v>10</v>
      </c>
      <c r="L105" s="32">
        <v>12.98</v>
      </c>
      <c r="M105" s="33">
        <f t="shared" si="134"/>
        <v>129.80000000000001</v>
      </c>
      <c r="N105" s="33"/>
      <c r="O105" s="33">
        <f t="shared" si="102"/>
        <v>0</v>
      </c>
      <c r="P105" s="34"/>
      <c r="Q105" s="34">
        <f t="shared" si="135"/>
        <v>0</v>
      </c>
      <c r="R105" s="34">
        <f t="shared" si="136"/>
        <v>0</v>
      </c>
      <c r="S105" s="34"/>
      <c r="T105" s="34">
        <f t="shared" si="137"/>
        <v>0</v>
      </c>
      <c r="U105" s="34">
        <f t="shared" si="138"/>
        <v>0</v>
      </c>
      <c r="V105" s="34">
        <v>10</v>
      </c>
      <c r="W105" s="34">
        <f t="shared" si="139"/>
        <v>129.80000000000001</v>
      </c>
      <c r="X105" s="34">
        <f t="shared" si="140"/>
        <v>0</v>
      </c>
      <c r="Y105" s="34"/>
      <c r="Z105" s="34">
        <f t="shared" si="141"/>
        <v>0</v>
      </c>
      <c r="AA105" s="34">
        <f t="shared" si="142"/>
        <v>0</v>
      </c>
      <c r="AB105" s="34"/>
      <c r="AC105" s="34">
        <f t="shared" si="143"/>
        <v>0</v>
      </c>
      <c r="AD105" s="34">
        <f t="shared" si="144"/>
        <v>0</v>
      </c>
      <c r="AE105" s="34"/>
      <c r="AF105" s="34">
        <f t="shared" si="103"/>
        <v>0</v>
      </c>
      <c r="AG105" s="34">
        <f t="shared" si="104"/>
        <v>0</v>
      </c>
      <c r="AH105" s="34"/>
      <c r="AI105" s="34">
        <f t="shared" si="150"/>
        <v>0</v>
      </c>
      <c r="AJ105" s="34">
        <f t="shared" si="145"/>
        <v>0</v>
      </c>
      <c r="AK105" s="34"/>
      <c r="AL105" s="34">
        <f t="shared" si="146"/>
        <v>0</v>
      </c>
      <c r="AM105" s="34">
        <f t="shared" si="147"/>
        <v>0</v>
      </c>
      <c r="AN105" s="34"/>
      <c r="AO105" s="34">
        <f t="shared" si="105"/>
        <v>0</v>
      </c>
      <c r="AP105" s="34">
        <f t="shared" si="106"/>
        <v>0</v>
      </c>
      <c r="AQ105" s="34"/>
      <c r="AR105" s="34">
        <f t="shared" si="107"/>
        <v>0</v>
      </c>
      <c r="AS105" s="34">
        <f t="shared" si="108"/>
        <v>0</v>
      </c>
      <c r="AT105" s="34"/>
      <c r="AU105" s="34">
        <f t="shared" si="109"/>
        <v>0</v>
      </c>
      <c r="AV105" s="34">
        <f t="shared" si="110"/>
        <v>0</v>
      </c>
      <c r="AW105" s="34"/>
      <c r="AX105" s="34">
        <f t="shared" si="111"/>
        <v>0</v>
      </c>
      <c r="AY105" s="34">
        <f t="shared" si="112"/>
        <v>0</v>
      </c>
      <c r="AZ105" s="34"/>
      <c r="BA105" s="34">
        <f t="shared" si="113"/>
        <v>0</v>
      </c>
      <c r="BB105" s="34">
        <f t="shared" si="114"/>
        <v>0</v>
      </c>
      <c r="BC105" s="34"/>
      <c r="BD105" s="34">
        <f t="shared" si="115"/>
        <v>0</v>
      </c>
      <c r="BE105" s="34">
        <f t="shared" si="116"/>
        <v>0</v>
      </c>
      <c r="BF105" s="34"/>
      <c r="BG105" s="34">
        <f t="shared" si="154"/>
        <v>0</v>
      </c>
      <c r="BH105" s="34">
        <f t="shared" si="117"/>
        <v>0</v>
      </c>
      <c r="BI105" s="34"/>
      <c r="BJ105" s="34">
        <f t="shared" si="155"/>
        <v>0</v>
      </c>
      <c r="BK105" s="34">
        <f t="shared" si="118"/>
        <v>0</v>
      </c>
      <c r="BL105" s="34"/>
      <c r="BM105" s="34">
        <f t="shared" si="156"/>
        <v>0</v>
      </c>
      <c r="BN105" s="34">
        <f t="shared" si="119"/>
        <v>0</v>
      </c>
      <c r="BO105" s="34"/>
      <c r="BP105" s="34">
        <f t="shared" si="85"/>
        <v>0</v>
      </c>
      <c r="BQ105" s="34">
        <f t="shared" si="86"/>
        <v>0</v>
      </c>
      <c r="BR105" s="34"/>
      <c r="BS105" s="34">
        <f t="shared" si="87"/>
        <v>0</v>
      </c>
      <c r="BT105" s="34">
        <f t="shared" si="120"/>
        <v>0</v>
      </c>
      <c r="BU105" s="34"/>
      <c r="BV105" s="34">
        <f t="shared" si="88"/>
        <v>0</v>
      </c>
      <c r="BW105" s="34">
        <f t="shared" si="121"/>
        <v>0</v>
      </c>
      <c r="BX105" s="34"/>
      <c r="BY105" s="34">
        <f t="shared" si="89"/>
        <v>0</v>
      </c>
      <c r="BZ105" s="34">
        <f t="shared" si="122"/>
        <v>0</v>
      </c>
      <c r="CA105" s="34"/>
      <c r="CB105" s="34">
        <f t="shared" si="90"/>
        <v>0</v>
      </c>
      <c r="CC105" s="34">
        <f t="shared" si="123"/>
        <v>0</v>
      </c>
      <c r="CD105" s="34"/>
      <c r="CE105" s="34">
        <f t="shared" si="91"/>
        <v>0</v>
      </c>
      <c r="CF105" s="34">
        <f t="shared" si="124"/>
        <v>0</v>
      </c>
      <c r="CG105" s="34"/>
      <c r="CH105" s="34">
        <f t="shared" si="92"/>
        <v>0</v>
      </c>
      <c r="CI105" s="34">
        <f t="shared" si="125"/>
        <v>0</v>
      </c>
      <c r="CJ105" s="34"/>
      <c r="CK105" s="34">
        <f t="shared" si="93"/>
        <v>0</v>
      </c>
      <c r="CL105" s="34">
        <f t="shared" si="126"/>
        <v>0</v>
      </c>
      <c r="CM105" s="34"/>
      <c r="CN105" s="34">
        <f t="shared" si="94"/>
        <v>0</v>
      </c>
      <c r="CO105" s="34">
        <f t="shared" si="127"/>
        <v>0</v>
      </c>
      <c r="CP105" s="34"/>
      <c r="CQ105" s="34">
        <f t="shared" si="95"/>
        <v>0</v>
      </c>
      <c r="CR105" s="34">
        <f t="shared" si="128"/>
        <v>0</v>
      </c>
      <c r="CS105" s="34"/>
      <c r="CT105" s="34">
        <f t="shared" si="96"/>
        <v>0</v>
      </c>
      <c r="CU105" s="34">
        <f t="shared" si="129"/>
        <v>0</v>
      </c>
      <c r="CV105" s="34"/>
      <c r="CW105" s="34">
        <f t="shared" si="97"/>
        <v>0</v>
      </c>
      <c r="CX105" s="34">
        <f t="shared" si="130"/>
        <v>0</v>
      </c>
      <c r="CY105" s="34"/>
      <c r="CZ105" s="34">
        <f t="shared" si="98"/>
        <v>0</v>
      </c>
      <c r="DA105" s="34">
        <f t="shared" si="131"/>
        <v>0</v>
      </c>
      <c r="DB105" s="34"/>
      <c r="DC105" s="34">
        <f t="shared" si="99"/>
        <v>0</v>
      </c>
      <c r="DD105" s="34">
        <f t="shared" si="132"/>
        <v>0</v>
      </c>
      <c r="DE105" s="35">
        <f t="shared" si="151"/>
        <v>10</v>
      </c>
      <c r="DF105" s="35">
        <f t="shared" ca="1" si="152"/>
        <v>129.80000000000001</v>
      </c>
      <c r="DG105" s="89">
        <f t="shared" ca="1" si="153"/>
        <v>0</v>
      </c>
      <c r="DH105" s="35">
        <f t="shared" si="133"/>
        <v>0</v>
      </c>
      <c r="DI105" s="35">
        <f t="shared" ca="1" si="83"/>
        <v>0</v>
      </c>
      <c r="DJ105" s="92">
        <f t="shared" ca="1" si="84"/>
        <v>0</v>
      </c>
      <c r="DK105"/>
      <c r="DL105" s="37"/>
      <c r="DM105" s="38">
        <f t="shared" si="100"/>
        <v>0</v>
      </c>
      <c r="DN105" s="39" t="str">
        <f t="shared" si="149"/>
        <v>NÃO MEDIDO</v>
      </c>
      <c r="DO105" s="40"/>
      <c r="DP105"/>
    </row>
    <row r="106" spans="1:120" s="2" customFormat="1" ht="30" customHeight="1" x14ac:dyDescent="0.2">
      <c r="A106" s="2" t="s">
        <v>212</v>
      </c>
      <c r="C106" s="100" t="s">
        <v>94</v>
      </c>
      <c r="D106" s="30" t="s">
        <v>95</v>
      </c>
      <c r="E106" s="31" t="s">
        <v>89</v>
      </c>
      <c r="F106" s="74">
        <v>65</v>
      </c>
      <c r="G106" s="74">
        <v>0</v>
      </c>
      <c r="H106" s="121">
        <v>0</v>
      </c>
      <c r="I106" s="121">
        <v>0</v>
      </c>
      <c r="J106" s="121"/>
      <c r="K106" s="74">
        <f t="shared" si="101"/>
        <v>65</v>
      </c>
      <c r="L106" s="32">
        <v>7.95</v>
      </c>
      <c r="M106" s="33">
        <f t="shared" si="134"/>
        <v>516.75</v>
      </c>
      <c r="N106" s="33"/>
      <c r="O106" s="33">
        <f t="shared" si="102"/>
        <v>0</v>
      </c>
      <c r="P106" s="34"/>
      <c r="Q106" s="34">
        <f t="shared" si="135"/>
        <v>0</v>
      </c>
      <c r="R106" s="34">
        <f t="shared" si="136"/>
        <v>0</v>
      </c>
      <c r="S106" s="34"/>
      <c r="T106" s="34">
        <f t="shared" si="137"/>
        <v>0</v>
      </c>
      <c r="U106" s="34">
        <f t="shared" si="138"/>
        <v>0</v>
      </c>
      <c r="V106" s="34">
        <v>35</v>
      </c>
      <c r="W106" s="34">
        <f t="shared" si="139"/>
        <v>278.25</v>
      </c>
      <c r="X106" s="34">
        <f t="shared" si="140"/>
        <v>0</v>
      </c>
      <c r="Y106" s="34"/>
      <c r="Z106" s="34">
        <f t="shared" si="141"/>
        <v>0</v>
      </c>
      <c r="AA106" s="34">
        <f t="shared" si="142"/>
        <v>0</v>
      </c>
      <c r="AB106" s="34"/>
      <c r="AC106" s="34">
        <f t="shared" si="143"/>
        <v>0</v>
      </c>
      <c r="AD106" s="34">
        <f t="shared" si="144"/>
        <v>0</v>
      </c>
      <c r="AE106" s="34"/>
      <c r="AF106" s="34">
        <f t="shared" si="103"/>
        <v>0</v>
      </c>
      <c r="AG106" s="34">
        <f t="shared" si="104"/>
        <v>0</v>
      </c>
      <c r="AH106" s="34"/>
      <c r="AI106" s="34">
        <f t="shared" si="150"/>
        <v>0</v>
      </c>
      <c r="AJ106" s="34">
        <f t="shared" si="145"/>
        <v>0</v>
      </c>
      <c r="AK106" s="34"/>
      <c r="AL106" s="34">
        <f t="shared" si="146"/>
        <v>0</v>
      </c>
      <c r="AM106" s="34">
        <f t="shared" si="147"/>
        <v>0</v>
      </c>
      <c r="AN106" s="34"/>
      <c r="AO106" s="34">
        <f t="shared" si="105"/>
        <v>0</v>
      </c>
      <c r="AP106" s="34">
        <f t="shared" si="106"/>
        <v>0</v>
      </c>
      <c r="AQ106" s="34"/>
      <c r="AR106" s="34">
        <f t="shared" si="107"/>
        <v>0</v>
      </c>
      <c r="AS106" s="34">
        <f t="shared" si="108"/>
        <v>0</v>
      </c>
      <c r="AT106" s="34"/>
      <c r="AU106" s="34">
        <f t="shared" si="109"/>
        <v>0</v>
      </c>
      <c r="AV106" s="34">
        <f t="shared" si="110"/>
        <v>0</v>
      </c>
      <c r="AW106" s="34"/>
      <c r="AX106" s="34">
        <f t="shared" si="111"/>
        <v>0</v>
      </c>
      <c r="AY106" s="34">
        <f t="shared" si="112"/>
        <v>0</v>
      </c>
      <c r="AZ106" s="34"/>
      <c r="BA106" s="34">
        <f t="shared" si="113"/>
        <v>0</v>
      </c>
      <c r="BB106" s="34">
        <f t="shared" si="114"/>
        <v>0</v>
      </c>
      <c r="BC106" s="34"/>
      <c r="BD106" s="34">
        <f t="shared" si="115"/>
        <v>0</v>
      </c>
      <c r="BE106" s="34">
        <f t="shared" si="116"/>
        <v>0</v>
      </c>
      <c r="BF106" s="34"/>
      <c r="BG106" s="34">
        <f t="shared" si="154"/>
        <v>0</v>
      </c>
      <c r="BH106" s="34">
        <f t="shared" si="117"/>
        <v>0</v>
      </c>
      <c r="BI106" s="34"/>
      <c r="BJ106" s="34">
        <f t="shared" si="155"/>
        <v>0</v>
      </c>
      <c r="BK106" s="34">
        <f t="shared" si="118"/>
        <v>0</v>
      </c>
      <c r="BL106" s="34"/>
      <c r="BM106" s="34">
        <f t="shared" si="156"/>
        <v>0</v>
      </c>
      <c r="BN106" s="34">
        <f t="shared" si="119"/>
        <v>0</v>
      </c>
      <c r="BO106" s="34"/>
      <c r="BP106" s="34">
        <f t="shared" si="85"/>
        <v>0</v>
      </c>
      <c r="BQ106" s="34">
        <f t="shared" si="86"/>
        <v>0</v>
      </c>
      <c r="BR106" s="34"/>
      <c r="BS106" s="34">
        <f t="shared" si="87"/>
        <v>0</v>
      </c>
      <c r="BT106" s="34">
        <f t="shared" si="120"/>
        <v>0</v>
      </c>
      <c r="BU106" s="34"/>
      <c r="BV106" s="34">
        <f t="shared" si="88"/>
        <v>0</v>
      </c>
      <c r="BW106" s="34">
        <f t="shared" si="121"/>
        <v>0</v>
      </c>
      <c r="BX106" s="34"/>
      <c r="BY106" s="34">
        <f t="shared" si="89"/>
        <v>0</v>
      </c>
      <c r="BZ106" s="34">
        <f t="shared" si="122"/>
        <v>0</v>
      </c>
      <c r="CA106" s="34"/>
      <c r="CB106" s="34">
        <f t="shared" si="90"/>
        <v>0</v>
      </c>
      <c r="CC106" s="34">
        <f t="shared" si="123"/>
        <v>0</v>
      </c>
      <c r="CD106" s="34"/>
      <c r="CE106" s="34">
        <f t="shared" si="91"/>
        <v>0</v>
      </c>
      <c r="CF106" s="34">
        <f t="shared" si="124"/>
        <v>0</v>
      </c>
      <c r="CG106" s="34"/>
      <c r="CH106" s="34">
        <f t="shared" si="92"/>
        <v>0</v>
      </c>
      <c r="CI106" s="34">
        <f t="shared" si="125"/>
        <v>0</v>
      </c>
      <c r="CJ106" s="34"/>
      <c r="CK106" s="34">
        <f t="shared" si="93"/>
        <v>0</v>
      </c>
      <c r="CL106" s="34">
        <f t="shared" si="126"/>
        <v>0</v>
      </c>
      <c r="CM106" s="34"/>
      <c r="CN106" s="34">
        <f t="shared" si="94"/>
        <v>0</v>
      </c>
      <c r="CO106" s="34">
        <f t="shared" si="127"/>
        <v>0</v>
      </c>
      <c r="CP106" s="34"/>
      <c r="CQ106" s="34">
        <f t="shared" si="95"/>
        <v>0</v>
      </c>
      <c r="CR106" s="34">
        <f t="shared" si="128"/>
        <v>0</v>
      </c>
      <c r="CS106" s="34"/>
      <c r="CT106" s="34">
        <f t="shared" si="96"/>
        <v>0</v>
      </c>
      <c r="CU106" s="34">
        <f t="shared" si="129"/>
        <v>0</v>
      </c>
      <c r="CV106" s="34"/>
      <c r="CW106" s="34">
        <f t="shared" si="97"/>
        <v>0</v>
      </c>
      <c r="CX106" s="34">
        <f t="shared" si="130"/>
        <v>0</v>
      </c>
      <c r="CY106" s="34">
        <v>-4</v>
      </c>
      <c r="CZ106" s="34">
        <f t="shared" si="98"/>
        <v>-31.8</v>
      </c>
      <c r="DA106" s="34">
        <f t="shared" si="131"/>
        <v>0</v>
      </c>
      <c r="DB106" s="34"/>
      <c r="DC106" s="34">
        <f t="shared" si="99"/>
        <v>0</v>
      </c>
      <c r="DD106" s="34">
        <f t="shared" si="132"/>
        <v>0</v>
      </c>
      <c r="DE106" s="35">
        <f t="shared" si="151"/>
        <v>31</v>
      </c>
      <c r="DF106" s="35">
        <f t="shared" ca="1" si="152"/>
        <v>246.45</v>
      </c>
      <c r="DG106" s="89">
        <f t="shared" ca="1" si="153"/>
        <v>0</v>
      </c>
      <c r="DH106" s="35">
        <f t="shared" si="133"/>
        <v>34</v>
      </c>
      <c r="DI106" s="35">
        <f t="shared" ca="1" si="83"/>
        <v>270.3</v>
      </c>
      <c r="DJ106" s="92">
        <f t="shared" ca="1" si="84"/>
        <v>0</v>
      </c>
      <c r="DK106"/>
      <c r="DL106" s="37"/>
      <c r="DM106" s="38">
        <f t="shared" si="100"/>
        <v>0</v>
      </c>
      <c r="DN106" s="39" t="str">
        <f t="shared" si="149"/>
        <v>NÃO MEDIDO</v>
      </c>
      <c r="DO106" s="40"/>
      <c r="DP106"/>
    </row>
    <row r="107" spans="1:120" s="2" customFormat="1" ht="30" customHeight="1" x14ac:dyDescent="0.2">
      <c r="A107" s="2" t="s">
        <v>212</v>
      </c>
      <c r="C107" s="100" t="s">
        <v>111</v>
      </c>
      <c r="D107" s="30" t="s">
        <v>230</v>
      </c>
      <c r="E107" s="31" t="s">
        <v>89</v>
      </c>
      <c r="F107" s="74">
        <v>17</v>
      </c>
      <c r="G107" s="74">
        <v>0</v>
      </c>
      <c r="H107" s="121">
        <v>0</v>
      </c>
      <c r="I107" s="121">
        <v>0</v>
      </c>
      <c r="J107" s="121"/>
      <c r="K107" s="74">
        <f t="shared" si="101"/>
        <v>17</v>
      </c>
      <c r="L107" s="32">
        <v>8.33</v>
      </c>
      <c r="M107" s="33">
        <f t="shared" si="134"/>
        <v>141.61000000000001</v>
      </c>
      <c r="N107" s="33"/>
      <c r="O107" s="33">
        <f t="shared" si="102"/>
        <v>0</v>
      </c>
      <c r="P107" s="34"/>
      <c r="Q107" s="34">
        <f t="shared" si="135"/>
        <v>0</v>
      </c>
      <c r="R107" s="34">
        <f t="shared" si="136"/>
        <v>0</v>
      </c>
      <c r="S107" s="34"/>
      <c r="T107" s="34">
        <f t="shared" si="137"/>
        <v>0</v>
      </c>
      <c r="U107" s="34">
        <f t="shared" si="138"/>
        <v>0</v>
      </c>
      <c r="V107" s="34">
        <v>8</v>
      </c>
      <c r="W107" s="34">
        <f t="shared" si="139"/>
        <v>66.64</v>
      </c>
      <c r="X107" s="34">
        <f t="shared" si="140"/>
        <v>0</v>
      </c>
      <c r="Y107" s="34"/>
      <c r="Z107" s="34">
        <f t="shared" si="141"/>
        <v>0</v>
      </c>
      <c r="AA107" s="34">
        <f t="shared" si="142"/>
        <v>0</v>
      </c>
      <c r="AB107" s="34"/>
      <c r="AC107" s="34">
        <f t="shared" si="143"/>
        <v>0</v>
      </c>
      <c r="AD107" s="34">
        <f t="shared" si="144"/>
        <v>0</v>
      </c>
      <c r="AE107" s="34"/>
      <c r="AF107" s="34">
        <f t="shared" si="103"/>
        <v>0</v>
      </c>
      <c r="AG107" s="34">
        <f t="shared" si="104"/>
        <v>0</v>
      </c>
      <c r="AH107" s="34"/>
      <c r="AI107" s="34">
        <f t="shared" si="150"/>
        <v>0</v>
      </c>
      <c r="AJ107" s="34">
        <f t="shared" si="145"/>
        <v>0</v>
      </c>
      <c r="AK107" s="34"/>
      <c r="AL107" s="34">
        <f t="shared" si="146"/>
        <v>0</v>
      </c>
      <c r="AM107" s="34">
        <f t="shared" si="147"/>
        <v>0</v>
      </c>
      <c r="AN107" s="34"/>
      <c r="AO107" s="34">
        <f t="shared" si="105"/>
        <v>0</v>
      </c>
      <c r="AP107" s="34">
        <f t="shared" si="106"/>
        <v>0</v>
      </c>
      <c r="AQ107" s="34"/>
      <c r="AR107" s="34">
        <f t="shared" si="107"/>
        <v>0</v>
      </c>
      <c r="AS107" s="34">
        <f t="shared" si="108"/>
        <v>0</v>
      </c>
      <c r="AT107" s="34"/>
      <c r="AU107" s="34">
        <f t="shared" si="109"/>
        <v>0</v>
      </c>
      <c r="AV107" s="34">
        <f t="shared" si="110"/>
        <v>0</v>
      </c>
      <c r="AW107" s="34"/>
      <c r="AX107" s="34">
        <f t="shared" si="111"/>
        <v>0</v>
      </c>
      <c r="AY107" s="34">
        <f t="shared" si="112"/>
        <v>0</v>
      </c>
      <c r="AZ107" s="34"/>
      <c r="BA107" s="34">
        <f t="shared" si="113"/>
        <v>0</v>
      </c>
      <c r="BB107" s="34">
        <f t="shared" si="114"/>
        <v>0</v>
      </c>
      <c r="BC107" s="34"/>
      <c r="BD107" s="34">
        <f t="shared" si="115"/>
        <v>0</v>
      </c>
      <c r="BE107" s="34">
        <f t="shared" si="116"/>
        <v>0</v>
      </c>
      <c r="BF107" s="34"/>
      <c r="BG107" s="34">
        <f t="shared" si="154"/>
        <v>0</v>
      </c>
      <c r="BH107" s="34">
        <f t="shared" si="117"/>
        <v>0</v>
      </c>
      <c r="BI107" s="34"/>
      <c r="BJ107" s="34">
        <f t="shared" si="155"/>
        <v>0</v>
      </c>
      <c r="BK107" s="34">
        <f t="shared" si="118"/>
        <v>0</v>
      </c>
      <c r="BL107" s="34"/>
      <c r="BM107" s="34">
        <f t="shared" si="156"/>
        <v>0</v>
      </c>
      <c r="BN107" s="34">
        <f t="shared" si="119"/>
        <v>0</v>
      </c>
      <c r="BO107" s="34"/>
      <c r="BP107" s="34">
        <f t="shared" si="85"/>
        <v>0</v>
      </c>
      <c r="BQ107" s="34">
        <f t="shared" si="86"/>
        <v>0</v>
      </c>
      <c r="BR107" s="34"/>
      <c r="BS107" s="34">
        <f t="shared" si="87"/>
        <v>0</v>
      </c>
      <c r="BT107" s="34">
        <f t="shared" si="120"/>
        <v>0</v>
      </c>
      <c r="BU107" s="34"/>
      <c r="BV107" s="34">
        <f t="shared" si="88"/>
        <v>0</v>
      </c>
      <c r="BW107" s="34">
        <f t="shared" si="121"/>
        <v>0</v>
      </c>
      <c r="BX107" s="34"/>
      <c r="BY107" s="34">
        <f t="shared" si="89"/>
        <v>0</v>
      </c>
      <c r="BZ107" s="34">
        <f t="shared" si="122"/>
        <v>0</v>
      </c>
      <c r="CA107" s="34"/>
      <c r="CB107" s="34">
        <f t="shared" si="90"/>
        <v>0</v>
      </c>
      <c r="CC107" s="34">
        <f t="shared" si="123"/>
        <v>0</v>
      </c>
      <c r="CD107" s="34"/>
      <c r="CE107" s="34">
        <f t="shared" si="91"/>
        <v>0</v>
      </c>
      <c r="CF107" s="34">
        <f t="shared" si="124"/>
        <v>0</v>
      </c>
      <c r="CG107" s="34"/>
      <c r="CH107" s="34">
        <f t="shared" si="92"/>
        <v>0</v>
      </c>
      <c r="CI107" s="34">
        <f t="shared" si="125"/>
        <v>0</v>
      </c>
      <c r="CJ107" s="34"/>
      <c r="CK107" s="34">
        <f t="shared" si="93"/>
        <v>0</v>
      </c>
      <c r="CL107" s="34">
        <f t="shared" si="126"/>
        <v>0</v>
      </c>
      <c r="CM107" s="34"/>
      <c r="CN107" s="34">
        <f t="shared" si="94"/>
        <v>0</v>
      </c>
      <c r="CO107" s="34">
        <f t="shared" si="127"/>
        <v>0</v>
      </c>
      <c r="CP107" s="34"/>
      <c r="CQ107" s="34">
        <f t="shared" si="95"/>
        <v>0</v>
      </c>
      <c r="CR107" s="34">
        <f t="shared" si="128"/>
        <v>0</v>
      </c>
      <c r="CS107" s="34"/>
      <c r="CT107" s="34">
        <f t="shared" si="96"/>
        <v>0</v>
      </c>
      <c r="CU107" s="34">
        <f t="shared" si="129"/>
        <v>0</v>
      </c>
      <c r="CV107" s="34"/>
      <c r="CW107" s="34">
        <f t="shared" si="97"/>
        <v>0</v>
      </c>
      <c r="CX107" s="34">
        <f t="shared" si="130"/>
        <v>0</v>
      </c>
      <c r="CY107" s="34"/>
      <c r="CZ107" s="34">
        <f t="shared" si="98"/>
        <v>0</v>
      </c>
      <c r="DA107" s="34">
        <f t="shared" si="131"/>
        <v>0</v>
      </c>
      <c r="DB107" s="34"/>
      <c r="DC107" s="34">
        <f t="shared" si="99"/>
        <v>0</v>
      </c>
      <c r="DD107" s="34">
        <f t="shared" si="132"/>
        <v>0</v>
      </c>
      <c r="DE107" s="35">
        <f t="shared" si="151"/>
        <v>8</v>
      </c>
      <c r="DF107" s="35">
        <f t="shared" ca="1" si="152"/>
        <v>66.64</v>
      </c>
      <c r="DG107" s="89">
        <f t="shared" ca="1" si="153"/>
        <v>0</v>
      </c>
      <c r="DH107" s="35">
        <f t="shared" si="133"/>
        <v>9</v>
      </c>
      <c r="DI107" s="35">
        <f t="shared" ca="1" si="83"/>
        <v>74.97</v>
      </c>
      <c r="DJ107" s="92">
        <f t="shared" ca="1" si="84"/>
        <v>0</v>
      </c>
      <c r="DK107"/>
      <c r="DL107" s="37"/>
      <c r="DM107" s="38">
        <f t="shared" si="100"/>
        <v>0</v>
      </c>
      <c r="DN107" s="39" t="str">
        <f t="shared" si="149"/>
        <v>NÃO MEDIDO</v>
      </c>
      <c r="DO107" s="40"/>
      <c r="DP107"/>
    </row>
    <row r="108" spans="1:120" s="2" customFormat="1" ht="30" customHeight="1" x14ac:dyDescent="0.2">
      <c r="A108" s="2" t="s">
        <v>212</v>
      </c>
      <c r="C108" s="100" t="s">
        <v>112</v>
      </c>
      <c r="D108" s="30" t="s">
        <v>113</v>
      </c>
      <c r="E108" s="31" t="s">
        <v>89</v>
      </c>
      <c r="F108" s="74">
        <v>26</v>
      </c>
      <c r="G108" s="74">
        <v>0</v>
      </c>
      <c r="H108" s="121">
        <v>0</v>
      </c>
      <c r="I108" s="121">
        <v>0</v>
      </c>
      <c r="J108" s="121"/>
      <c r="K108" s="74">
        <f t="shared" si="101"/>
        <v>26</v>
      </c>
      <c r="L108" s="32">
        <v>10.39</v>
      </c>
      <c r="M108" s="33">
        <f t="shared" si="134"/>
        <v>270.14</v>
      </c>
      <c r="N108" s="33"/>
      <c r="O108" s="33">
        <f t="shared" si="102"/>
        <v>0</v>
      </c>
      <c r="P108" s="34"/>
      <c r="Q108" s="34">
        <f t="shared" si="135"/>
        <v>0</v>
      </c>
      <c r="R108" s="34">
        <f t="shared" si="136"/>
        <v>0</v>
      </c>
      <c r="S108" s="34"/>
      <c r="T108" s="34">
        <f t="shared" si="137"/>
        <v>0</v>
      </c>
      <c r="U108" s="34">
        <f t="shared" si="138"/>
        <v>0</v>
      </c>
      <c r="V108" s="34">
        <v>2</v>
      </c>
      <c r="W108" s="34">
        <f t="shared" si="139"/>
        <v>20.78</v>
      </c>
      <c r="X108" s="34">
        <f t="shared" si="140"/>
        <v>0</v>
      </c>
      <c r="Y108" s="34"/>
      <c r="Z108" s="34">
        <f t="shared" si="141"/>
        <v>0</v>
      </c>
      <c r="AA108" s="34">
        <f t="shared" si="142"/>
        <v>0</v>
      </c>
      <c r="AB108" s="34"/>
      <c r="AC108" s="34">
        <f t="shared" si="143"/>
        <v>0</v>
      </c>
      <c r="AD108" s="34">
        <f t="shared" si="144"/>
        <v>0</v>
      </c>
      <c r="AE108" s="34"/>
      <c r="AF108" s="34">
        <f t="shared" si="103"/>
        <v>0</v>
      </c>
      <c r="AG108" s="34">
        <f t="shared" si="104"/>
        <v>0</v>
      </c>
      <c r="AH108" s="34"/>
      <c r="AI108" s="34">
        <f t="shared" si="150"/>
        <v>0</v>
      </c>
      <c r="AJ108" s="34">
        <f t="shared" si="145"/>
        <v>0</v>
      </c>
      <c r="AK108" s="34"/>
      <c r="AL108" s="34">
        <f t="shared" si="146"/>
        <v>0</v>
      </c>
      <c r="AM108" s="34">
        <f t="shared" si="147"/>
        <v>0</v>
      </c>
      <c r="AN108" s="34"/>
      <c r="AO108" s="34">
        <f t="shared" si="105"/>
        <v>0</v>
      </c>
      <c r="AP108" s="34">
        <f t="shared" si="106"/>
        <v>0</v>
      </c>
      <c r="AQ108" s="34"/>
      <c r="AR108" s="34">
        <f t="shared" si="107"/>
        <v>0</v>
      </c>
      <c r="AS108" s="34">
        <f t="shared" si="108"/>
        <v>0</v>
      </c>
      <c r="AT108" s="34"/>
      <c r="AU108" s="34">
        <f t="shared" si="109"/>
        <v>0</v>
      </c>
      <c r="AV108" s="34">
        <f t="shared" si="110"/>
        <v>0</v>
      </c>
      <c r="AW108" s="34"/>
      <c r="AX108" s="34">
        <f t="shared" si="111"/>
        <v>0</v>
      </c>
      <c r="AY108" s="34">
        <f t="shared" si="112"/>
        <v>0</v>
      </c>
      <c r="AZ108" s="34"/>
      <c r="BA108" s="34">
        <f t="shared" si="113"/>
        <v>0</v>
      </c>
      <c r="BB108" s="34">
        <f t="shared" si="114"/>
        <v>0</v>
      </c>
      <c r="BC108" s="34"/>
      <c r="BD108" s="34">
        <f t="shared" si="115"/>
        <v>0</v>
      </c>
      <c r="BE108" s="34">
        <f t="shared" si="116"/>
        <v>0</v>
      </c>
      <c r="BF108" s="34"/>
      <c r="BG108" s="34">
        <f t="shared" si="154"/>
        <v>0</v>
      </c>
      <c r="BH108" s="34">
        <f t="shared" si="117"/>
        <v>0</v>
      </c>
      <c r="BI108" s="34"/>
      <c r="BJ108" s="34">
        <f t="shared" si="155"/>
        <v>0</v>
      </c>
      <c r="BK108" s="34">
        <f t="shared" si="118"/>
        <v>0</v>
      </c>
      <c r="BL108" s="34"/>
      <c r="BM108" s="34">
        <f t="shared" si="156"/>
        <v>0</v>
      </c>
      <c r="BN108" s="34">
        <f t="shared" si="119"/>
        <v>0</v>
      </c>
      <c r="BO108" s="34"/>
      <c r="BP108" s="34">
        <f t="shared" si="85"/>
        <v>0</v>
      </c>
      <c r="BQ108" s="34">
        <f t="shared" si="86"/>
        <v>0</v>
      </c>
      <c r="BR108" s="34"/>
      <c r="BS108" s="34">
        <f t="shared" si="87"/>
        <v>0</v>
      </c>
      <c r="BT108" s="34">
        <f t="shared" si="120"/>
        <v>0</v>
      </c>
      <c r="BU108" s="34"/>
      <c r="BV108" s="34">
        <f t="shared" si="88"/>
        <v>0</v>
      </c>
      <c r="BW108" s="34">
        <f t="shared" si="121"/>
        <v>0</v>
      </c>
      <c r="BX108" s="34"/>
      <c r="BY108" s="34">
        <f t="shared" si="89"/>
        <v>0</v>
      </c>
      <c r="BZ108" s="34">
        <f t="shared" si="122"/>
        <v>0</v>
      </c>
      <c r="CA108" s="34"/>
      <c r="CB108" s="34">
        <f t="shared" si="90"/>
        <v>0</v>
      </c>
      <c r="CC108" s="34">
        <f t="shared" si="123"/>
        <v>0</v>
      </c>
      <c r="CD108" s="34"/>
      <c r="CE108" s="34">
        <f t="shared" si="91"/>
        <v>0</v>
      </c>
      <c r="CF108" s="34">
        <f t="shared" si="124"/>
        <v>0</v>
      </c>
      <c r="CG108" s="34"/>
      <c r="CH108" s="34">
        <f t="shared" si="92"/>
        <v>0</v>
      </c>
      <c r="CI108" s="34">
        <f t="shared" si="125"/>
        <v>0</v>
      </c>
      <c r="CJ108" s="34"/>
      <c r="CK108" s="34">
        <f t="shared" si="93"/>
        <v>0</v>
      </c>
      <c r="CL108" s="34">
        <f t="shared" si="126"/>
        <v>0</v>
      </c>
      <c r="CM108" s="34"/>
      <c r="CN108" s="34">
        <f t="shared" si="94"/>
        <v>0</v>
      </c>
      <c r="CO108" s="34">
        <f t="shared" si="127"/>
        <v>0</v>
      </c>
      <c r="CP108" s="34"/>
      <c r="CQ108" s="34">
        <f t="shared" si="95"/>
        <v>0</v>
      </c>
      <c r="CR108" s="34">
        <f t="shared" si="128"/>
        <v>0</v>
      </c>
      <c r="CS108" s="34"/>
      <c r="CT108" s="34">
        <f t="shared" si="96"/>
        <v>0</v>
      </c>
      <c r="CU108" s="34">
        <f t="shared" si="129"/>
        <v>0</v>
      </c>
      <c r="CV108" s="34"/>
      <c r="CW108" s="34">
        <f t="shared" si="97"/>
        <v>0</v>
      </c>
      <c r="CX108" s="34">
        <f t="shared" si="130"/>
        <v>0</v>
      </c>
      <c r="CY108" s="34"/>
      <c r="CZ108" s="34">
        <f t="shared" si="98"/>
        <v>0</v>
      </c>
      <c r="DA108" s="34">
        <f t="shared" si="131"/>
        <v>0</v>
      </c>
      <c r="DB108" s="34"/>
      <c r="DC108" s="34">
        <f t="shared" si="99"/>
        <v>0</v>
      </c>
      <c r="DD108" s="34">
        <f t="shared" si="132"/>
        <v>0</v>
      </c>
      <c r="DE108" s="35">
        <f t="shared" si="151"/>
        <v>2</v>
      </c>
      <c r="DF108" s="35">
        <f t="shared" ca="1" si="152"/>
        <v>20.78</v>
      </c>
      <c r="DG108" s="89">
        <f t="shared" ca="1" si="153"/>
        <v>0</v>
      </c>
      <c r="DH108" s="35">
        <f t="shared" si="133"/>
        <v>24</v>
      </c>
      <c r="DI108" s="35">
        <f t="shared" ca="1" si="83"/>
        <v>249.36</v>
      </c>
      <c r="DJ108" s="92">
        <f t="shared" ca="1" si="84"/>
        <v>0</v>
      </c>
      <c r="DK108"/>
      <c r="DL108" s="37"/>
      <c r="DM108" s="38">
        <f t="shared" si="100"/>
        <v>0</v>
      </c>
      <c r="DN108" s="39" t="str">
        <f t="shared" si="149"/>
        <v>NÃO MEDIDO</v>
      </c>
      <c r="DO108" s="40"/>
      <c r="DP108"/>
    </row>
    <row r="109" spans="1:120" s="2" customFormat="1" ht="132" x14ac:dyDescent="0.2">
      <c r="A109" s="2" t="s">
        <v>212</v>
      </c>
      <c r="C109" s="100" t="s">
        <v>555</v>
      </c>
      <c r="D109" s="30" t="s">
        <v>556</v>
      </c>
      <c r="E109" s="31" t="s">
        <v>89</v>
      </c>
      <c r="F109" s="74">
        <v>1</v>
      </c>
      <c r="G109" s="74">
        <v>0</v>
      </c>
      <c r="H109" s="121">
        <v>0</v>
      </c>
      <c r="I109" s="121">
        <v>0</v>
      </c>
      <c r="J109" s="121"/>
      <c r="K109" s="74">
        <f t="shared" si="101"/>
        <v>1</v>
      </c>
      <c r="L109" s="32">
        <v>111.57</v>
      </c>
      <c r="M109" s="33">
        <f t="shared" si="134"/>
        <v>111.57</v>
      </c>
      <c r="N109" s="33"/>
      <c r="O109" s="33">
        <f t="shared" si="102"/>
        <v>0</v>
      </c>
      <c r="P109" s="34"/>
      <c r="Q109" s="34">
        <f t="shared" si="135"/>
        <v>0</v>
      </c>
      <c r="R109" s="34">
        <f t="shared" si="136"/>
        <v>0</v>
      </c>
      <c r="S109" s="34"/>
      <c r="T109" s="34">
        <f t="shared" si="137"/>
        <v>0</v>
      </c>
      <c r="U109" s="34">
        <f t="shared" si="138"/>
        <v>0</v>
      </c>
      <c r="V109" s="34">
        <v>1</v>
      </c>
      <c r="W109" s="34">
        <f t="shared" si="139"/>
        <v>111.57</v>
      </c>
      <c r="X109" s="34">
        <f t="shared" si="140"/>
        <v>0</v>
      </c>
      <c r="Y109" s="34"/>
      <c r="Z109" s="34">
        <f t="shared" si="141"/>
        <v>0</v>
      </c>
      <c r="AA109" s="34">
        <f t="shared" si="142"/>
        <v>0</v>
      </c>
      <c r="AB109" s="34"/>
      <c r="AC109" s="34">
        <f t="shared" si="143"/>
        <v>0</v>
      </c>
      <c r="AD109" s="34">
        <f t="shared" si="144"/>
        <v>0</v>
      </c>
      <c r="AE109" s="34"/>
      <c r="AF109" s="34">
        <f t="shared" si="103"/>
        <v>0</v>
      </c>
      <c r="AG109" s="34">
        <f t="shared" si="104"/>
        <v>0</v>
      </c>
      <c r="AH109" s="34"/>
      <c r="AI109" s="34">
        <f t="shared" si="150"/>
        <v>0</v>
      </c>
      <c r="AJ109" s="34">
        <f t="shared" si="145"/>
        <v>0</v>
      </c>
      <c r="AK109" s="34"/>
      <c r="AL109" s="34">
        <f t="shared" si="146"/>
        <v>0</v>
      </c>
      <c r="AM109" s="34">
        <f t="shared" si="147"/>
        <v>0</v>
      </c>
      <c r="AN109" s="34"/>
      <c r="AO109" s="34">
        <f t="shared" si="105"/>
        <v>0</v>
      </c>
      <c r="AP109" s="34">
        <f t="shared" si="106"/>
        <v>0</v>
      </c>
      <c r="AQ109" s="34"/>
      <c r="AR109" s="34">
        <f t="shared" si="107"/>
        <v>0</v>
      </c>
      <c r="AS109" s="34">
        <f t="shared" si="108"/>
        <v>0</v>
      </c>
      <c r="AT109" s="34"/>
      <c r="AU109" s="34">
        <f t="shared" si="109"/>
        <v>0</v>
      </c>
      <c r="AV109" s="34">
        <f t="shared" si="110"/>
        <v>0</v>
      </c>
      <c r="AW109" s="34"/>
      <c r="AX109" s="34">
        <f t="shared" si="111"/>
        <v>0</v>
      </c>
      <c r="AY109" s="34">
        <f t="shared" si="112"/>
        <v>0</v>
      </c>
      <c r="AZ109" s="34"/>
      <c r="BA109" s="34">
        <f t="shared" si="113"/>
        <v>0</v>
      </c>
      <c r="BB109" s="34">
        <f t="shared" si="114"/>
        <v>0</v>
      </c>
      <c r="BC109" s="34"/>
      <c r="BD109" s="34">
        <f t="shared" si="115"/>
        <v>0</v>
      </c>
      <c r="BE109" s="34">
        <f t="shared" si="116"/>
        <v>0</v>
      </c>
      <c r="BF109" s="34"/>
      <c r="BG109" s="34">
        <f t="shared" si="154"/>
        <v>0</v>
      </c>
      <c r="BH109" s="34">
        <f t="shared" si="117"/>
        <v>0</v>
      </c>
      <c r="BI109" s="34"/>
      <c r="BJ109" s="34">
        <f t="shared" si="155"/>
        <v>0</v>
      </c>
      <c r="BK109" s="34">
        <f t="shared" si="118"/>
        <v>0</v>
      </c>
      <c r="BL109" s="34"/>
      <c r="BM109" s="34">
        <f t="shared" si="156"/>
        <v>0</v>
      </c>
      <c r="BN109" s="34">
        <f t="shared" si="119"/>
        <v>0</v>
      </c>
      <c r="BO109" s="34"/>
      <c r="BP109" s="34">
        <f t="shared" si="85"/>
        <v>0</v>
      </c>
      <c r="BQ109" s="34">
        <f t="shared" si="86"/>
        <v>0</v>
      </c>
      <c r="BR109" s="34"/>
      <c r="BS109" s="34">
        <f t="shared" si="87"/>
        <v>0</v>
      </c>
      <c r="BT109" s="34">
        <f t="shared" si="120"/>
        <v>0</v>
      </c>
      <c r="BU109" s="34"/>
      <c r="BV109" s="34">
        <f t="shared" si="88"/>
        <v>0</v>
      </c>
      <c r="BW109" s="34">
        <f t="shared" si="121"/>
        <v>0</v>
      </c>
      <c r="BX109" s="34"/>
      <c r="BY109" s="34">
        <f t="shared" si="89"/>
        <v>0</v>
      </c>
      <c r="BZ109" s="34">
        <f t="shared" si="122"/>
        <v>0</v>
      </c>
      <c r="CA109" s="34"/>
      <c r="CB109" s="34">
        <f t="shared" si="90"/>
        <v>0</v>
      </c>
      <c r="CC109" s="34">
        <f t="shared" si="123"/>
        <v>0</v>
      </c>
      <c r="CD109" s="34"/>
      <c r="CE109" s="34">
        <f t="shared" si="91"/>
        <v>0</v>
      </c>
      <c r="CF109" s="34">
        <f t="shared" si="124"/>
        <v>0</v>
      </c>
      <c r="CG109" s="34"/>
      <c r="CH109" s="34">
        <f t="shared" si="92"/>
        <v>0</v>
      </c>
      <c r="CI109" s="34">
        <f t="shared" si="125"/>
        <v>0</v>
      </c>
      <c r="CJ109" s="34"/>
      <c r="CK109" s="34">
        <f t="shared" si="93"/>
        <v>0</v>
      </c>
      <c r="CL109" s="34">
        <f t="shared" si="126"/>
        <v>0</v>
      </c>
      <c r="CM109" s="34"/>
      <c r="CN109" s="34">
        <f t="shared" si="94"/>
        <v>0</v>
      </c>
      <c r="CO109" s="34">
        <f t="shared" si="127"/>
        <v>0</v>
      </c>
      <c r="CP109" s="34"/>
      <c r="CQ109" s="34">
        <f t="shared" si="95"/>
        <v>0</v>
      </c>
      <c r="CR109" s="34">
        <f t="shared" si="128"/>
        <v>0</v>
      </c>
      <c r="CS109" s="34"/>
      <c r="CT109" s="34">
        <f t="shared" si="96"/>
        <v>0</v>
      </c>
      <c r="CU109" s="34">
        <f t="shared" si="129"/>
        <v>0</v>
      </c>
      <c r="CV109" s="34"/>
      <c r="CW109" s="34">
        <f t="shared" si="97"/>
        <v>0</v>
      </c>
      <c r="CX109" s="34">
        <f t="shared" si="130"/>
        <v>0</v>
      </c>
      <c r="CY109" s="34"/>
      <c r="CZ109" s="34">
        <f t="shared" si="98"/>
        <v>0</v>
      </c>
      <c r="DA109" s="34">
        <f t="shared" si="131"/>
        <v>0</v>
      </c>
      <c r="DB109" s="34"/>
      <c r="DC109" s="34">
        <f t="shared" si="99"/>
        <v>0</v>
      </c>
      <c r="DD109" s="34">
        <f t="shared" si="132"/>
        <v>0</v>
      </c>
      <c r="DE109" s="35">
        <f t="shared" si="151"/>
        <v>1</v>
      </c>
      <c r="DF109" s="35">
        <f t="shared" ca="1" si="152"/>
        <v>111.57</v>
      </c>
      <c r="DG109" s="89">
        <f t="shared" ca="1" si="153"/>
        <v>0</v>
      </c>
      <c r="DH109" s="35">
        <f t="shared" si="133"/>
        <v>0</v>
      </c>
      <c r="DI109" s="35">
        <f t="shared" ca="1" si="83"/>
        <v>0</v>
      </c>
      <c r="DJ109" s="92">
        <f t="shared" ca="1" si="84"/>
        <v>0</v>
      </c>
      <c r="DK109"/>
      <c r="DL109" s="37"/>
      <c r="DM109" s="38">
        <f t="shared" si="100"/>
        <v>0</v>
      </c>
      <c r="DN109" s="39" t="str">
        <f t="shared" si="149"/>
        <v>NÃO MEDIDO</v>
      </c>
      <c r="DO109" s="40"/>
      <c r="DP109"/>
    </row>
    <row r="110" spans="1:120" s="2" customFormat="1" ht="84.75" customHeight="1" x14ac:dyDescent="0.2">
      <c r="A110" s="2" t="s">
        <v>212</v>
      </c>
      <c r="C110" s="100" t="s">
        <v>557</v>
      </c>
      <c r="D110" s="30" t="s">
        <v>558</v>
      </c>
      <c r="E110" s="31" t="s">
        <v>89</v>
      </c>
      <c r="F110" s="74">
        <v>1</v>
      </c>
      <c r="G110" s="74">
        <v>0</v>
      </c>
      <c r="H110" s="121">
        <v>0</v>
      </c>
      <c r="I110" s="121">
        <v>0</v>
      </c>
      <c r="J110" s="121"/>
      <c r="K110" s="74">
        <f t="shared" si="101"/>
        <v>1</v>
      </c>
      <c r="L110" s="32">
        <v>139.46</v>
      </c>
      <c r="M110" s="33">
        <f t="shared" si="134"/>
        <v>139.46</v>
      </c>
      <c r="N110" s="33"/>
      <c r="O110" s="33">
        <f t="shared" si="102"/>
        <v>0</v>
      </c>
      <c r="P110" s="34"/>
      <c r="Q110" s="34">
        <f t="shared" si="135"/>
        <v>0</v>
      </c>
      <c r="R110" s="34">
        <f t="shared" si="136"/>
        <v>0</v>
      </c>
      <c r="S110" s="34"/>
      <c r="T110" s="34">
        <f t="shared" si="137"/>
        <v>0</v>
      </c>
      <c r="U110" s="34">
        <f t="shared" si="138"/>
        <v>0</v>
      </c>
      <c r="V110" s="34">
        <v>1</v>
      </c>
      <c r="W110" s="34">
        <f t="shared" si="139"/>
        <v>139.46</v>
      </c>
      <c r="X110" s="34">
        <f t="shared" si="140"/>
        <v>0</v>
      </c>
      <c r="Y110" s="34"/>
      <c r="Z110" s="34">
        <f t="shared" si="141"/>
        <v>0</v>
      </c>
      <c r="AA110" s="34">
        <f t="shared" si="142"/>
        <v>0</v>
      </c>
      <c r="AB110" s="34"/>
      <c r="AC110" s="34">
        <f t="shared" si="143"/>
        <v>0</v>
      </c>
      <c r="AD110" s="34">
        <f t="shared" si="144"/>
        <v>0</v>
      </c>
      <c r="AE110" s="34"/>
      <c r="AF110" s="34">
        <f t="shared" si="103"/>
        <v>0</v>
      </c>
      <c r="AG110" s="34">
        <f t="shared" si="104"/>
        <v>0</v>
      </c>
      <c r="AH110" s="34"/>
      <c r="AI110" s="34">
        <f t="shared" si="150"/>
        <v>0</v>
      </c>
      <c r="AJ110" s="34">
        <f t="shared" si="145"/>
        <v>0</v>
      </c>
      <c r="AK110" s="34"/>
      <c r="AL110" s="34">
        <f t="shared" si="146"/>
        <v>0</v>
      </c>
      <c r="AM110" s="34">
        <f t="shared" si="147"/>
        <v>0</v>
      </c>
      <c r="AN110" s="34"/>
      <c r="AO110" s="34">
        <f t="shared" si="105"/>
        <v>0</v>
      </c>
      <c r="AP110" s="34">
        <f t="shared" si="106"/>
        <v>0</v>
      </c>
      <c r="AQ110" s="34"/>
      <c r="AR110" s="34">
        <f t="shared" si="107"/>
        <v>0</v>
      </c>
      <c r="AS110" s="34">
        <f t="shared" si="108"/>
        <v>0</v>
      </c>
      <c r="AT110" s="34"/>
      <c r="AU110" s="34">
        <f t="shared" si="109"/>
        <v>0</v>
      </c>
      <c r="AV110" s="34">
        <f t="shared" si="110"/>
        <v>0</v>
      </c>
      <c r="AW110" s="34"/>
      <c r="AX110" s="34">
        <f t="shared" si="111"/>
        <v>0</v>
      </c>
      <c r="AY110" s="34">
        <f t="shared" si="112"/>
        <v>0</v>
      </c>
      <c r="AZ110" s="34"/>
      <c r="BA110" s="34">
        <f t="shared" si="113"/>
        <v>0</v>
      </c>
      <c r="BB110" s="34">
        <f t="shared" si="114"/>
        <v>0</v>
      </c>
      <c r="BC110" s="34"/>
      <c r="BD110" s="34">
        <f t="shared" si="115"/>
        <v>0</v>
      </c>
      <c r="BE110" s="34">
        <f t="shared" si="116"/>
        <v>0</v>
      </c>
      <c r="BF110" s="34"/>
      <c r="BG110" s="34">
        <f t="shared" si="154"/>
        <v>0</v>
      </c>
      <c r="BH110" s="34">
        <f t="shared" si="117"/>
        <v>0</v>
      </c>
      <c r="BI110" s="34"/>
      <c r="BJ110" s="34">
        <f t="shared" si="155"/>
        <v>0</v>
      </c>
      <c r="BK110" s="34">
        <f t="shared" si="118"/>
        <v>0</v>
      </c>
      <c r="BL110" s="34"/>
      <c r="BM110" s="34">
        <f t="shared" si="156"/>
        <v>0</v>
      </c>
      <c r="BN110" s="34">
        <f t="shared" si="119"/>
        <v>0</v>
      </c>
      <c r="BO110" s="34"/>
      <c r="BP110" s="34">
        <f t="shared" si="85"/>
        <v>0</v>
      </c>
      <c r="BQ110" s="34">
        <f t="shared" si="86"/>
        <v>0</v>
      </c>
      <c r="BR110" s="34"/>
      <c r="BS110" s="34">
        <f t="shared" si="87"/>
        <v>0</v>
      </c>
      <c r="BT110" s="34">
        <f t="shared" si="120"/>
        <v>0</v>
      </c>
      <c r="BU110" s="34"/>
      <c r="BV110" s="34">
        <f t="shared" si="88"/>
        <v>0</v>
      </c>
      <c r="BW110" s="34">
        <f t="shared" si="121"/>
        <v>0</v>
      </c>
      <c r="BX110" s="34"/>
      <c r="BY110" s="34">
        <f t="shared" si="89"/>
        <v>0</v>
      </c>
      <c r="BZ110" s="34">
        <f t="shared" si="122"/>
        <v>0</v>
      </c>
      <c r="CA110" s="34"/>
      <c r="CB110" s="34">
        <f t="shared" si="90"/>
        <v>0</v>
      </c>
      <c r="CC110" s="34">
        <f t="shared" si="123"/>
        <v>0</v>
      </c>
      <c r="CD110" s="34"/>
      <c r="CE110" s="34">
        <f t="shared" si="91"/>
        <v>0</v>
      </c>
      <c r="CF110" s="34">
        <f t="shared" si="124"/>
        <v>0</v>
      </c>
      <c r="CG110" s="34"/>
      <c r="CH110" s="34">
        <f t="shared" si="92"/>
        <v>0</v>
      </c>
      <c r="CI110" s="34">
        <f t="shared" si="125"/>
        <v>0</v>
      </c>
      <c r="CJ110" s="34"/>
      <c r="CK110" s="34">
        <f t="shared" si="93"/>
        <v>0</v>
      </c>
      <c r="CL110" s="34">
        <f t="shared" si="126"/>
        <v>0</v>
      </c>
      <c r="CM110" s="34"/>
      <c r="CN110" s="34">
        <f t="shared" si="94"/>
        <v>0</v>
      </c>
      <c r="CO110" s="34">
        <f t="shared" si="127"/>
        <v>0</v>
      </c>
      <c r="CP110" s="34"/>
      <c r="CQ110" s="34">
        <f t="shared" si="95"/>
        <v>0</v>
      </c>
      <c r="CR110" s="34">
        <f t="shared" si="128"/>
        <v>0</v>
      </c>
      <c r="CS110" s="34"/>
      <c r="CT110" s="34">
        <f t="shared" si="96"/>
        <v>0</v>
      </c>
      <c r="CU110" s="34">
        <f t="shared" si="129"/>
        <v>0</v>
      </c>
      <c r="CV110" s="34"/>
      <c r="CW110" s="34">
        <f t="shared" si="97"/>
        <v>0</v>
      </c>
      <c r="CX110" s="34">
        <f t="shared" si="130"/>
        <v>0</v>
      </c>
      <c r="CY110" s="34"/>
      <c r="CZ110" s="34">
        <f t="shared" si="98"/>
        <v>0</v>
      </c>
      <c r="DA110" s="34">
        <f t="shared" si="131"/>
        <v>0</v>
      </c>
      <c r="DB110" s="34"/>
      <c r="DC110" s="34">
        <f t="shared" si="99"/>
        <v>0</v>
      </c>
      <c r="DD110" s="34">
        <f t="shared" si="132"/>
        <v>0</v>
      </c>
      <c r="DE110" s="35">
        <f t="shared" si="151"/>
        <v>1</v>
      </c>
      <c r="DF110" s="35">
        <f t="shared" ca="1" si="152"/>
        <v>139.46</v>
      </c>
      <c r="DG110" s="89">
        <f t="shared" ca="1" si="153"/>
        <v>0</v>
      </c>
      <c r="DH110" s="35">
        <f t="shared" si="133"/>
        <v>0</v>
      </c>
      <c r="DI110" s="35">
        <f t="shared" ca="1" si="83"/>
        <v>0</v>
      </c>
      <c r="DJ110" s="92">
        <f t="shared" ca="1" si="84"/>
        <v>0</v>
      </c>
      <c r="DK110"/>
      <c r="DL110" s="37"/>
      <c r="DM110" s="38">
        <f t="shared" si="100"/>
        <v>0</v>
      </c>
      <c r="DN110" s="39" t="str">
        <f t="shared" si="149"/>
        <v>NÃO MEDIDO</v>
      </c>
      <c r="DO110" s="40"/>
      <c r="DP110"/>
    </row>
    <row r="111" spans="1:120" s="2" customFormat="1" ht="125.25" customHeight="1" x14ac:dyDescent="0.2">
      <c r="A111" s="2" t="s">
        <v>212</v>
      </c>
      <c r="C111" s="100" t="s">
        <v>559</v>
      </c>
      <c r="D111" s="30" t="s">
        <v>560</v>
      </c>
      <c r="E111" s="31" t="s">
        <v>89</v>
      </c>
      <c r="F111" s="74">
        <v>1</v>
      </c>
      <c r="G111" s="74">
        <v>0</v>
      </c>
      <c r="H111" s="121">
        <v>0</v>
      </c>
      <c r="I111" s="121">
        <v>0</v>
      </c>
      <c r="J111" s="121"/>
      <c r="K111" s="74">
        <f t="shared" si="101"/>
        <v>1</v>
      </c>
      <c r="L111" s="32">
        <v>820.12</v>
      </c>
      <c r="M111" s="33">
        <f t="shared" si="134"/>
        <v>820.12</v>
      </c>
      <c r="N111" s="33"/>
      <c r="O111" s="33">
        <f t="shared" si="102"/>
        <v>0</v>
      </c>
      <c r="P111" s="34"/>
      <c r="Q111" s="34">
        <f t="shared" si="135"/>
        <v>0</v>
      </c>
      <c r="R111" s="34">
        <f t="shared" si="136"/>
        <v>0</v>
      </c>
      <c r="S111" s="34"/>
      <c r="T111" s="34">
        <f t="shared" si="137"/>
        <v>0</v>
      </c>
      <c r="U111" s="34">
        <f t="shared" si="138"/>
        <v>0</v>
      </c>
      <c r="V111" s="34"/>
      <c r="W111" s="34">
        <f t="shared" si="139"/>
        <v>0</v>
      </c>
      <c r="X111" s="34">
        <f t="shared" si="140"/>
        <v>0</v>
      </c>
      <c r="Y111" s="34"/>
      <c r="Z111" s="34">
        <f t="shared" si="141"/>
        <v>0</v>
      </c>
      <c r="AA111" s="34">
        <f t="shared" si="142"/>
        <v>0</v>
      </c>
      <c r="AB111" s="34"/>
      <c r="AC111" s="34">
        <f t="shared" si="143"/>
        <v>0</v>
      </c>
      <c r="AD111" s="34">
        <f t="shared" si="144"/>
        <v>0</v>
      </c>
      <c r="AE111" s="34"/>
      <c r="AF111" s="34">
        <f t="shared" si="103"/>
        <v>0</v>
      </c>
      <c r="AG111" s="34">
        <f t="shared" si="104"/>
        <v>0</v>
      </c>
      <c r="AH111" s="34"/>
      <c r="AI111" s="34">
        <f t="shared" si="150"/>
        <v>0</v>
      </c>
      <c r="AJ111" s="34">
        <f t="shared" si="145"/>
        <v>0</v>
      </c>
      <c r="AK111" s="34"/>
      <c r="AL111" s="34">
        <f t="shared" si="146"/>
        <v>0</v>
      </c>
      <c r="AM111" s="34">
        <f t="shared" si="147"/>
        <v>0</v>
      </c>
      <c r="AN111" s="34"/>
      <c r="AO111" s="34">
        <f t="shared" si="105"/>
        <v>0</v>
      </c>
      <c r="AP111" s="34">
        <f t="shared" si="106"/>
        <v>0</v>
      </c>
      <c r="AQ111" s="34"/>
      <c r="AR111" s="34">
        <f t="shared" si="107"/>
        <v>0</v>
      </c>
      <c r="AS111" s="34">
        <f t="shared" si="108"/>
        <v>0</v>
      </c>
      <c r="AT111" s="34"/>
      <c r="AU111" s="34">
        <f t="shared" si="109"/>
        <v>0</v>
      </c>
      <c r="AV111" s="34">
        <f t="shared" si="110"/>
        <v>0</v>
      </c>
      <c r="AW111" s="34"/>
      <c r="AX111" s="34">
        <f t="shared" si="111"/>
        <v>0</v>
      </c>
      <c r="AY111" s="34">
        <f t="shared" si="112"/>
        <v>0</v>
      </c>
      <c r="AZ111" s="34"/>
      <c r="BA111" s="34">
        <f t="shared" si="113"/>
        <v>0</v>
      </c>
      <c r="BB111" s="34">
        <f t="shared" si="114"/>
        <v>0</v>
      </c>
      <c r="BC111" s="34"/>
      <c r="BD111" s="34">
        <f t="shared" si="115"/>
        <v>0</v>
      </c>
      <c r="BE111" s="34">
        <f t="shared" si="116"/>
        <v>0</v>
      </c>
      <c r="BF111" s="34"/>
      <c r="BG111" s="34">
        <f t="shared" si="154"/>
        <v>0</v>
      </c>
      <c r="BH111" s="34">
        <f t="shared" si="117"/>
        <v>0</v>
      </c>
      <c r="BI111" s="34"/>
      <c r="BJ111" s="34">
        <f t="shared" si="155"/>
        <v>0</v>
      </c>
      <c r="BK111" s="34">
        <f t="shared" si="118"/>
        <v>0</v>
      </c>
      <c r="BL111" s="34"/>
      <c r="BM111" s="34">
        <f t="shared" si="156"/>
        <v>0</v>
      </c>
      <c r="BN111" s="34">
        <f t="shared" si="119"/>
        <v>0</v>
      </c>
      <c r="BO111" s="34"/>
      <c r="BP111" s="34">
        <f t="shared" si="85"/>
        <v>0</v>
      </c>
      <c r="BQ111" s="34">
        <f t="shared" si="86"/>
        <v>0</v>
      </c>
      <c r="BR111" s="34"/>
      <c r="BS111" s="34">
        <f t="shared" si="87"/>
        <v>0</v>
      </c>
      <c r="BT111" s="34">
        <f t="shared" si="120"/>
        <v>0</v>
      </c>
      <c r="BU111" s="34"/>
      <c r="BV111" s="34">
        <f t="shared" si="88"/>
        <v>0</v>
      </c>
      <c r="BW111" s="34">
        <f t="shared" si="121"/>
        <v>0</v>
      </c>
      <c r="BX111" s="34"/>
      <c r="BY111" s="34">
        <f t="shared" si="89"/>
        <v>0</v>
      </c>
      <c r="BZ111" s="34">
        <f t="shared" si="122"/>
        <v>0</v>
      </c>
      <c r="CA111" s="34"/>
      <c r="CB111" s="34">
        <f t="shared" si="90"/>
        <v>0</v>
      </c>
      <c r="CC111" s="34">
        <f t="shared" si="123"/>
        <v>0</v>
      </c>
      <c r="CD111" s="34"/>
      <c r="CE111" s="34">
        <f t="shared" si="91"/>
        <v>0</v>
      </c>
      <c r="CF111" s="34">
        <f t="shared" si="124"/>
        <v>0</v>
      </c>
      <c r="CG111" s="34"/>
      <c r="CH111" s="34">
        <f t="shared" si="92"/>
        <v>0</v>
      </c>
      <c r="CI111" s="34">
        <f t="shared" si="125"/>
        <v>0</v>
      </c>
      <c r="CJ111" s="34"/>
      <c r="CK111" s="34">
        <f t="shared" si="93"/>
        <v>0</v>
      </c>
      <c r="CL111" s="34">
        <f t="shared" si="126"/>
        <v>0</v>
      </c>
      <c r="CM111" s="34"/>
      <c r="CN111" s="34">
        <f t="shared" si="94"/>
        <v>0</v>
      </c>
      <c r="CO111" s="34">
        <f t="shared" si="127"/>
        <v>0</v>
      </c>
      <c r="CP111" s="34"/>
      <c r="CQ111" s="34">
        <f t="shared" si="95"/>
        <v>0</v>
      </c>
      <c r="CR111" s="34">
        <f t="shared" si="128"/>
        <v>0</v>
      </c>
      <c r="CS111" s="34"/>
      <c r="CT111" s="34">
        <f t="shared" si="96"/>
        <v>0</v>
      </c>
      <c r="CU111" s="34">
        <f t="shared" si="129"/>
        <v>0</v>
      </c>
      <c r="CV111" s="34"/>
      <c r="CW111" s="34">
        <f t="shared" si="97"/>
        <v>0</v>
      </c>
      <c r="CX111" s="34">
        <f t="shared" si="130"/>
        <v>0</v>
      </c>
      <c r="CY111" s="34"/>
      <c r="CZ111" s="34">
        <f t="shared" si="98"/>
        <v>0</v>
      </c>
      <c r="DA111" s="34">
        <f t="shared" si="131"/>
        <v>0</v>
      </c>
      <c r="DB111" s="34"/>
      <c r="DC111" s="34">
        <f t="shared" si="99"/>
        <v>0</v>
      </c>
      <c r="DD111" s="34">
        <f t="shared" si="132"/>
        <v>0</v>
      </c>
      <c r="DE111" s="35">
        <f t="shared" si="151"/>
        <v>0</v>
      </c>
      <c r="DF111" s="35">
        <f t="shared" ca="1" si="152"/>
        <v>0</v>
      </c>
      <c r="DG111" s="89">
        <f t="shared" ca="1" si="153"/>
        <v>0</v>
      </c>
      <c r="DH111" s="35">
        <f t="shared" si="133"/>
        <v>1</v>
      </c>
      <c r="DI111" s="35">
        <f t="shared" ca="1" si="83"/>
        <v>820.12</v>
      </c>
      <c r="DJ111" s="92">
        <f t="shared" ca="1" si="84"/>
        <v>0</v>
      </c>
      <c r="DK111"/>
      <c r="DL111" s="37"/>
      <c r="DM111" s="38">
        <f t="shared" si="100"/>
        <v>0</v>
      </c>
      <c r="DN111" s="39" t="str">
        <f t="shared" si="149"/>
        <v>NÃO MEDIDO</v>
      </c>
      <c r="DO111" s="40"/>
      <c r="DP111"/>
    </row>
    <row r="112" spans="1:120" s="2" customFormat="1" ht="48" customHeight="1" x14ac:dyDescent="0.2">
      <c r="A112" s="2" t="s">
        <v>212</v>
      </c>
      <c r="C112" s="100" t="s">
        <v>96</v>
      </c>
      <c r="D112" s="30" t="s">
        <v>97</v>
      </c>
      <c r="E112" s="31" t="s">
        <v>90</v>
      </c>
      <c r="F112" s="74">
        <v>118</v>
      </c>
      <c r="G112" s="74">
        <v>0</v>
      </c>
      <c r="H112" s="121">
        <v>0</v>
      </c>
      <c r="I112" s="121">
        <v>0</v>
      </c>
      <c r="J112" s="121"/>
      <c r="K112" s="74">
        <f t="shared" si="101"/>
        <v>118</v>
      </c>
      <c r="L112" s="32">
        <v>33.03</v>
      </c>
      <c r="M112" s="33">
        <f t="shared" si="134"/>
        <v>3897.54</v>
      </c>
      <c r="N112" s="33"/>
      <c r="O112" s="33">
        <f t="shared" si="102"/>
        <v>0</v>
      </c>
      <c r="P112" s="34"/>
      <c r="Q112" s="34">
        <f t="shared" si="135"/>
        <v>0</v>
      </c>
      <c r="R112" s="34">
        <f t="shared" si="136"/>
        <v>0</v>
      </c>
      <c r="S112" s="34">
        <v>69</v>
      </c>
      <c r="T112" s="34">
        <f t="shared" si="137"/>
        <v>2279.0700000000002</v>
      </c>
      <c r="U112" s="34">
        <f t="shared" si="138"/>
        <v>0</v>
      </c>
      <c r="V112" s="34">
        <v>21</v>
      </c>
      <c r="W112" s="34">
        <f t="shared" si="139"/>
        <v>693.63</v>
      </c>
      <c r="X112" s="34">
        <f t="shared" si="140"/>
        <v>0</v>
      </c>
      <c r="Y112" s="34"/>
      <c r="Z112" s="34">
        <f t="shared" si="141"/>
        <v>0</v>
      </c>
      <c r="AA112" s="34">
        <f t="shared" si="142"/>
        <v>0</v>
      </c>
      <c r="AB112" s="34"/>
      <c r="AC112" s="34">
        <f t="shared" si="143"/>
        <v>0</v>
      </c>
      <c r="AD112" s="34">
        <f t="shared" si="144"/>
        <v>0</v>
      </c>
      <c r="AE112" s="34"/>
      <c r="AF112" s="34">
        <f t="shared" si="103"/>
        <v>0</v>
      </c>
      <c r="AG112" s="34">
        <f t="shared" si="104"/>
        <v>0</v>
      </c>
      <c r="AH112" s="34"/>
      <c r="AI112" s="34">
        <f t="shared" si="150"/>
        <v>0</v>
      </c>
      <c r="AJ112" s="34">
        <f t="shared" si="145"/>
        <v>0</v>
      </c>
      <c r="AK112" s="34"/>
      <c r="AL112" s="34">
        <f t="shared" si="146"/>
        <v>0</v>
      </c>
      <c r="AM112" s="34">
        <f t="shared" si="147"/>
        <v>0</v>
      </c>
      <c r="AN112" s="34"/>
      <c r="AO112" s="34">
        <f t="shared" si="105"/>
        <v>0</v>
      </c>
      <c r="AP112" s="34">
        <f t="shared" si="106"/>
        <v>0</v>
      </c>
      <c r="AQ112" s="34"/>
      <c r="AR112" s="34">
        <f t="shared" si="107"/>
        <v>0</v>
      </c>
      <c r="AS112" s="34">
        <f t="shared" si="108"/>
        <v>0</v>
      </c>
      <c r="AT112" s="34"/>
      <c r="AU112" s="34">
        <f t="shared" si="109"/>
        <v>0</v>
      </c>
      <c r="AV112" s="34">
        <f t="shared" si="110"/>
        <v>0</v>
      </c>
      <c r="AW112" s="34"/>
      <c r="AX112" s="34">
        <f t="shared" si="111"/>
        <v>0</v>
      </c>
      <c r="AY112" s="34">
        <f t="shared" si="112"/>
        <v>0</v>
      </c>
      <c r="AZ112" s="34"/>
      <c r="BA112" s="34">
        <f t="shared" si="113"/>
        <v>0</v>
      </c>
      <c r="BB112" s="34">
        <f t="shared" si="114"/>
        <v>0</v>
      </c>
      <c r="BC112" s="34"/>
      <c r="BD112" s="34">
        <f t="shared" si="115"/>
        <v>0</v>
      </c>
      <c r="BE112" s="34">
        <f t="shared" si="116"/>
        <v>0</v>
      </c>
      <c r="BF112" s="34"/>
      <c r="BG112" s="34">
        <f t="shared" si="154"/>
        <v>0</v>
      </c>
      <c r="BH112" s="34">
        <f t="shared" si="117"/>
        <v>0</v>
      </c>
      <c r="BI112" s="34"/>
      <c r="BJ112" s="34">
        <f t="shared" si="155"/>
        <v>0</v>
      </c>
      <c r="BK112" s="34">
        <f t="shared" si="118"/>
        <v>0</v>
      </c>
      <c r="BL112" s="34"/>
      <c r="BM112" s="34">
        <f t="shared" si="156"/>
        <v>0</v>
      </c>
      <c r="BN112" s="34">
        <f t="shared" si="119"/>
        <v>0</v>
      </c>
      <c r="BO112" s="34"/>
      <c r="BP112" s="34">
        <f t="shared" si="85"/>
        <v>0</v>
      </c>
      <c r="BQ112" s="34">
        <f t="shared" si="86"/>
        <v>0</v>
      </c>
      <c r="BR112" s="34"/>
      <c r="BS112" s="34">
        <f t="shared" si="87"/>
        <v>0</v>
      </c>
      <c r="BT112" s="34">
        <f t="shared" si="120"/>
        <v>0</v>
      </c>
      <c r="BU112" s="34"/>
      <c r="BV112" s="34">
        <f t="shared" si="88"/>
        <v>0</v>
      </c>
      <c r="BW112" s="34">
        <f t="shared" si="121"/>
        <v>0</v>
      </c>
      <c r="BX112" s="34"/>
      <c r="BY112" s="34">
        <f t="shared" si="89"/>
        <v>0</v>
      </c>
      <c r="BZ112" s="34">
        <f t="shared" si="122"/>
        <v>0</v>
      </c>
      <c r="CA112" s="34"/>
      <c r="CB112" s="34">
        <f t="shared" si="90"/>
        <v>0</v>
      </c>
      <c r="CC112" s="34">
        <f t="shared" si="123"/>
        <v>0</v>
      </c>
      <c r="CD112" s="34"/>
      <c r="CE112" s="34">
        <f t="shared" si="91"/>
        <v>0</v>
      </c>
      <c r="CF112" s="34">
        <f t="shared" si="124"/>
        <v>0</v>
      </c>
      <c r="CG112" s="34"/>
      <c r="CH112" s="34">
        <f t="shared" si="92"/>
        <v>0</v>
      </c>
      <c r="CI112" s="34">
        <f t="shared" si="125"/>
        <v>0</v>
      </c>
      <c r="CJ112" s="34"/>
      <c r="CK112" s="34">
        <f t="shared" si="93"/>
        <v>0</v>
      </c>
      <c r="CL112" s="34">
        <f t="shared" si="126"/>
        <v>0</v>
      </c>
      <c r="CM112" s="34"/>
      <c r="CN112" s="34">
        <f t="shared" si="94"/>
        <v>0</v>
      </c>
      <c r="CO112" s="34">
        <f t="shared" si="127"/>
        <v>0</v>
      </c>
      <c r="CP112" s="34"/>
      <c r="CQ112" s="34">
        <f t="shared" si="95"/>
        <v>0</v>
      </c>
      <c r="CR112" s="34">
        <f t="shared" si="128"/>
        <v>0</v>
      </c>
      <c r="CS112" s="34"/>
      <c r="CT112" s="34">
        <f t="shared" si="96"/>
        <v>0</v>
      </c>
      <c r="CU112" s="34">
        <f t="shared" si="129"/>
        <v>0</v>
      </c>
      <c r="CV112" s="34"/>
      <c r="CW112" s="34">
        <f t="shared" si="97"/>
        <v>0</v>
      </c>
      <c r="CX112" s="34">
        <f t="shared" si="130"/>
        <v>0</v>
      </c>
      <c r="CY112" s="34">
        <v>-36</v>
      </c>
      <c r="CZ112" s="34">
        <f t="shared" si="98"/>
        <v>-1189.08</v>
      </c>
      <c r="DA112" s="34">
        <f t="shared" si="131"/>
        <v>0</v>
      </c>
      <c r="DB112" s="34"/>
      <c r="DC112" s="34">
        <f t="shared" si="99"/>
        <v>0</v>
      </c>
      <c r="DD112" s="34">
        <f t="shared" si="132"/>
        <v>0</v>
      </c>
      <c r="DE112" s="35">
        <f t="shared" si="151"/>
        <v>54</v>
      </c>
      <c r="DF112" s="35">
        <f t="shared" ca="1" si="152"/>
        <v>1783.62</v>
      </c>
      <c r="DG112" s="89">
        <f t="shared" ca="1" si="153"/>
        <v>0</v>
      </c>
      <c r="DH112" s="35">
        <f t="shared" si="133"/>
        <v>64</v>
      </c>
      <c r="DI112" s="35">
        <f t="shared" ca="1" si="83"/>
        <v>2113.92</v>
      </c>
      <c r="DJ112" s="92">
        <f t="shared" ca="1" si="84"/>
        <v>0</v>
      </c>
      <c r="DK112"/>
      <c r="DL112" s="37"/>
      <c r="DM112" s="38">
        <f t="shared" si="100"/>
        <v>0</v>
      </c>
      <c r="DN112" s="39" t="str">
        <f t="shared" si="149"/>
        <v>NÃO MEDIDO</v>
      </c>
      <c r="DO112" s="40"/>
      <c r="DP112"/>
    </row>
    <row r="113" spans="1:120" s="2" customFormat="1" ht="53.25" customHeight="1" x14ac:dyDescent="0.2">
      <c r="A113" s="2" t="s">
        <v>212</v>
      </c>
      <c r="C113" s="100" t="s">
        <v>114</v>
      </c>
      <c r="D113" s="30" t="s">
        <v>115</v>
      </c>
      <c r="E113" s="31" t="s">
        <v>90</v>
      </c>
      <c r="F113" s="74">
        <v>24</v>
      </c>
      <c r="G113" s="74">
        <v>0</v>
      </c>
      <c r="H113" s="121">
        <v>0</v>
      </c>
      <c r="I113" s="121">
        <v>0</v>
      </c>
      <c r="J113" s="121"/>
      <c r="K113" s="74">
        <f t="shared" si="101"/>
        <v>24</v>
      </c>
      <c r="L113" s="32">
        <v>45.42</v>
      </c>
      <c r="M113" s="33">
        <f t="shared" si="134"/>
        <v>1090.08</v>
      </c>
      <c r="N113" s="33"/>
      <c r="O113" s="33">
        <f t="shared" si="102"/>
        <v>0</v>
      </c>
      <c r="P113" s="34"/>
      <c r="Q113" s="34">
        <f t="shared" si="135"/>
        <v>0</v>
      </c>
      <c r="R113" s="34">
        <f t="shared" si="136"/>
        <v>0</v>
      </c>
      <c r="S113" s="34">
        <v>9</v>
      </c>
      <c r="T113" s="34">
        <f t="shared" si="137"/>
        <v>408.78</v>
      </c>
      <c r="U113" s="34">
        <f t="shared" si="138"/>
        <v>0</v>
      </c>
      <c r="V113" s="34">
        <v>15</v>
      </c>
      <c r="W113" s="34">
        <f t="shared" si="139"/>
        <v>681.3</v>
      </c>
      <c r="X113" s="34">
        <f t="shared" si="140"/>
        <v>0</v>
      </c>
      <c r="Y113" s="34"/>
      <c r="Z113" s="34">
        <f t="shared" si="141"/>
        <v>0</v>
      </c>
      <c r="AA113" s="34">
        <f t="shared" si="142"/>
        <v>0</v>
      </c>
      <c r="AB113" s="34"/>
      <c r="AC113" s="34">
        <f t="shared" si="143"/>
        <v>0</v>
      </c>
      <c r="AD113" s="34">
        <f t="shared" si="144"/>
        <v>0</v>
      </c>
      <c r="AE113" s="34"/>
      <c r="AF113" s="34">
        <f t="shared" si="103"/>
        <v>0</v>
      </c>
      <c r="AG113" s="34">
        <f t="shared" si="104"/>
        <v>0</v>
      </c>
      <c r="AH113" s="34"/>
      <c r="AI113" s="34">
        <f t="shared" si="150"/>
        <v>0</v>
      </c>
      <c r="AJ113" s="34">
        <f t="shared" si="145"/>
        <v>0</v>
      </c>
      <c r="AK113" s="34"/>
      <c r="AL113" s="34">
        <f t="shared" si="146"/>
        <v>0</v>
      </c>
      <c r="AM113" s="34">
        <f t="shared" si="147"/>
        <v>0</v>
      </c>
      <c r="AN113" s="34"/>
      <c r="AO113" s="34">
        <f t="shared" si="105"/>
        <v>0</v>
      </c>
      <c r="AP113" s="34">
        <f t="shared" si="106"/>
        <v>0</v>
      </c>
      <c r="AQ113" s="34"/>
      <c r="AR113" s="34">
        <f t="shared" si="107"/>
        <v>0</v>
      </c>
      <c r="AS113" s="34">
        <f t="shared" si="108"/>
        <v>0</v>
      </c>
      <c r="AT113" s="34"/>
      <c r="AU113" s="34">
        <f t="shared" si="109"/>
        <v>0</v>
      </c>
      <c r="AV113" s="34">
        <f t="shared" si="110"/>
        <v>0</v>
      </c>
      <c r="AW113" s="34"/>
      <c r="AX113" s="34">
        <f t="shared" si="111"/>
        <v>0</v>
      </c>
      <c r="AY113" s="34">
        <f t="shared" si="112"/>
        <v>0</v>
      </c>
      <c r="AZ113" s="34"/>
      <c r="BA113" s="34">
        <f t="shared" si="113"/>
        <v>0</v>
      </c>
      <c r="BB113" s="34">
        <f t="shared" si="114"/>
        <v>0</v>
      </c>
      <c r="BC113" s="34"/>
      <c r="BD113" s="34">
        <f t="shared" si="115"/>
        <v>0</v>
      </c>
      <c r="BE113" s="34">
        <f t="shared" si="116"/>
        <v>0</v>
      </c>
      <c r="BF113" s="34"/>
      <c r="BG113" s="34">
        <f t="shared" si="154"/>
        <v>0</v>
      </c>
      <c r="BH113" s="34">
        <f t="shared" si="117"/>
        <v>0</v>
      </c>
      <c r="BI113" s="34"/>
      <c r="BJ113" s="34">
        <f t="shared" si="155"/>
        <v>0</v>
      </c>
      <c r="BK113" s="34">
        <f t="shared" si="118"/>
        <v>0</v>
      </c>
      <c r="BL113" s="34"/>
      <c r="BM113" s="34">
        <f t="shared" si="156"/>
        <v>0</v>
      </c>
      <c r="BN113" s="34">
        <f t="shared" si="119"/>
        <v>0</v>
      </c>
      <c r="BO113" s="34"/>
      <c r="BP113" s="34">
        <f t="shared" si="85"/>
        <v>0</v>
      </c>
      <c r="BQ113" s="34">
        <f t="shared" si="86"/>
        <v>0</v>
      </c>
      <c r="BR113" s="34"/>
      <c r="BS113" s="34">
        <f t="shared" si="87"/>
        <v>0</v>
      </c>
      <c r="BT113" s="34">
        <f t="shared" si="120"/>
        <v>0</v>
      </c>
      <c r="BU113" s="34"/>
      <c r="BV113" s="34">
        <f t="shared" si="88"/>
        <v>0</v>
      </c>
      <c r="BW113" s="34">
        <f t="shared" si="121"/>
        <v>0</v>
      </c>
      <c r="BX113" s="34"/>
      <c r="BY113" s="34">
        <f t="shared" si="89"/>
        <v>0</v>
      </c>
      <c r="BZ113" s="34">
        <f t="shared" si="122"/>
        <v>0</v>
      </c>
      <c r="CA113" s="34"/>
      <c r="CB113" s="34">
        <f t="shared" si="90"/>
        <v>0</v>
      </c>
      <c r="CC113" s="34">
        <f t="shared" si="123"/>
        <v>0</v>
      </c>
      <c r="CD113" s="34"/>
      <c r="CE113" s="34">
        <f t="shared" si="91"/>
        <v>0</v>
      </c>
      <c r="CF113" s="34">
        <f t="shared" si="124"/>
        <v>0</v>
      </c>
      <c r="CG113" s="34"/>
      <c r="CH113" s="34">
        <f t="shared" si="92"/>
        <v>0</v>
      </c>
      <c r="CI113" s="34">
        <f t="shared" si="125"/>
        <v>0</v>
      </c>
      <c r="CJ113" s="34"/>
      <c r="CK113" s="34">
        <f t="shared" si="93"/>
        <v>0</v>
      </c>
      <c r="CL113" s="34">
        <f t="shared" si="126"/>
        <v>0</v>
      </c>
      <c r="CM113" s="34"/>
      <c r="CN113" s="34">
        <f t="shared" si="94"/>
        <v>0</v>
      </c>
      <c r="CO113" s="34">
        <f t="shared" si="127"/>
        <v>0</v>
      </c>
      <c r="CP113" s="34"/>
      <c r="CQ113" s="34">
        <f t="shared" si="95"/>
        <v>0</v>
      </c>
      <c r="CR113" s="34">
        <f t="shared" si="128"/>
        <v>0</v>
      </c>
      <c r="CS113" s="34"/>
      <c r="CT113" s="34">
        <f t="shared" si="96"/>
        <v>0</v>
      </c>
      <c r="CU113" s="34">
        <f t="shared" si="129"/>
        <v>0</v>
      </c>
      <c r="CV113" s="34"/>
      <c r="CW113" s="34">
        <f t="shared" si="97"/>
        <v>0</v>
      </c>
      <c r="CX113" s="34">
        <f t="shared" si="130"/>
        <v>0</v>
      </c>
      <c r="CY113" s="34"/>
      <c r="CZ113" s="34">
        <f t="shared" si="98"/>
        <v>0</v>
      </c>
      <c r="DA113" s="34">
        <f t="shared" si="131"/>
        <v>0</v>
      </c>
      <c r="DB113" s="34"/>
      <c r="DC113" s="34">
        <f t="shared" si="99"/>
        <v>0</v>
      </c>
      <c r="DD113" s="34">
        <f t="shared" si="132"/>
        <v>0</v>
      </c>
      <c r="DE113" s="35">
        <f t="shared" si="151"/>
        <v>24</v>
      </c>
      <c r="DF113" s="35">
        <f t="shared" ca="1" si="152"/>
        <v>1090.08</v>
      </c>
      <c r="DG113" s="89">
        <f t="shared" ca="1" si="153"/>
        <v>0</v>
      </c>
      <c r="DH113" s="35">
        <f t="shared" si="133"/>
        <v>0</v>
      </c>
      <c r="DI113" s="35">
        <f t="shared" ca="1" si="83"/>
        <v>0</v>
      </c>
      <c r="DJ113" s="92">
        <f t="shared" ca="1" si="84"/>
        <v>0</v>
      </c>
      <c r="DK113"/>
      <c r="DL113" s="37"/>
      <c r="DM113" s="38">
        <f t="shared" si="100"/>
        <v>0</v>
      </c>
      <c r="DN113" s="39" t="str">
        <f t="shared" si="149"/>
        <v>NÃO MEDIDO</v>
      </c>
      <c r="DO113" s="40"/>
      <c r="DP113"/>
    </row>
    <row r="114" spans="1:120" s="2" customFormat="1" ht="37.5" customHeight="1" x14ac:dyDescent="0.2">
      <c r="A114" s="2" t="s">
        <v>212</v>
      </c>
      <c r="C114" s="100" t="s">
        <v>231</v>
      </c>
      <c r="D114" s="30" t="s">
        <v>232</v>
      </c>
      <c r="E114" s="31" t="s">
        <v>90</v>
      </c>
      <c r="F114" s="74">
        <v>1</v>
      </c>
      <c r="G114" s="74">
        <v>0</v>
      </c>
      <c r="H114" s="121">
        <v>0</v>
      </c>
      <c r="I114" s="121">
        <v>0</v>
      </c>
      <c r="J114" s="121"/>
      <c r="K114" s="74">
        <f t="shared" si="101"/>
        <v>1</v>
      </c>
      <c r="L114" s="32">
        <v>59.64</v>
      </c>
      <c r="M114" s="33">
        <f t="shared" si="134"/>
        <v>59.64</v>
      </c>
      <c r="N114" s="33"/>
      <c r="O114" s="33">
        <f t="shared" si="102"/>
        <v>0</v>
      </c>
      <c r="P114" s="34"/>
      <c r="Q114" s="34">
        <f t="shared" si="135"/>
        <v>0</v>
      </c>
      <c r="R114" s="34">
        <f t="shared" si="136"/>
        <v>0</v>
      </c>
      <c r="S114" s="34"/>
      <c r="T114" s="34">
        <f t="shared" si="137"/>
        <v>0</v>
      </c>
      <c r="U114" s="34">
        <f t="shared" si="138"/>
        <v>0</v>
      </c>
      <c r="V114" s="34"/>
      <c r="W114" s="34">
        <f t="shared" si="139"/>
        <v>0</v>
      </c>
      <c r="X114" s="34">
        <f t="shared" si="140"/>
        <v>0</v>
      </c>
      <c r="Y114" s="34"/>
      <c r="Z114" s="34">
        <f t="shared" si="141"/>
        <v>0</v>
      </c>
      <c r="AA114" s="34">
        <f t="shared" si="142"/>
        <v>0</v>
      </c>
      <c r="AB114" s="34"/>
      <c r="AC114" s="34">
        <f t="shared" si="143"/>
        <v>0</v>
      </c>
      <c r="AD114" s="34">
        <f t="shared" si="144"/>
        <v>0</v>
      </c>
      <c r="AE114" s="34"/>
      <c r="AF114" s="34">
        <f t="shared" si="103"/>
        <v>0</v>
      </c>
      <c r="AG114" s="34">
        <f t="shared" si="104"/>
        <v>0</v>
      </c>
      <c r="AH114" s="34"/>
      <c r="AI114" s="34">
        <f t="shared" si="150"/>
        <v>0</v>
      </c>
      <c r="AJ114" s="34">
        <f t="shared" si="145"/>
        <v>0</v>
      </c>
      <c r="AK114" s="34"/>
      <c r="AL114" s="34">
        <f t="shared" si="146"/>
        <v>0</v>
      </c>
      <c r="AM114" s="34">
        <f t="shared" si="147"/>
        <v>0</v>
      </c>
      <c r="AN114" s="34"/>
      <c r="AO114" s="34">
        <f t="shared" si="105"/>
        <v>0</v>
      </c>
      <c r="AP114" s="34">
        <f t="shared" si="106"/>
        <v>0</v>
      </c>
      <c r="AQ114" s="34"/>
      <c r="AR114" s="34">
        <f t="shared" si="107"/>
        <v>0</v>
      </c>
      <c r="AS114" s="34">
        <f t="shared" si="108"/>
        <v>0</v>
      </c>
      <c r="AT114" s="34"/>
      <c r="AU114" s="34">
        <f t="shared" si="109"/>
        <v>0</v>
      </c>
      <c r="AV114" s="34">
        <f t="shared" si="110"/>
        <v>0</v>
      </c>
      <c r="AW114" s="34"/>
      <c r="AX114" s="34">
        <f t="shared" si="111"/>
        <v>0</v>
      </c>
      <c r="AY114" s="34">
        <f t="shared" si="112"/>
        <v>0</v>
      </c>
      <c r="AZ114" s="34"/>
      <c r="BA114" s="34">
        <f t="shared" si="113"/>
        <v>0</v>
      </c>
      <c r="BB114" s="34">
        <f t="shared" si="114"/>
        <v>0</v>
      </c>
      <c r="BC114" s="34"/>
      <c r="BD114" s="34">
        <f t="shared" si="115"/>
        <v>0</v>
      </c>
      <c r="BE114" s="34">
        <f t="shared" si="116"/>
        <v>0</v>
      </c>
      <c r="BF114" s="34"/>
      <c r="BG114" s="34">
        <f t="shared" si="154"/>
        <v>0</v>
      </c>
      <c r="BH114" s="34">
        <f t="shared" si="117"/>
        <v>0</v>
      </c>
      <c r="BI114" s="34"/>
      <c r="BJ114" s="34">
        <f t="shared" si="155"/>
        <v>0</v>
      </c>
      <c r="BK114" s="34">
        <f t="shared" si="118"/>
        <v>0</v>
      </c>
      <c r="BL114" s="34"/>
      <c r="BM114" s="34">
        <f t="shared" si="156"/>
        <v>0</v>
      </c>
      <c r="BN114" s="34">
        <f t="shared" si="119"/>
        <v>0</v>
      </c>
      <c r="BO114" s="34"/>
      <c r="BP114" s="34">
        <f t="shared" si="85"/>
        <v>0</v>
      </c>
      <c r="BQ114" s="34">
        <f t="shared" si="86"/>
        <v>0</v>
      </c>
      <c r="BR114" s="34"/>
      <c r="BS114" s="34">
        <f t="shared" si="87"/>
        <v>0</v>
      </c>
      <c r="BT114" s="34">
        <f t="shared" si="120"/>
        <v>0</v>
      </c>
      <c r="BU114" s="34"/>
      <c r="BV114" s="34">
        <f t="shared" si="88"/>
        <v>0</v>
      </c>
      <c r="BW114" s="34">
        <f t="shared" si="121"/>
        <v>0</v>
      </c>
      <c r="BX114" s="34"/>
      <c r="BY114" s="34">
        <f t="shared" si="89"/>
        <v>0</v>
      </c>
      <c r="BZ114" s="34">
        <f t="shared" si="122"/>
        <v>0</v>
      </c>
      <c r="CA114" s="34"/>
      <c r="CB114" s="34">
        <f t="shared" si="90"/>
        <v>0</v>
      </c>
      <c r="CC114" s="34">
        <f t="shared" si="123"/>
        <v>0</v>
      </c>
      <c r="CD114" s="34"/>
      <c r="CE114" s="34">
        <f t="shared" si="91"/>
        <v>0</v>
      </c>
      <c r="CF114" s="34">
        <f t="shared" si="124"/>
        <v>0</v>
      </c>
      <c r="CG114" s="34"/>
      <c r="CH114" s="34">
        <f t="shared" si="92"/>
        <v>0</v>
      </c>
      <c r="CI114" s="34">
        <f t="shared" si="125"/>
        <v>0</v>
      </c>
      <c r="CJ114" s="34"/>
      <c r="CK114" s="34">
        <f t="shared" si="93"/>
        <v>0</v>
      </c>
      <c r="CL114" s="34">
        <f t="shared" si="126"/>
        <v>0</v>
      </c>
      <c r="CM114" s="34"/>
      <c r="CN114" s="34">
        <f t="shared" si="94"/>
        <v>0</v>
      </c>
      <c r="CO114" s="34">
        <f t="shared" si="127"/>
        <v>0</v>
      </c>
      <c r="CP114" s="34"/>
      <c r="CQ114" s="34">
        <f t="shared" si="95"/>
        <v>0</v>
      </c>
      <c r="CR114" s="34">
        <f t="shared" si="128"/>
        <v>0</v>
      </c>
      <c r="CS114" s="34"/>
      <c r="CT114" s="34">
        <f t="shared" si="96"/>
        <v>0</v>
      </c>
      <c r="CU114" s="34">
        <f t="shared" si="129"/>
        <v>0</v>
      </c>
      <c r="CV114" s="34"/>
      <c r="CW114" s="34">
        <f t="shared" si="97"/>
        <v>0</v>
      </c>
      <c r="CX114" s="34">
        <f t="shared" si="130"/>
        <v>0</v>
      </c>
      <c r="CY114" s="34"/>
      <c r="CZ114" s="34">
        <f t="shared" si="98"/>
        <v>0</v>
      </c>
      <c r="DA114" s="34">
        <f t="shared" si="131"/>
        <v>0</v>
      </c>
      <c r="DB114" s="34"/>
      <c r="DC114" s="34">
        <f t="shared" si="99"/>
        <v>0</v>
      </c>
      <c r="DD114" s="34">
        <f t="shared" si="132"/>
        <v>0</v>
      </c>
      <c r="DE114" s="35">
        <f t="shared" si="151"/>
        <v>0</v>
      </c>
      <c r="DF114" s="35">
        <f t="shared" ca="1" si="152"/>
        <v>0</v>
      </c>
      <c r="DG114" s="89">
        <f t="shared" ca="1" si="153"/>
        <v>0</v>
      </c>
      <c r="DH114" s="35">
        <f t="shared" si="133"/>
        <v>1</v>
      </c>
      <c r="DI114" s="35">
        <f t="shared" ca="1" si="83"/>
        <v>59.64</v>
      </c>
      <c r="DJ114" s="92">
        <f t="shared" ca="1" si="84"/>
        <v>0</v>
      </c>
      <c r="DK114"/>
      <c r="DL114" s="37"/>
      <c r="DM114" s="38">
        <f t="shared" si="100"/>
        <v>0</v>
      </c>
      <c r="DN114" s="39" t="str">
        <f t="shared" si="149"/>
        <v>NÃO MEDIDO</v>
      </c>
      <c r="DO114" s="40"/>
      <c r="DP114"/>
    </row>
    <row r="115" spans="1:120" s="2" customFormat="1" ht="30" customHeight="1" x14ac:dyDescent="0.2">
      <c r="A115" s="2" t="s">
        <v>212</v>
      </c>
      <c r="C115" s="100" t="s">
        <v>116</v>
      </c>
      <c r="D115" s="30" t="s">
        <v>117</v>
      </c>
      <c r="E115" s="31" t="s">
        <v>90</v>
      </c>
      <c r="F115" s="74">
        <v>45</v>
      </c>
      <c r="G115" s="74">
        <v>0</v>
      </c>
      <c r="H115" s="121">
        <v>0</v>
      </c>
      <c r="I115" s="121">
        <v>0</v>
      </c>
      <c r="J115" s="121"/>
      <c r="K115" s="74">
        <f t="shared" si="101"/>
        <v>45</v>
      </c>
      <c r="L115" s="32">
        <v>69.91</v>
      </c>
      <c r="M115" s="33">
        <f t="shared" si="134"/>
        <v>3145.95</v>
      </c>
      <c r="N115" s="33"/>
      <c r="O115" s="33">
        <f t="shared" si="102"/>
        <v>0</v>
      </c>
      <c r="P115" s="34"/>
      <c r="Q115" s="34">
        <f t="shared" si="135"/>
        <v>0</v>
      </c>
      <c r="R115" s="34">
        <f t="shared" si="136"/>
        <v>0</v>
      </c>
      <c r="S115" s="34">
        <v>15</v>
      </c>
      <c r="T115" s="34">
        <f t="shared" si="137"/>
        <v>1048.6500000000001</v>
      </c>
      <c r="U115" s="34">
        <f t="shared" si="138"/>
        <v>0</v>
      </c>
      <c r="V115" s="34">
        <v>11.5</v>
      </c>
      <c r="W115" s="34">
        <f t="shared" si="139"/>
        <v>803.97</v>
      </c>
      <c r="X115" s="34">
        <f t="shared" si="140"/>
        <v>0</v>
      </c>
      <c r="Y115" s="34"/>
      <c r="Z115" s="34">
        <f t="shared" si="141"/>
        <v>0</v>
      </c>
      <c r="AA115" s="34">
        <f t="shared" si="142"/>
        <v>0</v>
      </c>
      <c r="AB115" s="34"/>
      <c r="AC115" s="34">
        <f t="shared" si="143"/>
        <v>0</v>
      </c>
      <c r="AD115" s="34">
        <f t="shared" si="144"/>
        <v>0</v>
      </c>
      <c r="AE115" s="34"/>
      <c r="AF115" s="34">
        <f t="shared" si="103"/>
        <v>0</v>
      </c>
      <c r="AG115" s="34">
        <f t="shared" si="104"/>
        <v>0</v>
      </c>
      <c r="AH115" s="34"/>
      <c r="AI115" s="34">
        <f t="shared" si="150"/>
        <v>0</v>
      </c>
      <c r="AJ115" s="34">
        <f t="shared" si="145"/>
        <v>0</v>
      </c>
      <c r="AK115" s="34"/>
      <c r="AL115" s="34">
        <f t="shared" si="146"/>
        <v>0</v>
      </c>
      <c r="AM115" s="34">
        <f t="shared" si="147"/>
        <v>0</v>
      </c>
      <c r="AN115" s="34"/>
      <c r="AO115" s="34">
        <f t="shared" si="105"/>
        <v>0</v>
      </c>
      <c r="AP115" s="34">
        <f t="shared" si="106"/>
        <v>0</v>
      </c>
      <c r="AQ115" s="34"/>
      <c r="AR115" s="34">
        <f t="shared" si="107"/>
        <v>0</v>
      </c>
      <c r="AS115" s="34">
        <f t="shared" si="108"/>
        <v>0</v>
      </c>
      <c r="AT115" s="34"/>
      <c r="AU115" s="34">
        <f t="shared" si="109"/>
        <v>0</v>
      </c>
      <c r="AV115" s="34">
        <f t="shared" si="110"/>
        <v>0</v>
      </c>
      <c r="AW115" s="34"/>
      <c r="AX115" s="34">
        <f t="shared" si="111"/>
        <v>0</v>
      </c>
      <c r="AY115" s="34">
        <f t="shared" si="112"/>
        <v>0</v>
      </c>
      <c r="AZ115" s="34"/>
      <c r="BA115" s="34">
        <f t="shared" si="113"/>
        <v>0</v>
      </c>
      <c r="BB115" s="34">
        <f t="shared" si="114"/>
        <v>0</v>
      </c>
      <c r="BC115" s="34"/>
      <c r="BD115" s="34">
        <f t="shared" si="115"/>
        <v>0</v>
      </c>
      <c r="BE115" s="34">
        <f t="shared" si="116"/>
        <v>0</v>
      </c>
      <c r="BF115" s="34"/>
      <c r="BG115" s="34">
        <f t="shared" si="154"/>
        <v>0</v>
      </c>
      <c r="BH115" s="34">
        <f t="shared" si="117"/>
        <v>0</v>
      </c>
      <c r="BI115" s="34"/>
      <c r="BJ115" s="34">
        <f t="shared" si="155"/>
        <v>0</v>
      </c>
      <c r="BK115" s="34">
        <f t="shared" si="118"/>
        <v>0</v>
      </c>
      <c r="BL115" s="34"/>
      <c r="BM115" s="34">
        <f t="shared" si="156"/>
        <v>0</v>
      </c>
      <c r="BN115" s="34">
        <f t="shared" si="119"/>
        <v>0</v>
      </c>
      <c r="BO115" s="34"/>
      <c r="BP115" s="34">
        <f t="shared" si="85"/>
        <v>0</v>
      </c>
      <c r="BQ115" s="34">
        <f t="shared" si="86"/>
        <v>0</v>
      </c>
      <c r="BR115" s="34"/>
      <c r="BS115" s="34">
        <f t="shared" si="87"/>
        <v>0</v>
      </c>
      <c r="BT115" s="34">
        <f t="shared" si="120"/>
        <v>0</v>
      </c>
      <c r="BU115" s="34"/>
      <c r="BV115" s="34">
        <f t="shared" si="88"/>
        <v>0</v>
      </c>
      <c r="BW115" s="34">
        <f t="shared" si="121"/>
        <v>0</v>
      </c>
      <c r="BX115" s="34"/>
      <c r="BY115" s="34">
        <f t="shared" si="89"/>
        <v>0</v>
      </c>
      <c r="BZ115" s="34">
        <f t="shared" si="122"/>
        <v>0</v>
      </c>
      <c r="CA115" s="34"/>
      <c r="CB115" s="34">
        <f t="shared" si="90"/>
        <v>0</v>
      </c>
      <c r="CC115" s="34">
        <f t="shared" si="123"/>
        <v>0</v>
      </c>
      <c r="CD115" s="34"/>
      <c r="CE115" s="34">
        <f t="shared" si="91"/>
        <v>0</v>
      </c>
      <c r="CF115" s="34">
        <f t="shared" si="124"/>
        <v>0</v>
      </c>
      <c r="CG115" s="34"/>
      <c r="CH115" s="34">
        <f t="shared" si="92"/>
        <v>0</v>
      </c>
      <c r="CI115" s="34">
        <f t="shared" si="125"/>
        <v>0</v>
      </c>
      <c r="CJ115" s="34"/>
      <c r="CK115" s="34">
        <f t="shared" si="93"/>
        <v>0</v>
      </c>
      <c r="CL115" s="34">
        <f t="shared" si="126"/>
        <v>0</v>
      </c>
      <c r="CM115" s="34"/>
      <c r="CN115" s="34">
        <f t="shared" si="94"/>
        <v>0</v>
      </c>
      <c r="CO115" s="34">
        <f t="shared" si="127"/>
        <v>0</v>
      </c>
      <c r="CP115" s="34"/>
      <c r="CQ115" s="34">
        <f t="shared" si="95"/>
        <v>0</v>
      </c>
      <c r="CR115" s="34">
        <f t="shared" si="128"/>
        <v>0</v>
      </c>
      <c r="CS115" s="34"/>
      <c r="CT115" s="34">
        <f t="shared" si="96"/>
        <v>0</v>
      </c>
      <c r="CU115" s="34">
        <f t="shared" si="129"/>
        <v>0</v>
      </c>
      <c r="CV115" s="34"/>
      <c r="CW115" s="34">
        <f t="shared" si="97"/>
        <v>0</v>
      </c>
      <c r="CX115" s="34">
        <f t="shared" si="130"/>
        <v>0</v>
      </c>
      <c r="CY115" s="34">
        <v>-12.5</v>
      </c>
      <c r="CZ115" s="34">
        <f t="shared" si="98"/>
        <v>-873.88</v>
      </c>
      <c r="DA115" s="34">
        <f t="shared" si="131"/>
        <v>0</v>
      </c>
      <c r="DB115" s="34"/>
      <c r="DC115" s="34">
        <f t="shared" si="99"/>
        <v>0</v>
      </c>
      <c r="DD115" s="34">
        <f t="shared" si="132"/>
        <v>0</v>
      </c>
      <c r="DE115" s="35">
        <f t="shared" si="151"/>
        <v>14</v>
      </c>
      <c r="DF115" s="35">
        <f t="shared" ca="1" si="152"/>
        <v>978.74</v>
      </c>
      <c r="DG115" s="89">
        <f t="shared" ca="1" si="153"/>
        <v>0</v>
      </c>
      <c r="DH115" s="35">
        <f t="shared" si="133"/>
        <v>31</v>
      </c>
      <c r="DI115" s="35">
        <f t="shared" ca="1" si="83"/>
        <v>2167.21</v>
      </c>
      <c r="DJ115" s="92">
        <f t="shared" ca="1" si="84"/>
        <v>0</v>
      </c>
      <c r="DK115"/>
      <c r="DL115" s="37"/>
      <c r="DM115" s="38">
        <f t="shared" si="100"/>
        <v>0</v>
      </c>
      <c r="DN115" s="39" t="str">
        <f t="shared" si="149"/>
        <v>NÃO MEDIDO</v>
      </c>
      <c r="DO115" s="40"/>
      <c r="DP115"/>
    </row>
    <row r="116" spans="1:120" s="2" customFormat="1" ht="30" customHeight="1" x14ac:dyDescent="0.2">
      <c r="A116" s="2" t="s">
        <v>212</v>
      </c>
      <c r="C116" s="100" t="s">
        <v>235</v>
      </c>
      <c r="D116" s="30" t="s">
        <v>236</v>
      </c>
      <c r="E116" s="31" t="s">
        <v>89</v>
      </c>
      <c r="F116" s="74">
        <v>2</v>
      </c>
      <c r="G116" s="74">
        <v>0</v>
      </c>
      <c r="H116" s="121">
        <v>0</v>
      </c>
      <c r="I116" s="121">
        <v>0</v>
      </c>
      <c r="J116" s="121"/>
      <c r="K116" s="74">
        <f t="shared" si="101"/>
        <v>2</v>
      </c>
      <c r="L116" s="32">
        <v>345.3</v>
      </c>
      <c r="M116" s="33">
        <f t="shared" si="134"/>
        <v>690.6</v>
      </c>
      <c r="N116" s="33"/>
      <c r="O116" s="33">
        <f t="shared" si="102"/>
        <v>0</v>
      </c>
      <c r="P116" s="34"/>
      <c r="Q116" s="34">
        <f t="shared" si="135"/>
        <v>0</v>
      </c>
      <c r="R116" s="34">
        <f t="shared" si="136"/>
        <v>0</v>
      </c>
      <c r="S116" s="34"/>
      <c r="T116" s="34">
        <f t="shared" si="137"/>
        <v>0</v>
      </c>
      <c r="U116" s="34">
        <f t="shared" si="138"/>
        <v>0</v>
      </c>
      <c r="V116" s="34"/>
      <c r="W116" s="34">
        <f t="shared" si="139"/>
        <v>0</v>
      </c>
      <c r="X116" s="34">
        <f t="shared" si="140"/>
        <v>0</v>
      </c>
      <c r="Y116" s="34"/>
      <c r="Z116" s="34">
        <f t="shared" si="141"/>
        <v>0</v>
      </c>
      <c r="AA116" s="34">
        <f t="shared" si="142"/>
        <v>0</v>
      </c>
      <c r="AB116" s="34"/>
      <c r="AC116" s="34">
        <f t="shared" si="143"/>
        <v>0</v>
      </c>
      <c r="AD116" s="34">
        <f t="shared" si="144"/>
        <v>0</v>
      </c>
      <c r="AE116" s="34"/>
      <c r="AF116" s="34">
        <f t="shared" si="103"/>
        <v>0</v>
      </c>
      <c r="AG116" s="34">
        <f t="shared" si="104"/>
        <v>0</v>
      </c>
      <c r="AH116" s="34"/>
      <c r="AI116" s="34">
        <f t="shared" si="150"/>
        <v>0</v>
      </c>
      <c r="AJ116" s="34">
        <f t="shared" si="145"/>
        <v>0</v>
      </c>
      <c r="AK116" s="34"/>
      <c r="AL116" s="34">
        <f t="shared" si="146"/>
        <v>0</v>
      </c>
      <c r="AM116" s="34">
        <f t="shared" si="147"/>
        <v>0</v>
      </c>
      <c r="AN116" s="34"/>
      <c r="AO116" s="34">
        <f t="shared" si="105"/>
        <v>0</v>
      </c>
      <c r="AP116" s="34">
        <f t="shared" si="106"/>
        <v>0</v>
      </c>
      <c r="AQ116" s="34"/>
      <c r="AR116" s="34">
        <f t="shared" si="107"/>
        <v>0</v>
      </c>
      <c r="AS116" s="34">
        <f t="shared" si="108"/>
        <v>0</v>
      </c>
      <c r="AT116" s="34"/>
      <c r="AU116" s="34">
        <f t="shared" si="109"/>
        <v>0</v>
      </c>
      <c r="AV116" s="34">
        <f t="shared" si="110"/>
        <v>0</v>
      </c>
      <c r="AW116" s="34"/>
      <c r="AX116" s="34">
        <f t="shared" si="111"/>
        <v>0</v>
      </c>
      <c r="AY116" s="34">
        <f t="shared" si="112"/>
        <v>0</v>
      </c>
      <c r="AZ116" s="34"/>
      <c r="BA116" s="34">
        <f t="shared" si="113"/>
        <v>0</v>
      </c>
      <c r="BB116" s="34">
        <f t="shared" si="114"/>
        <v>0</v>
      </c>
      <c r="BC116" s="34"/>
      <c r="BD116" s="34">
        <f t="shared" si="115"/>
        <v>0</v>
      </c>
      <c r="BE116" s="34">
        <f t="shared" si="116"/>
        <v>0</v>
      </c>
      <c r="BF116" s="34"/>
      <c r="BG116" s="34">
        <f t="shared" si="154"/>
        <v>0</v>
      </c>
      <c r="BH116" s="34">
        <f t="shared" si="117"/>
        <v>0</v>
      </c>
      <c r="BI116" s="34"/>
      <c r="BJ116" s="34">
        <f t="shared" si="155"/>
        <v>0</v>
      </c>
      <c r="BK116" s="34">
        <f t="shared" si="118"/>
        <v>0</v>
      </c>
      <c r="BL116" s="34"/>
      <c r="BM116" s="34">
        <f t="shared" si="156"/>
        <v>0</v>
      </c>
      <c r="BN116" s="34">
        <f t="shared" si="119"/>
        <v>0</v>
      </c>
      <c r="BO116" s="34"/>
      <c r="BP116" s="34">
        <f t="shared" si="85"/>
        <v>0</v>
      </c>
      <c r="BQ116" s="34">
        <f t="shared" si="86"/>
        <v>0</v>
      </c>
      <c r="BR116" s="34"/>
      <c r="BS116" s="34">
        <f t="shared" si="87"/>
        <v>0</v>
      </c>
      <c r="BT116" s="34">
        <f t="shared" si="120"/>
        <v>0</v>
      </c>
      <c r="BU116" s="34"/>
      <c r="BV116" s="34">
        <f t="shared" si="88"/>
        <v>0</v>
      </c>
      <c r="BW116" s="34">
        <f t="shared" si="121"/>
        <v>0</v>
      </c>
      <c r="BX116" s="34"/>
      <c r="BY116" s="34">
        <f t="shared" si="89"/>
        <v>0</v>
      </c>
      <c r="BZ116" s="34">
        <f t="shared" si="122"/>
        <v>0</v>
      </c>
      <c r="CA116" s="34"/>
      <c r="CB116" s="34">
        <f t="shared" si="90"/>
        <v>0</v>
      </c>
      <c r="CC116" s="34">
        <f t="shared" si="123"/>
        <v>0</v>
      </c>
      <c r="CD116" s="34"/>
      <c r="CE116" s="34">
        <f t="shared" si="91"/>
        <v>0</v>
      </c>
      <c r="CF116" s="34">
        <f t="shared" si="124"/>
        <v>0</v>
      </c>
      <c r="CG116" s="34"/>
      <c r="CH116" s="34">
        <f t="shared" si="92"/>
        <v>0</v>
      </c>
      <c r="CI116" s="34">
        <f t="shared" si="125"/>
        <v>0</v>
      </c>
      <c r="CJ116" s="34"/>
      <c r="CK116" s="34">
        <f t="shared" si="93"/>
        <v>0</v>
      </c>
      <c r="CL116" s="34">
        <f t="shared" si="126"/>
        <v>0</v>
      </c>
      <c r="CM116" s="34"/>
      <c r="CN116" s="34">
        <f t="shared" si="94"/>
        <v>0</v>
      </c>
      <c r="CO116" s="34">
        <f t="shared" si="127"/>
        <v>0</v>
      </c>
      <c r="CP116" s="34"/>
      <c r="CQ116" s="34">
        <f t="shared" si="95"/>
        <v>0</v>
      </c>
      <c r="CR116" s="34">
        <f t="shared" si="128"/>
        <v>0</v>
      </c>
      <c r="CS116" s="34"/>
      <c r="CT116" s="34">
        <f t="shared" si="96"/>
        <v>0</v>
      </c>
      <c r="CU116" s="34">
        <f t="shared" si="129"/>
        <v>0</v>
      </c>
      <c r="CV116" s="34"/>
      <c r="CW116" s="34">
        <f t="shared" si="97"/>
        <v>0</v>
      </c>
      <c r="CX116" s="34">
        <f t="shared" si="130"/>
        <v>0</v>
      </c>
      <c r="CY116" s="34"/>
      <c r="CZ116" s="34">
        <f t="shared" si="98"/>
        <v>0</v>
      </c>
      <c r="DA116" s="34">
        <f t="shared" si="131"/>
        <v>0</v>
      </c>
      <c r="DB116" s="34"/>
      <c r="DC116" s="34">
        <f t="shared" si="99"/>
        <v>0</v>
      </c>
      <c r="DD116" s="34">
        <f t="shared" si="132"/>
        <v>0</v>
      </c>
      <c r="DE116" s="35">
        <f t="shared" si="151"/>
        <v>0</v>
      </c>
      <c r="DF116" s="35">
        <f t="shared" ca="1" si="152"/>
        <v>0</v>
      </c>
      <c r="DG116" s="89">
        <f t="shared" ca="1" si="153"/>
        <v>0</v>
      </c>
      <c r="DH116" s="35">
        <f t="shared" si="133"/>
        <v>2</v>
      </c>
      <c r="DI116" s="35">
        <f t="shared" ca="1" si="83"/>
        <v>690.6</v>
      </c>
      <c r="DJ116" s="92">
        <f t="shared" ca="1" si="84"/>
        <v>0</v>
      </c>
      <c r="DK116"/>
      <c r="DL116" s="37"/>
      <c r="DM116" s="38">
        <f t="shared" si="100"/>
        <v>0</v>
      </c>
      <c r="DN116" s="39" t="str">
        <f t="shared" si="149"/>
        <v>NÃO MEDIDO</v>
      </c>
      <c r="DO116" s="40"/>
      <c r="DP116"/>
    </row>
    <row r="117" spans="1:120" s="2" customFormat="1" ht="30" customHeight="1" x14ac:dyDescent="0.2">
      <c r="A117" s="2" t="s">
        <v>212</v>
      </c>
      <c r="C117" s="100" t="s">
        <v>243</v>
      </c>
      <c r="D117" s="30" t="s">
        <v>244</v>
      </c>
      <c r="E117" s="31" t="s">
        <v>89</v>
      </c>
      <c r="F117" s="74">
        <v>2</v>
      </c>
      <c r="G117" s="74">
        <v>0</v>
      </c>
      <c r="H117" s="121">
        <v>0</v>
      </c>
      <c r="I117" s="121">
        <v>0</v>
      </c>
      <c r="J117" s="121"/>
      <c r="K117" s="74">
        <f t="shared" si="101"/>
        <v>2</v>
      </c>
      <c r="L117" s="32">
        <v>32.06</v>
      </c>
      <c r="M117" s="33">
        <f t="shared" si="134"/>
        <v>64.12</v>
      </c>
      <c r="N117" s="33"/>
      <c r="O117" s="33">
        <f t="shared" si="102"/>
        <v>0</v>
      </c>
      <c r="P117" s="34"/>
      <c r="Q117" s="34">
        <f t="shared" si="135"/>
        <v>0</v>
      </c>
      <c r="R117" s="34">
        <f t="shared" si="136"/>
        <v>0</v>
      </c>
      <c r="S117" s="34">
        <v>2</v>
      </c>
      <c r="T117" s="34">
        <f t="shared" si="137"/>
        <v>64.12</v>
      </c>
      <c r="U117" s="34">
        <f t="shared" si="138"/>
        <v>0</v>
      </c>
      <c r="V117" s="34"/>
      <c r="W117" s="34">
        <f t="shared" si="139"/>
        <v>0</v>
      </c>
      <c r="X117" s="34">
        <f t="shared" si="140"/>
        <v>0</v>
      </c>
      <c r="Y117" s="34"/>
      <c r="Z117" s="34">
        <f t="shared" si="141"/>
        <v>0</v>
      </c>
      <c r="AA117" s="34">
        <f t="shared" si="142"/>
        <v>0</v>
      </c>
      <c r="AB117" s="34"/>
      <c r="AC117" s="34">
        <f t="shared" si="143"/>
        <v>0</v>
      </c>
      <c r="AD117" s="34">
        <f t="shared" si="144"/>
        <v>0</v>
      </c>
      <c r="AE117" s="34"/>
      <c r="AF117" s="34">
        <f t="shared" si="103"/>
        <v>0</v>
      </c>
      <c r="AG117" s="34">
        <f t="shared" si="104"/>
        <v>0</v>
      </c>
      <c r="AH117" s="34"/>
      <c r="AI117" s="34">
        <f t="shared" si="150"/>
        <v>0</v>
      </c>
      <c r="AJ117" s="34">
        <f t="shared" si="145"/>
        <v>0</v>
      </c>
      <c r="AK117" s="34"/>
      <c r="AL117" s="34">
        <f t="shared" si="146"/>
        <v>0</v>
      </c>
      <c r="AM117" s="34">
        <f t="shared" si="147"/>
        <v>0</v>
      </c>
      <c r="AN117" s="34"/>
      <c r="AO117" s="34">
        <f t="shared" si="105"/>
        <v>0</v>
      </c>
      <c r="AP117" s="34">
        <f t="shared" si="106"/>
        <v>0</v>
      </c>
      <c r="AQ117" s="34"/>
      <c r="AR117" s="34">
        <f t="shared" si="107"/>
        <v>0</v>
      </c>
      <c r="AS117" s="34">
        <f t="shared" si="108"/>
        <v>0</v>
      </c>
      <c r="AT117" s="34"/>
      <c r="AU117" s="34">
        <f t="shared" si="109"/>
        <v>0</v>
      </c>
      <c r="AV117" s="34">
        <f t="shared" si="110"/>
        <v>0</v>
      </c>
      <c r="AW117" s="34"/>
      <c r="AX117" s="34">
        <f t="shared" si="111"/>
        <v>0</v>
      </c>
      <c r="AY117" s="34">
        <f t="shared" si="112"/>
        <v>0</v>
      </c>
      <c r="AZ117" s="34"/>
      <c r="BA117" s="34">
        <f t="shared" si="113"/>
        <v>0</v>
      </c>
      <c r="BB117" s="34">
        <f t="shared" si="114"/>
        <v>0</v>
      </c>
      <c r="BC117" s="34"/>
      <c r="BD117" s="34">
        <f t="shared" si="115"/>
        <v>0</v>
      </c>
      <c r="BE117" s="34">
        <f t="shared" si="116"/>
        <v>0</v>
      </c>
      <c r="BF117" s="34"/>
      <c r="BG117" s="34">
        <f t="shared" si="154"/>
        <v>0</v>
      </c>
      <c r="BH117" s="34">
        <f t="shared" si="117"/>
        <v>0</v>
      </c>
      <c r="BI117" s="34"/>
      <c r="BJ117" s="34">
        <f t="shared" si="155"/>
        <v>0</v>
      </c>
      <c r="BK117" s="34">
        <f t="shared" si="118"/>
        <v>0</v>
      </c>
      <c r="BL117" s="34"/>
      <c r="BM117" s="34">
        <f t="shared" si="156"/>
        <v>0</v>
      </c>
      <c r="BN117" s="34">
        <f t="shared" si="119"/>
        <v>0</v>
      </c>
      <c r="BO117" s="34"/>
      <c r="BP117" s="34">
        <f t="shared" si="85"/>
        <v>0</v>
      </c>
      <c r="BQ117" s="34">
        <f t="shared" si="86"/>
        <v>0</v>
      </c>
      <c r="BR117" s="34"/>
      <c r="BS117" s="34">
        <f t="shared" si="87"/>
        <v>0</v>
      </c>
      <c r="BT117" s="34">
        <f t="shared" si="120"/>
        <v>0</v>
      </c>
      <c r="BU117" s="34"/>
      <c r="BV117" s="34">
        <f t="shared" si="88"/>
        <v>0</v>
      </c>
      <c r="BW117" s="34">
        <f t="shared" si="121"/>
        <v>0</v>
      </c>
      <c r="BX117" s="34"/>
      <c r="BY117" s="34">
        <f t="shared" si="89"/>
        <v>0</v>
      </c>
      <c r="BZ117" s="34">
        <f t="shared" si="122"/>
        <v>0</v>
      </c>
      <c r="CA117" s="34"/>
      <c r="CB117" s="34">
        <f t="shared" si="90"/>
        <v>0</v>
      </c>
      <c r="CC117" s="34">
        <f t="shared" si="123"/>
        <v>0</v>
      </c>
      <c r="CD117" s="34"/>
      <c r="CE117" s="34">
        <f t="shared" si="91"/>
        <v>0</v>
      </c>
      <c r="CF117" s="34">
        <f t="shared" si="124"/>
        <v>0</v>
      </c>
      <c r="CG117" s="34"/>
      <c r="CH117" s="34">
        <f t="shared" si="92"/>
        <v>0</v>
      </c>
      <c r="CI117" s="34">
        <f t="shared" si="125"/>
        <v>0</v>
      </c>
      <c r="CJ117" s="34"/>
      <c r="CK117" s="34">
        <f t="shared" si="93"/>
        <v>0</v>
      </c>
      <c r="CL117" s="34">
        <f t="shared" si="126"/>
        <v>0</v>
      </c>
      <c r="CM117" s="34"/>
      <c r="CN117" s="34">
        <f t="shared" si="94"/>
        <v>0</v>
      </c>
      <c r="CO117" s="34">
        <f t="shared" si="127"/>
        <v>0</v>
      </c>
      <c r="CP117" s="34"/>
      <c r="CQ117" s="34">
        <f t="shared" si="95"/>
        <v>0</v>
      </c>
      <c r="CR117" s="34">
        <f t="shared" si="128"/>
        <v>0</v>
      </c>
      <c r="CS117" s="34"/>
      <c r="CT117" s="34">
        <f t="shared" si="96"/>
        <v>0</v>
      </c>
      <c r="CU117" s="34">
        <f t="shared" si="129"/>
        <v>0</v>
      </c>
      <c r="CV117" s="34"/>
      <c r="CW117" s="34">
        <f t="shared" si="97"/>
        <v>0</v>
      </c>
      <c r="CX117" s="34">
        <f t="shared" si="130"/>
        <v>0</v>
      </c>
      <c r="CY117" s="34"/>
      <c r="CZ117" s="34">
        <f t="shared" si="98"/>
        <v>0</v>
      </c>
      <c r="DA117" s="34">
        <f t="shared" si="131"/>
        <v>0</v>
      </c>
      <c r="DB117" s="34"/>
      <c r="DC117" s="34">
        <f t="shared" si="99"/>
        <v>0</v>
      </c>
      <c r="DD117" s="34">
        <f t="shared" si="132"/>
        <v>0</v>
      </c>
      <c r="DE117" s="35">
        <f t="shared" si="151"/>
        <v>2</v>
      </c>
      <c r="DF117" s="35">
        <f t="shared" ca="1" si="152"/>
        <v>64.12</v>
      </c>
      <c r="DG117" s="89">
        <f t="shared" ca="1" si="153"/>
        <v>0</v>
      </c>
      <c r="DH117" s="35">
        <f t="shared" si="133"/>
        <v>0</v>
      </c>
      <c r="DI117" s="35">
        <f t="shared" ca="1" si="83"/>
        <v>0</v>
      </c>
      <c r="DJ117" s="92">
        <f t="shared" ca="1" si="84"/>
        <v>0</v>
      </c>
      <c r="DK117"/>
      <c r="DL117" s="37"/>
      <c r="DM117" s="38">
        <f t="shared" si="100"/>
        <v>0</v>
      </c>
      <c r="DN117" s="39" t="str">
        <f t="shared" si="149"/>
        <v>NÃO MEDIDO</v>
      </c>
      <c r="DO117" s="40"/>
      <c r="DP117"/>
    </row>
    <row r="118" spans="1:120" s="2" customFormat="1" ht="30" customHeight="1" x14ac:dyDescent="0.2">
      <c r="A118" s="2" t="s">
        <v>212</v>
      </c>
      <c r="C118" s="100" t="s">
        <v>385</v>
      </c>
      <c r="D118" s="30" t="s">
        <v>386</v>
      </c>
      <c r="E118" s="31" t="s">
        <v>89</v>
      </c>
      <c r="F118" s="74">
        <v>1</v>
      </c>
      <c r="G118" s="74">
        <v>0</v>
      </c>
      <c r="H118" s="121">
        <v>0</v>
      </c>
      <c r="I118" s="121">
        <v>0</v>
      </c>
      <c r="J118" s="121"/>
      <c r="K118" s="74">
        <f t="shared" si="101"/>
        <v>1</v>
      </c>
      <c r="L118" s="32">
        <v>26.36</v>
      </c>
      <c r="M118" s="33">
        <f t="shared" si="134"/>
        <v>26.36</v>
      </c>
      <c r="N118" s="33"/>
      <c r="O118" s="33">
        <f t="shared" si="102"/>
        <v>0</v>
      </c>
      <c r="P118" s="34"/>
      <c r="Q118" s="34">
        <f t="shared" si="135"/>
        <v>0</v>
      </c>
      <c r="R118" s="34">
        <f t="shared" si="136"/>
        <v>0</v>
      </c>
      <c r="S118" s="34"/>
      <c r="T118" s="34">
        <f t="shared" si="137"/>
        <v>0</v>
      </c>
      <c r="U118" s="34">
        <f t="shared" si="138"/>
        <v>0</v>
      </c>
      <c r="V118" s="34">
        <v>1</v>
      </c>
      <c r="W118" s="34">
        <f t="shared" si="139"/>
        <v>26.36</v>
      </c>
      <c r="X118" s="34">
        <f t="shared" si="140"/>
        <v>0</v>
      </c>
      <c r="Y118" s="34"/>
      <c r="Z118" s="34">
        <f t="shared" si="141"/>
        <v>0</v>
      </c>
      <c r="AA118" s="34">
        <f t="shared" si="142"/>
        <v>0</v>
      </c>
      <c r="AB118" s="34"/>
      <c r="AC118" s="34">
        <f t="shared" si="143"/>
        <v>0</v>
      </c>
      <c r="AD118" s="34">
        <f t="shared" si="144"/>
        <v>0</v>
      </c>
      <c r="AE118" s="34"/>
      <c r="AF118" s="34">
        <f t="shared" si="103"/>
        <v>0</v>
      </c>
      <c r="AG118" s="34">
        <f t="shared" si="104"/>
        <v>0</v>
      </c>
      <c r="AH118" s="34"/>
      <c r="AI118" s="34">
        <f t="shared" si="150"/>
        <v>0</v>
      </c>
      <c r="AJ118" s="34">
        <f t="shared" si="145"/>
        <v>0</v>
      </c>
      <c r="AK118" s="34"/>
      <c r="AL118" s="34">
        <f t="shared" si="146"/>
        <v>0</v>
      </c>
      <c r="AM118" s="34">
        <f t="shared" si="147"/>
        <v>0</v>
      </c>
      <c r="AN118" s="34"/>
      <c r="AO118" s="34">
        <f t="shared" si="105"/>
        <v>0</v>
      </c>
      <c r="AP118" s="34">
        <f t="shared" si="106"/>
        <v>0</v>
      </c>
      <c r="AQ118" s="34"/>
      <c r="AR118" s="34">
        <f t="shared" si="107"/>
        <v>0</v>
      </c>
      <c r="AS118" s="34">
        <f t="shared" si="108"/>
        <v>0</v>
      </c>
      <c r="AT118" s="34"/>
      <c r="AU118" s="34">
        <f t="shared" si="109"/>
        <v>0</v>
      </c>
      <c r="AV118" s="34">
        <f t="shared" si="110"/>
        <v>0</v>
      </c>
      <c r="AW118" s="34"/>
      <c r="AX118" s="34">
        <f t="shared" si="111"/>
        <v>0</v>
      </c>
      <c r="AY118" s="34">
        <f t="shared" si="112"/>
        <v>0</v>
      </c>
      <c r="AZ118" s="34"/>
      <c r="BA118" s="34">
        <f t="shared" si="113"/>
        <v>0</v>
      </c>
      <c r="BB118" s="34">
        <f t="shared" si="114"/>
        <v>0</v>
      </c>
      <c r="BC118" s="34"/>
      <c r="BD118" s="34">
        <f t="shared" si="115"/>
        <v>0</v>
      </c>
      <c r="BE118" s="34">
        <f t="shared" si="116"/>
        <v>0</v>
      </c>
      <c r="BF118" s="34"/>
      <c r="BG118" s="34">
        <f t="shared" si="154"/>
        <v>0</v>
      </c>
      <c r="BH118" s="34">
        <f t="shared" si="117"/>
        <v>0</v>
      </c>
      <c r="BI118" s="34"/>
      <c r="BJ118" s="34">
        <f t="shared" si="155"/>
        <v>0</v>
      </c>
      <c r="BK118" s="34">
        <f t="shared" si="118"/>
        <v>0</v>
      </c>
      <c r="BL118" s="34"/>
      <c r="BM118" s="34">
        <f t="shared" si="156"/>
        <v>0</v>
      </c>
      <c r="BN118" s="34">
        <f t="shared" si="119"/>
        <v>0</v>
      </c>
      <c r="BO118" s="34"/>
      <c r="BP118" s="34">
        <f t="shared" si="85"/>
        <v>0</v>
      </c>
      <c r="BQ118" s="34">
        <f t="shared" si="86"/>
        <v>0</v>
      </c>
      <c r="BR118" s="34"/>
      <c r="BS118" s="34">
        <f t="shared" si="87"/>
        <v>0</v>
      </c>
      <c r="BT118" s="34">
        <f t="shared" si="120"/>
        <v>0</v>
      </c>
      <c r="BU118" s="34"/>
      <c r="BV118" s="34">
        <f t="shared" si="88"/>
        <v>0</v>
      </c>
      <c r="BW118" s="34">
        <f t="shared" si="121"/>
        <v>0</v>
      </c>
      <c r="BX118" s="34"/>
      <c r="BY118" s="34">
        <f t="shared" si="89"/>
        <v>0</v>
      </c>
      <c r="BZ118" s="34">
        <f t="shared" si="122"/>
        <v>0</v>
      </c>
      <c r="CA118" s="34"/>
      <c r="CB118" s="34">
        <f t="shared" si="90"/>
        <v>0</v>
      </c>
      <c r="CC118" s="34">
        <f t="shared" si="123"/>
        <v>0</v>
      </c>
      <c r="CD118" s="34"/>
      <c r="CE118" s="34">
        <f t="shared" si="91"/>
        <v>0</v>
      </c>
      <c r="CF118" s="34">
        <f t="shared" si="124"/>
        <v>0</v>
      </c>
      <c r="CG118" s="34"/>
      <c r="CH118" s="34">
        <f t="shared" si="92"/>
        <v>0</v>
      </c>
      <c r="CI118" s="34">
        <f t="shared" si="125"/>
        <v>0</v>
      </c>
      <c r="CJ118" s="34"/>
      <c r="CK118" s="34">
        <f t="shared" si="93"/>
        <v>0</v>
      </c>
      <c r="CL118" s="34">
        <f t="shared" si="126"/>
        <v>0</v>
      </c>
      <c r="CM118" s="34"/>
      <c r="CN118" s="34">
        <f t="shared" si="94"/>
        <v>0</v>
      </c>
      <c r="CO118" s="34">
        <f t="shared" si="127"/>
        <v>0</v>
      </c>
      <c r="CP118" s="34"/>
      <c r="CQ118" s="34">
        <f t="shared" si="95"/>
        <v>0</v>
      </c>
      <c r="CR118" s="34">
        <f t="shared" si="128"/>
        <v>0</v>
      </c>
      <c r="CS118" s="34"/>
      <c r="CT118" s="34">
        <f t="shared" si="96"/>
        <v>0</v>
      </c>
      <c r="CU118" s="34">
        <f t="shared" si="129"/>
        <v>0</v>
      </c>
      <c r="CV118" s="34"/>
      <c r="CW118" s="34">
        <f t="shared" si="97"/>
        <v>0</v>
      </c>
      <c r="CX118" s="34">
        <f t="shared" si="130"/>
        <v>0</v>
      </c>
      <c r="CY118" s="34"/>
      <c r="CZ118" s="34">
        <f t="shared" si="98"/>
        <v>0</v>
      </c>
      <c r="DA118" s="34">
        <f t="shared" si="131"/>
        <v>0</v>
      </c>
      <c r="DB118" s="34"/>
      <c r="DC118" s="34">
        <f t="shared" si="99"/>
        <v>0</v>
      </c>
      <c r="DD118" s="34">
        <f t="shared" si="132"/>
        <v>0</v>
      </c>
      <c r="DE118" s="35">
        <f t="shared" si="151"/>
        <v>1</v>
      </c>
      <c r="DF118" s="35">
        <f t="shared" ca="1" si="152"/>
        <v>26.36</v>
      </c>
      <c r="DG118" s="89">
        <f t="shared" ca="1" si="153"/>
        <v>0</v>
      </c>
      <c r="DH118" s="35">
        <f t="shared" si="133"/>
        <v>0</v>
      </c>
      <c r="DI118" s="35">
        <f t="shared" ca="1" si="83"/>
        <v>0</v>
      </c>
      <c r="DJ118" s="92">
        <f t="shared" ca="1" si="84"/>
        <v>0</v>
      </c>
      <c r="DK118"/>
      <c r="DL118" s="37"/>
      <c r="DM118" s="38">
        <f t="shared" si="100"/>
        <v>0</v>
      </c>
      <c r="DN118" s="39" t="str">
        <f t="shared" si="149"/>
        <v>NÃO MEDIDO</v>
      </c>
      <c r="DO118" s="40"/>
      <c r="DP118"/>
    </row>
    <row r="119" spans="1:120" s="2" customFormat="1" ht="30" customHeight="1" x14ac:dyDescent="0.2">
      <c r="A119" s="2" t="s">
        <v>212</v>
      </c>
      <c r="C119" s="100" t="s">
        <v>122</v>
      </c>
      <c r="D119" s="30" t="s">
        <v>123</v>
      </c>
      <c r="E119" s="31" t="s">
        <v>89</v>
      </c>
      <c r="F119" s="74">
        <v>40</v>
      </c>
      <c r="G119" s="74">
        <v>0</v>
      </c>
      <c r="H119" s="121">
        <v>0</v>
      </c>
      <c r="I119" s="121">
        <v>0</v>
      </c>
      <c r="J119" s="121"/>
      <c r="K119" s="74">
        <f t="shared" si="101"/>
        <v>40</v>
      </c>
      <c r="L119" s="32">
        <v>1.59</v>
      </c>
      <c r="M119" s="33">
        <f t="shared" si="134"/>
        <v>63.6</v>
      </c>
      <c r="N119" s="33"/>
      <c r="O119" s="33">
        <f t="shared" si="102"/>
        <v>0</v>
      </c>
      <c r="P119" s="34"/>
      <c r="Q119" s="34">
        <f t="shared" si="135"/>
        <v>0</v>
      </c>
      <c r="R119" s="34">
        <f t="shared" si="136"/>
        <v>0</v>
      </c>
      <c r="S119" s="34"/>
      <c r="T119" s="34">
        <f t="shared" si="137"/>
        <v>0</v>
      </c>
      <c r="U119" s="34">
        <f t="shared" si="138"/>
        <v>0</v>
      </c>
      <c r="V119" s="34">
        <v>40</v>
      </c>
      <c r="W119" s="34">
        <f t="shared" si="139"/>
        <v>63.6</v>
      </c>
      <c r="X119" s="34">
        <f t="shared" si="140"/>
        <v>0</v>
      </c>
      <c r="Y119" s="34"/>
      <c r="Z119" s="34">
        <f t="shared" si="141"/>
        <v>0</v>
      </c>
      <c r="AA119" s="34">
        <f t="shared" si="142"/>
        <v>0</v>
      </c>
      <c r="AB119" s="34"/>
      <c r="AC119" s="34">
        <f t="shared" si="143"/>
        <v>0</v>
      </c>
      <c r="AD119" s="34">
        <f t="shared" si="144"/>
        <v>0</v>
      </c>
      <c r="AE119" s="34"/>
      <c r="AF119" s="34">
        <f t="shared" si="103"/>
        <v>0</v>
      </c>
      <c r="AG119" s="34">
        <f t="shared" si="104"/>
        <v>0</v>
      </c>
      <c r="AH119" s="34"/>
      <c r="AI119" s="34">
        <f t="shared" si="150"/>
        <v>0</v>
      </c>
      <c r="AJ119" s="34">
        <f t="shared" si="145"/>
        <v>0</v>
      </c>
      <c r="AK119" s="34"/>
      <c r="AL119" s="34">
        <f t="shared" si="146"/>
        <v>0</v>
      </c>
      <c r="AM119" s="34">
        <f t="shared" si="147"/>
        <v>0</v>
      </c>
      <c r="AN119" s="34"/>
      <c r="AO119" s="34">
        <f t="shared" si="105"/>
        <v>0</v>
      </c>
      <c r="AP119" s="34">
        <f t="shared" si="106"/>
        <v>0</v>
      </c>
      <c r="AQ119" s="34"/>
      <c r="AR119" s="34">
        <f t="shared" si="107"/>
        <v>0</v>
      </c>
      <c r="AS119" s="34">
        <f t="shared" si="108"/>
        <v>0</v>
      </c>
      <c r="AT119" s="34"/>
      <c r="AU119" s="34">
        <f t="shared" si="109"/>
        <v>0</v>
      </c>
      <c r="AV119" s="34">
        <f t="shared" si="110"/>
        <v>0</v>
      </c>
      <c r="AW119" s="34"/>
      <c r="AX119" s="34">
        <f t="shared" si="111"/>
        <v>0</v>
      </c>
      <c r="AY119" s="34">
        <f t="shared" si="112"/>
        <v>0</v>
      </c>
      <c r="AZ119" s="34"/>
      <c r="BA119" s="34">
        <f t="shared" si="113"/>
        <v>0</v>
      </c>
      <c r="BB119" s="34">
        <f t="shared" si="114"/>
        <v>0</v>
      </c>
      <c r="BC119" s="34"/>
      <c r="BD119" s="34">
        <f t="shared" si="115"/>
        <v>0</v>
      </c>
      <c r="BE119" s="34">
        <f t="shared" si="116"/>
        <v>0</v>
      </c>
      <c r="BF119" s="34"/>
      <c r="BG119" s="34">
        <f t="shared" si="154"/>
        <v>0</v>
      </c>
      <c r="BH119" s="34">
        <f t="shared" si="117"/>
        <v>0</v>
      </c>
      <c r="BI119" s="34"/>
      <c r="BJ119" s="34">
        <f t="shared" si="155"/>
        <v>0</v>
      </c>
      <c r="BK119" s="34">
        <f t="shared" si="118"/>
        <v>0</v>
      </c>
      <c r="BL119" s="34"/>
      <c r="BM119" s="34">
        <f t="shared" si="156"/>
        <v>0</v>
      </c>
      <c r="BN119" s="34">
        <f t="shared" si="119"/>
        <v>0</v>
      </c>
      <c r="BO119" s="34"/>
      <c r="BP119" s="34">
        <f t="shared" si="85"/>
        <v>0</v>
      </c>
      <c r="BQ119" s="34">
        <f t="shared" si="86"/>
        <v>0</v>
      </c>
      <c r="BR119" s="34"/>
      <c r="BS119" s="34">
        <f t="shared" si="87"/>
        <v>0</v>
      </c>
      <c r="BT119" s="34">
        <f t="shared" si="120"/>
        <v>0</v>
      </c>
      <c r="BU119" s="34"/>
      <c r="BV119" s="34">
        <f t="shared" si="88"/>
        <v>0</v>
      </c>
      <c r="BW119" s="34">
        <f t="shared" si="121"/>
        <v>0</v>
      </c>
      <c r="BX119" s="34"/>
      <c r="BY119" s="34">
        <f t="shared" si="89"/>
        <v>0</v>
      </c>
      <c r="BZ119" s="34">
        <f t="shared" si="122"/>
        <v>0</v>
      </c>
      <c r="CA119" s="34"/>
      <c r="CB119" s="34">
        <f t="shared" si="90"/>
        <v>0</v>
      </c>
      <c r="CC119" s="34">
        <f t="shared" si="123"/>
        <v>0</v>
      </c>
      <c r="CD119" s="34"/>
      <c r="CE119" s="34">
        <f t="shared" si="91"/>
        <v>0</v>
      </c>
      <c r="CF119" s="34">
        <f t="shared" si="124"/>
        <v>0</v>
      </c>
      <c r="CG119" s="34"/>
      <c r="CH119" s="34">
        <f t="shared" si="92"/>
        <v>0</v>
      </c>
      <c r="CI119" s="34">
        <f t="shared" si="125"/>
        <v>0</v>
      </c>
      <c r="CJ119" s="34"/>
      <c r="CK119" s="34">
        <f t="shared" si="93"/>
        <v>0</v>
      </c>
      <c r="CL119" s="34">
        <f t="shared" si="126"/>
        <v>0</v>
      </c>
      <c r="CM119" s="34"/>
      <c r="CN119" s="34">
        <f t="shared" si="94"/>
        <v>0</v>
      </c>
      <c r="CO119" s="34">
        <f t="shared" si="127"/>
        <v>0</v>
      </c>
      <c r="CP119" s="34"/>
      <c r="CQ119" s="34">
        <f t="shared" si="95"/>
        <v>0</v>
      </c>
      <c r="CR119" s="34">
        <f t="shared" si="128"/>
        <v>0</v>
      </c>
      <c r="CS119" s="34"/>
      <c r="CT119" s="34">
        <f t="shared" si="96"/>
        <v>0</v>
      </c>
      <c r="CU119" s="34">
        <f t="shared" si="129"/>
        <v>0</v>
      </c>
      <c r="CV119" s="34"/>
      <c r="CW119" s="34">
        <f t="shared" si="97"/>
        <v>0</v>
      </c>
      <c r="CX119" s="34">
        <f t="shared" si="130"/>
        <v>0</v>
      </c>
      <c r="CY119" s="34"/>
      <c r="CZ119" s="34">
        <f t="shared" si="98"/>
        <v>0</v>
      </c>
      <c r="DA119" s="34">
        <f t="shared" si="131"/>
        <v>0</v>
      </c>
      <c r="DB119" s="34"/>
      <c r="DC119" s="34">
        <f t="shared" si="99"/>
        <v>0</v>
      </c>
      <c r="DD119" s="34">
        <f t="shared" si="132"/>
        <v>0</v>
      </c>
      <c r="DE119" s="35">
        <f t="shared" si="151"/>
        <v>40</v>
      </c>
      <c r="DF119" s="35">
        <f t="shared" ca="1" si="152"/>
        <v>63.6</v>
      </c>
      <c r="DG119" s="89">
        <f t="shared" ca="1" si="153"/>
        <v>0</v>
      </c>
      <c r="DH119" s="35">
        <f t="shared" si="133"/>
        <v>0</v>
      </c>
      <c r="DI119" s="35">
        <f t="shared" ca="1" si="83"/>
        <v>0</v>
      </c>
      <c r="DJ119" s="92">
        <f t="shared" ca="1" si="84"/>
        <v>0</v>
      </c>
      <c r="DK119"/>
      <c r="DL119" s="37"/>
      <c r="DM119" s="38">
        <f t="shared" si="100"/>
        <v>0</v>
      </c>
      <c r="DN119" s="39" t="str">
        <f t="shared" si="149"/>
        <v>NÃO MEDIDO</v>
      </c>
      <c r="DO119" s="40"/>
      <c r="DP119"/>
    </row>
    <row r="120" spans="1:120" s="2" customFormat="1" ht="30" customHeight="1" x14ac:dyDescent="0.2">
      <c r="A120" s="2" t="s">
        <v>212</v>
      </c>
      <c r="C120" s="100" t="s">
        <v>245</v>
      </c>
      <c r="D120" s="30" t="s">
        <v>246</v>
      </c>
      <c r="E120" s="31" t="s">
        <v>89</v>
      </c>
      <c r="F120" s="74">
        <v>15</v>
      </c>
      <c r="G120" s="74">
        <v>0</v>
      </c>
      <c r="H120" s="121">
        <v>0</v>
      </c>
      <c r="I120" s="121">
        <v>0</v>
      </c>
      <c r="J120" s="121"/>
      <c r="K120" s="74">
        <f t="shared" si="101"/>
        <v>15</v>
      </c>
      <c r="L120" s="32">
        <v>2.0499999999999998</v>
      </c>
      <c r="M120" s="33">
        <f t="shared" si="134"/>
        <v>30.75</v>
      </c>
      <c r="N120" s="33"/>
      <c r="O120" s="33">
        <f t="shared" si="102"/>
        <v>0</v>
      </c>
      <c r="P120" s="34"/>
      <c r="Q120" s="34">
        <f t="shared" si="135"/>
        <v>0</v>
      </c>
      <c r="R120" s="34">
        <f t="shared" si="136"/>
        <v>0</v>
      </c>
      <c r="S120" s="34"/>
      <c r="T120" s="34">
        <f t="shared" si="137"/>
        <v>0</v>
      </c>
      <c r="U120" s="34">
        <f t="shared" si="138"/>
        <v>0</v>
      </c>
      <c r="V120" s="34">
        <v>15</v>
      </c>
      <c r="W120" s="34">
        <f t="shared" si="139"/>
        <v>30.75</v>
      </c>
      <c r="X120" s="34">
        <f t="shared" si="140"/>
        <v>0</v>
      </c>
      <c r="Y120" s="34"/>
      <c r="Z120" s="34">
        <f t="shared" si="141"/>
        <v>0</v>
      </c>
      <c r="AA120" s="34">
        <f t="shared" si="142"/>
        <v>0</v>
      </c>
      <c r="AB120" s="34"/>
      <c r="AC120" s="34">
        <f t="shared" si="143"/>
        <v>0</v>
      </c>
      <c r="AD120" s="34">
        <f t="shared" si="144"/>
        <v>0</v>
      </c>
      <c r="AE120" s="34"/>
      <c r="AF120" s="34">
        <f t="shared" si="103"/>
        <v>0</v>
      </c>
      <c r="AG120" s="34">
        <f t="shared" si="104"/>
        <v>0</v>
      </c>
      <c r="AH120" s="34"/>
      <c r="AI120" s="34">
        <f t="shared" si="150"/>
        <v>0</v>
      </c>
      <c r="AJ120" s="34">
        <f t="shared" si="145"/>
        <v>0</v>
      </c>
      <c r="AK120" s="34"/>
      <c r="AL120" s="34">
        <f t="shared" si="146"/>
        <v>0</v>
      </c>
      <c r="AM120" s="34">
        <f t="shared" si="147"/>
        <v>0</v>
      </c>
      <c r="AN120" s="34"/>
      <c r="AO120" s="34">
        <f t="shared" si="105"/>
        <v>0</v>
      </c>
      <c r="AP120" s="34">
        <f t="shared" si="106"/>
        <v>0</v>
      </c>
      <c r="AQ120" s="34"/>
      <c r="AR120" s="34">
        <f t="shared" si="107"/>
        <v>0</v>
      </c>
      <c r="AS120" s="34">
        <f t="shared" si="108"/>
        <v>0</v>
      </c>
      <c r="AT120" s="34"/>
      <c r="AU120" s="34">
        <f t="shared" si="109"/>
        <v>0</v>
      </c>
      <c r="AV120" s="34">
        <f t="shared" si="110"/>
        <v>0</v>
      </c>
      <c r="AW120" s="34"/>
      <c r="AX120" s="34">
        <f t="shared" si="111"/>
        <v>0</v>
      </c>
      <c r="AY120" s="34">
        <f t="shared" si="112"/>
        <v>0</v>
      </c>
      <c r="AZ120" s="34"/>
      <c r="BA120" s="34">
        <f t="shared" si="113"/>
        <v>0</v>
      </c>
      <c r="BB120" s="34">
        <f t="shared" si="114"/>
        <v>0</v>
      </c>
      <c r="BC120" s="34"/>
      <c r="BD120" s="34">
        <f t="shared" si="115"/>
        <v>0</v>
      </c>
      <c r="BE120" s="34">
        <f t="shared" si="116"/>
        <v>0</v>
      </c>
      <c r="BF120" s="34"/>
      <c r="BG120" s="34">
        <f t="shared" si="154"/>
        <v>0</v>
      </c>
      <c r="BH120" s="34">
        <f t="shared" si="117"/>
        <v>0</v>
      </c>
      <c r="BI120" s="34"/>
      <c r="BJ120" s="34">
        <f t="shared" si="155"/>
        <v>0</v>
      </c>
      <c r="BK120" s="34">
        <f t="shared" si="118"/>
        <v>0</v>
      </c>
      <c r="BL120" s="34"/>
      <c r="BM120" s="34">
        <f t="shared" si="156"/>
        <v>0</v>
      </c>
      <c r="BN120" s="34">
        <f t="shared" si="119"/>
        <v>0</v>
      </c>
      <c r="BO120" s="34"/>
      <c r="BP120" s="34">
        <f t="shared" si="85"/>
        <v>0</v>
      </c>
      <c r="BQ120" s="34">
        <f t="shared" si="86"/>
        <v>0</v>
      </c>
      <c r="BR120" s="34"/>
      <c r="BS120" s="34">
        <f t="shared" si="87"/>
        <v>0</v>
      </c>
      <c r="BT120" s="34">
        <f t="shared" si="120"/>
        <v>0</v>
      </c>
      <c r="BU120" s="34"/>
      <c r="BV120" s="34">
        <f t="shared" si="88"/>
        <v>0</v>
      </c>
      <c r="BW120" s="34">
        <f t="shared" si="121"/>
        <v>0</v>
      </c>
      <c r="BX120" s="34"/>
      <c r="BY120" s="34">
        <f t="shared" si="89"/>
        <v>0</v>
      </c>
      <c r="BZ120" s="34">
        <f t="shared" si="122"/>
        <v>0</v>
      </c>
      <c r="CA120" s="34"/>
      <c r="CB120" s="34">
        <f t="shared" si="90"/>
        <v>0</v>
      </c>
      <c r="CC120" s="34">
        <f t="shared" si="123"/>
        <v>0</v>
      </c>
      <c r="CD120" s="34"/>
      <c r="CE120" s="34">
        <f t="shared" si="91"/>
        <v>0</v>
      </c>
      <c r="CF120" s="34">
        <f t="shared" si="124"/>
        <v>0</v>
      </c>
      <c r="CG120" s="34"/>
      <c r="CH120" s="34">
        <f t="shared" si="92"/>
        <v>0</v>
      </c>
      <c r="CI120" s="34">
        <f t="shared" si="125"/>
        <v>0</v>
      </c>
      <c r="CJ120" s="34"/>
      <c r="CK120" s="34">
        <f t="shared" si="93"/>
        <v>0</v>
      </c>
      <c r="CL120" s="34">
        <f t="shared" si="126"/>
        <v>0</v>
      </c>
      <c r="CM120" s="34"/>
      <c r="CN120" s="34">
        <f t="shared" si="94"/>
        <v>0</v>
      </c>
      <c r="CO120" s="34">
        <f t="shared" si="127"/>
        <v>0</v>
      </c>
      <c r="CP120" s="34"/>
      <c r="CQ120" s="34">
        <f t="shared" si="95"/>
        <v>0</v>
      </c>
      <c r="CR120" s="34">
        <f t="shared" si="128"/>
        <v>0</v>
      </c>
      <c r="CS120" s="34"/>
      <c r="CT120" s="34">
        <f t="shared" si="96"/>
        <v>0</v>
      </c>
      <c r="CU120" s="34">
        <f t="shared" si="129"/>
        <v>0</v>
      </c>
      <c r="CV120" s="34"/>
      <c r="CW120" s="34">
        <f t="shared" si="97"/>
        <v>0</v>
      </c>
      <c r="CX120" s="34">
        <f t="shared" si="130"/>
        <v>0</v>
      </c>
      <c r="CY120" s="34"/>
      <c r="CZ120" s="34">
        <f t="shared" si="98"/>
        <v>0</v>
      </c>
      <c r="DA120" s="34">
        <f t="shared" si="131"/>
        <v>0</v>
      </c>
      <c r="DB120" s="34"/>
      <c r="DC120" s="34">
        <f t="shared" si="99"/>
        <v>0</v>
      </c>
      <c r="DD120" s="34">
        <f t="shared" si="132"/>
        <v>0</v>
      </c>
      <c r="DE120" s="35">
        <f t="shared" si="151"/>
        <v>15</v>
      </c>
      <c r="DF120" s="35">
        <f t="shared" ca="1" si="152"/>
        <v>30.75</v>
      </c>
      <c r="DG120" s="89">
        <f t="shared" ca="1" si="153"/>
        <v>0</v>
      </c>
      <c r="DH120" s="35">
        <f t="shared" si="133"/>
        <v>0</v>
      </c>
      <c r="DI120" s="35">
        <f t="shared" ca="1" si="83"/>
        <v>0</v>
      </c>
      <c r="DJ120" s="92">
        <f t="shared" ca="1" si="84"/>
        <v>0</v>
      </c>
      <c r="DK120"/>
      <c r="DL120" s="37"/>
      <c r="DM120" s="38">
        <f t="shared" si="100"/>
        <v>0</v>
      </c>
      <c r="DN120" s="39" t="str">
        <f t="shared" si="149"/>
        <v>NÃO MEDIDO</v>
      </c>
      <c r="DO120" s="40"/>
      <c r="DP120"/>
    </row>
    <row r="121" spans="1:120" s="2" customFormat="1" ht="30" customHeight="1" x14ac:dyDescent="0.2">
      <c r="A121" s="2" t="s">
        <v>212</v>
      </c>
      <c r="C121" s="100" t="s">
        <v>124</v>
      </c>
      <c r="D121" s="30" t="s">
        <v>125</v>
      </c>
      <c r="E121" s="31" t="s">
        <v>89</v>
      </c>
      <c r="F121" s="74">
        <v>12</v>
      </c>
      <c r="G121" s="74">
        <v>0</v>
      </c>
      <c r="H121" s="121">
        <v>0</v>
      </c>
      <c r="I121" s="121">
        <v>0</v>
      </c>
      <c r="J121" s="121"/>
      <c r="K121" s="74">
        <f t="shared" si="101"/>
        <v>12</v>
      </c>
      <c r="L121" s="32">
        <v>2.11</v>
      </c>
      <c r="M121" s="33">
        <f t="shared" si="134"/>
        <v>25.32</v>
      </c>
      <c r="N121" s="33"/>
      <c r="O121" s="33">
        <f t="shared" si="102"/>
        <v>0</v>
      </c>
      <c r="P121" s="34"/>
      <c r="Q121" s="34">
        <f t="shared" si="135"/>
        <v>0</v>
      </c>
      <c r="R121" s="34">
        <f t="shared" si="136"/>
        <v>0</v>
      </c>
      <c r="S121" s="34"/>
      <c r="T121" s="34">
        <f t="shared" si="137"/>
        <v>0</v>
      </c>
      <c r="U121" s="34">
        <f t="shared" si="138"/>
        <v>0</v>
      </c>
      <c r="V121" s="34">
        <v>12</v>
      </c>
      <c r="W121" s="34">
        <f t="shared" si="139"/>
        <v>25.32</v>
      </c>
      <c r="X121" s="34">
        <f t="shared" si="140"/>
        <v>0</v>
      </c>
      <c r="Y121" s="34"/>
      <c r="Z121" s="34">
        <f t="shared" si="141"/>
        <v>0</v>
      </c>
      <c r="AA121" s="34">
        <f t="shared" si="142"/>
        <v>0</v>
      </c>
      <c r="AB121" s="34"/>
      <c r="AC121" s="34">
        <f t="shared" si="143"/>
        <v>0</v>
      </c>
      <c r="AD121" s="34">
        <f t="shared" si="144"/>
        <v>0</v>
      </c>
      <c r="AE121" s="34"/>
      <c r="AF121" s="34">
        <f t="shared" si="103"/>
        <v>0</v>
      </c>
      <c r="AG121" s="34">
        <f t="shared" si="104"/>
        <v>0</v>
      </c>
      <c r="AH121" s="34"/>
      <c r="AI121" s="34">
        <f t="shared" si="150"/>
        <v>0</v>
      </c>
      <c r="AJ121" s="34">
        <f t="shared" si="145"/>
        <v>0</v>
      </c>
      <c r="AK121" s="34"/>
      <c r="AL121" s="34">
        <f t="shared" si="146"/>
        <v>0</v>
      </c>
      <c r="AM121" s="34">
        <f t="shared" si="147"/>
        <v>0</v>
      </c>
      <c r="AN121" s="34"/>
      <c r="AO121" s="34">
        <f t="shared" si="105"/>
        <v>0</v>
      </c>
      <c r="AP121" s="34">
        <f t="shared" si="106"/>
        <v>0</v>
      </c>
      <c r="AQ121" s="34"/>
      <c r="AR121" s="34">
        <f t="shared" si="107"/>
        <v>0</v>
      </c>
      <c r="AS121" s="34">
        <f t="shared" si="108"/>
        <v>0</v>
      </c>
      <c r="AT121" s="34"/>
      <c r="AU121" s="34">
        <f t="shared" si="109"/>
        <v>0</v>
      </c>
      <c r="AV121" s="34">
        <f t="shared" si="110"/>
        <v>0</v>
      </c>
      <c r="AW121" s="34"/>
      <c r="AX121" s="34">
        <f t="shared" si="111"/>
        <v>0</v>
      </c>
      <c r="AY121" s="34">
        <f t="shared" si="112"/>
        <v>0</v>
      </c>
      <c r="AZ121" s="34"/>
      <c r="BA121" s="34">
        <f t="shared" si="113"/>
        <v>0</v>
      </c>
      <c r="BB121" s="34">
        <f t="shared" si="114"/>
        <v>0</v>
      </c>
      <c r="BC121" s="34"/>
      <c r="BD121" s="34">
        <f t="shared" si="115"/>
        <v>0</v>
      </c>
      <c r="BE121" s="34">
        <f t="shared" si="116"/>
        <v>0</v>
      </c>
      <c r="BF121" s="34"/>
      <c r="BG121" s="34">
        <f t="shared" si="154"/>
        <v>0</v>
      </c>
      <c r="BH121" s="34">
        <f t="shared" si="117"/>
        <v>0</v>
      </c>
      <c r="BI121" s="34"/>
      <c r="BJ121" s="34">
        <f t="shared" si="155"/>
        <v>0</v>
      </c>
      <c r="BK121" s="34">
        <f t="shared" si="118"/>
        <v>0</v>
      </c>
      <c r="BL121" s="34"/>
      <c r="BM121" s="34">
        <f t="shared" si="156"/>
        <v>0</v>
      </c>
      <c r="BN121" s="34">
        <f t="shared" si="119"/>
        <v>0</v>
      </c>
      <c r="BO121" s="34"/>
      <c r="BP121" s="34">
        <f t="shared" si="85"/>
        <v>0</v>
      </c>
      <c r="BQ121" s="34">
        <f t="shared" si="86"/>
        <v>0</v>
      </c>
      <c r="BR121" s="34"/>
      <c r="BS121" s="34">
        <f t="shared" si="87"/>
        <v>0</v>
      </c>
      <c r="BT121" s="34">
        <f t="shared" si="120"/>
        <v>0</v>
      </c>
      <c r="BU121" s="34"/>
      <c r="BV121" s="34">
        <f t="shared" si="88"/>
        <v>0</v>
      </c>
      <c r="BW121" s="34">
        <f t="shared" si="121"/>
        <v>0</v>
      </c>
      <c r="BX121" s="34"/>
      <c r="BY121" s="34">
        <f t="shared" si="89"/>
        <v>0</v>
      </c>
      <c r="BZ121" s="34">
        <f t="shared" si="122"/>
        <v>0</v>
      </c>
      <c r="CA121" s="34"/>
      <c r="CB121" s="34">
        <f t="shared" si="90"/>
        <v>0</v>
      </c>
      <c r="CC121" s="34">
        <f t="shared" si="123"/>
        <v>0</v>
      </c>
      <c r="CD121" s="34"/>
      <c r="CE121" s="34">
        <f t="shared" si="91"/>
        <v>0</v>
      </c>
      <c r="CF121" s="34">
        <f t="shared" si="124"/>
        <v>0</v>
      </c>
      <c r="CG121" s="34"/>
      <c r="CH121" s="34">
        <f t="shared" si="92"/>
        <v>0</v>
      </c>
      <c r="CI121" s="34">
        <f t="shared" si="125"/>
        <v>0</v>
      </c>
      <c r="CJ121" s="34"/>
      <c r="CK121" s="34">
        <f t="shared" si="93"/>
        <v>0</v>
      </c>
      <c r="CL121" s="34">
        <f t="shared" si="126"/>
        <v>0</v>
      </c>
      <c r="CM121" s="34"/>
      <c r="CN121" s="34">
        <f t="shared" si="94"/>
        <v>0</v>
      </c>
      <c r="CO121" s="34">
        <f t="shared" si="127"/>
        <v>0</v>
      </c>
      <c r="CP121" s="34"/>
      <c r="CQ121" s="34">
        <f t="shared" si="95"/>
        <v>0</v>
      </c>
      <c r="CR121" s="34">
        <f t="shared" si="128"/>
        <v>0</v>
      </c>
      <c r="CS121" s="34"/>
      <c r="CT121" s="34">
        <f t="shared" si="96"/>
        <v>0</v>
      </c>
      <c r="CU121" s="34">
        <f t="shared" si="129"/>
        <v>0</v>
      </c>
      <c r="CV121" s="34"/>
      <c r="CW121" s="34">
        <f t="shared" si="97"/>
        <v>0</v>
      </c>
      <c r="CX121" s="34">
        <f t="shared" si="130"/>
        <v>0</v>
      </c>
      <c r="CY121" s="34"/>
      <c r="CZ121" s="34">
        <f t="shared" si="98"/>
        <v>0</v>
      </c>
      <c r="DA121" s="34">
        <f t="shared" si="131"/>
        <v>0</v>
      </c>
      <c r="DB121" s="34"/>
      <c r="DC121" s="34">
        <f t="shared" si="99"/>
        <v>0</v>
      </c>
      <c r="DD121" s="34">
        <f t="shared" si="132"/>
        <v>0</v>
      </c>
      <c r="DE121" s="35">
        <f t="shared" si="151"/>
        <v>12</v>
      </c>
      <c r="DF121" s="35">
        <f t="shared" ca="1" si="152"/>
        <v>25.32</v>
      </c>
      <c r="DG121" s="89">
        <f t="shared" ca="1" si="153"/>
        <v>0</v>
      </c>
      <c r="DH121" s="35">
        <f t="shared" si="133"/>
        <v>0</v>
      </c>
      <c r="DI121" s="35">
        <f t="shared" ca="1" si="83"/>
        <v>0</v>
      </c>
      <c r="DJ121" s="92">
        <f t="shared" ca="1" si="84"/>
        <v>0</v>
      </c>
      <c r="DK121"/>
      <c r="DL121" s="37"/>
      <c r="DM121" s="38">
        <f t="shared" si="100"/>
        <v>0</v>
      </c>
      <c r="DN121" s="39" t="str">
        <f t="shared" si="149"/>
        <v>NÃO MEDIDO</v>
      </c>
      <c r="DO121" s="40"/>
      <c r="DP121"/>
    </row>
    <row r="122" spans="1:120" s="2" customFormat="1" ht="30" customHeight="1" x14ac:dyDescent="0.2">
      <c r="A122" s="2" t="s">
        <v>212</v>
      </c>
      <c r="C122" s="100" t="s">
        <v>561</v>
      </c>
      <c r="D122" s="30" t="s">
        <v>562</v>
      </c>
      <c r="E122" s="31" t="s">
        <v>89</v>
      </c>
      <c r="F122" s="74">
        <v>40</v>
      </c>
      <c r="G122" s="74">
        <v>0</v>
      </c>
      <c r="H122" s="121">
        <v>0</v>
      </c>
      <c r="I122" s="121">
        <v>0</v>
      </c>
      <c r="J122" s="121"/>
      <c r="K122" s="74">
        <f t="shared" si="101"/>
        <v>40</v>
      </c>
      <c r="L122" s="32">
        <v>1.39</v>
      </c>
      <c r="M122" s="33">
        <f t="shared" si="134"/>
        <v>55.6</v>
      </c>
      <c r="N122" s="33"/>
      <c r="O122" s="33">
        <f t="shared" si="102"/>
        <v>0</v>
      </c>
      <c r="P122" s="34"/>
      <c r="Q122" s="34">
        <f t="shared" si="135"/>
        <v>0</v>
      </c>
      <c r="R122" s="34">
        <f t="shared" si="136"/>
        <v>0</v>
      </c>
      <c r="S122" s="34"/>
      <c r="T122" s="34">
        <f t="shared" si="137"/>
        <v>0</v>
      </c>
      <c r="U122" s="34">
        <f t="shared" si="138"/>
        <v>0</v>
      </c>
      <c r="V122" s="34">
        <v>40</v>
      </c>
      <c r="W122" s="34">
        <f t="shared" si="139"/>
        <v>55.6</v>
      </c>
      <c r="X122" s="34">
        <f t="shared" si="140"/>
        <v>0</v>
      </c>
      <c r="Y122" s="34"/>
      <c r="Z122" s="34">
        <f t="shared" si="141"/>
        <v>0</v>
      </c>
      <c r="AA122" s="34">
        <f t="shared" si="142"/>
        <v>0</v>
      </c>
      <c r="AB122" s="34"/>
      <c r="AC122" s="34">
        <f t="shared" si="143"/>
        <v>0</v>
      </c>
      <c r="AD122" s="34">
        <f t="shared" si="144"/>
        <v>0</v>
      </c>
      <c r="AE122" s="34"/>
      <c r="AF122" s="34">
        <f t="shared" si="103"/>
        <v>0</v>
      </c>
      <c r="AG122" s="34">
        <f t="shared" si="104"/>
        <v>0</v>
      </c>
      <c r="AH122" s="34"/>
      <c r="AI122" s="34">
        <f t="shared" si="150"/>
        <v>0</v>
      </c>
      <c r="AJ122" s="34">
        <f t="shared" si="145"/>
        <v>0</v>
      </c>
      <c r="AK122" s="34"/>
      <c r="AL122" s="34">
        <f t="shared" si="146"/>
        <v>0</v>
      </c>
      <c r="AM122" s="34">
        <f t="shared" si="147"/>
        <v>0</v>
      </c>
      <c r="AN122" s="34"/>
      <c r="AO122" s="34">
        <f t="shared" si="105"/>
        <v>0</v>
      </c>
      <c r="AP122" s="34">
        <f t="shared" si="106"/>
        <v>0</v>
      </c>
      <c r="AQ122" s="34"/>
      <c r="AR122" s="34">
        <f t="shared" si="107"/>
        <v>0</v>
      </c>
      <c r="AS122" s="34">
        <f t="shared" si="108"/>
        <v>0</v>
      </c>
      <c r="AT122" s="34"/>
      <c r="AU122" s="34">
        <f t="shared" si="109"/>
        <v>0</v>
      </c>
      <c r="AV122" s="34">
        <f t="shared" si="110"/>
        <v>0</v>
      </c>
      <c r="AW122" s="34"/>
      <c r="AX122" s="34">
        <f t="shared" si="111"/>
        <v>0</v>
      </c>
      <c r="AY122" s="34">
        <f t="shared" si="112"/>
        <v>0</v>
      </c>
      <c r="AZ122" s="34"/>
      <c r="BA122" s="34">
        <f t="shared" si="113"/>
        <v>0</v>
      </c>
      <c r="BB122" s="34">
        <f t="shared" si="114"/>
        <v>0</v>
      </c>
      <c r="BC122" s="34"/>
      <c r="BD122" s="34">
        <f t="shared" si="115"/>
        <v>0</v>
      </c>
      <c r="BE122" s="34">
        <f t="shared" si="116"/>
        <v>0</v>
      </c>
      <c r="BF122" s="34"/>
      <c r="BG122" s="34">
        <f t="shared" si="154"/>
        <v>0</v>
      </c>
      <c r="BH122" s="34">
        <f t="shared" si="117"/>
        <v>0</v>
      </c>
      <c r="BI122" s="34"/>
      <c r="BJ122" s="34">
        <f t="shared" si="155"/>
        <v>0</v>
      </c>
      <c r="BK122" s="34">
        <f t="shared" si="118"/>
        <v>0</v>
      </c>
      <c r="BL122" s="34"/>
      <c r="BM122" s="34">
        <f t="shared" si="156"/>
        <v>0</v>
      </c>
      <c r="BN122" s="34">
        <f t="shared" si="119"/>
        <v>0</v>
      </c>
      <c r="BO122" s="34"/>
      <c r="BP122" s="34">
        <f t="shared" si="85"/>
        <v>0</v>
      </c>
      <c r="BQ122" s="34">
        <f t="shared" si="86"/>
        <v>0</v>
      </c>
      <c r="BR122" s="34"/>
      <c r="BS122" s="34">
        <f t="shared" si="87"/>
        <v>0</v>
      </c>
      <c r="BT122" s="34">
        <f t="shared" si="120"/>
        <v>0</v>
      </c>
      <c r="BU122" s="34"/>
      <c r="BV122" s="34">
        <f t="shared" si="88"/>
        <v>0</v>
      </c>
      <c r="BW122" s="34">
        <f t="shared" si="121"/>
        <v>0</v>
      </c>
      <c r="BX122" s="34"/>
      <c r="BY122" s="34">
        <f t="shared" si="89"/>
        <v>0</v>
      </c>
      <c r="BZ122" s="34">
        <f t="shared" si="122"/>
        <v>0</v>
      </c>
      <c r="CA122" s="34"/>
      <c r="CB122" s="34">
        <f t="shared" si="90"/>
        <v>0</v>
      </c>
      <c r="CC122" s="34">
        <f t="shared" si="123"/>
        <v>0</v>
      </c>
      <c r="CD122" s="34"/>
      <c r="CE122" s="34">
        <f t="shared" si="91"/>
        <v>0</v>
      </c>
      <c r="CF122" s="34">
        <f t="shared" si="124"/>
        <v>0</v>
      </c>
      <c r="CG122" s="34"/>
      <c r="CH122" s="34">
        <f t="shared" si="92"/>
        <v>0</v>
      </c>
      <c r="CI122" s="34">
        <f t="shared" si="125"/>
        <v>0</v>
      </c>
      <c r="CJ122" s="34"/>
      <c r="CK122" s="34">
        <f t="shared" si="93"/>
        <v>0</v>
      </c>
      <c r="CL122" s="34">
        <f t="shared" si="126"/>
        <v>0</v>
      </c>
      <c r="CM122" s="34"/>
      <c r="CN122" s="34">
        <f t="shared" si="94"/>
        <v>0</v>
      </c>
      <c r="CO122" s="34">
        <f t="shared" si="127"/>
        <v>0</v>
      </c>
      <c r="CP122" s="34"/>
      <c r="CQ122" s="34">
        <f t="shared" si="95"/>
        <v>0</v>
      </c>
      <c r="CR122" s="34">
        <f t="shared" si="128"/>
        <v>0</v>
      </c>
      <c r="CS122" s="34"/>
      <c r="CT122" s="34">
        <f t="shared" si="96"/>
        <v>0</v>
      </c>
      <c r="CU122" s="34">
        <f t="shared" si="129"/>
        <v>0</v>
      </c>
      <c r="CV122" s="34"/>
      <c r="CW122" s="34">
        <f t="shared" si="97"/>
        <v>0</v>
      </c>
      <c r="CX122" s="34">
        <f t="shared" si="130"/>
        <v>0</v>
      </c>
      <c r="CY122" s="34"/>
      <c r="CZ122" s="34">
        <f t="shared" si="98"/>
        <v>0</v>
      </c>
      <c r="DA122" s="34">
        <f t="shared" si="131"/>
        <v>0</v>
      </c>
      <c r="DB122" s="34"/>
      <c r="DC122" s="34">
        <f t="shared" si="99"/>
        <v>0</v>
      </c>
      <c r="DD122" s="34">
        <f t="shared" si="132"/>
        <v>0</v>
      </c>
      <c r="DE122" s="35">
        <f t="shared" si="151"/>
        <v>40</v>
      </c>
      <c r="DF122" s="35">
        <f t="shared" ca="1" si="152"/>
        <v>55.6</v>
      </c>
      <c r="DG122" s="89">
        <f t="shared" ca="1" si="153"/>
        <v>0</v>
      </c>
      <c r="DH122" s="35">
        <f t="shared" si="133"/>
        <v>0</v>
      </c>
      <c r="DI122" s="35">
        <f t="shared" ca="1" si="83"/>
        <v>0</v>
      </c>
      <c r="DJ122" s="92">
        <f t="shared" ca="1" si="84"/>
        <v>0</v>
      </c>
      <c r="DK122"/>
      <c r="DL122" s="37"/>
      <c r="DM122" s="38">
        <f t="shared" si="100"/>
        <v>0</v>
      </c>
      <c r="DN122" s="39" t="str">
        <f t="shared" si="149"/>
        <v>NÃO MEDIDO</v>
      </c>
      <c r="DO122" s="40"/>
      <c r="DP122"/>
    </row>
    <row r="123" spans="1:120" s="2" customFormat="1" ht="30" customHeight="1" x14ac:dyDescent="0.2">
      <c r="A123" s="2" t="s">
        <v>212</v>
      </c>
      <c r="C123" s="100" t="s">
        <v>563</v>
      </c>
      <c r="D123" s="30" t="s">
        <v>564</v>
      </c>
      <c r="E123" s="31" t="s">
        <v>89</v>
      </c>
      <c r="F123" s="74">
        <v>15</v>
      </c>
      <c r="G123" s="74">
        <v>0</v>
      </c>
      <c r="H123" s="121">
        <v>0</v>
      </c>
      <c r="I123" s="121">
        <v>0</v>
      </c>
      <c r="J123" s="121"/>
      <c r="K123" s="74">
        <f t="shared" si="101"/>
        <v>15</v>
      </c>
      <c r="L123" s="32">
        <v>1.71</v>
      </c>
      <c r="M123" s="33">
        <f t="shared" si="134"/>
        <v>25.65</v>
      </c>
      <c r="N123" s="33"/>
      <c r="O123" s="33">
        <f t="shared" si="102"/>
        <v>0</v>
      </c>
      <c r="P123" s="34"/>
      <c r="Q123" s="34">
        <f t="shared" si="135"/>
        <v>0</v>
      </c>
      <c r="R123" s="34">
        <f t="shared" si="136"/>
        <v>0</v>
      </c>
      <c r="S123" s="34"/>
      <c r="T123" s="34">
        <f t="shared" si="137"/>
        <v>0</v>
      </c>
      <c r="U123" s="34">
        <f t="shared" si="138"/>
        <v>0</v>
      </c>
      <c r="V123" s="34">
        <v>15</v>
      </c>
      <c r="W123" s="34">
        <f t="shared" si="139"/>
        <v>25.65</v>
      </c>
      <c r="X123" s="34">
        <f t="shared" si="140"/>
        <v>0</v>
      </c>
      <c r="Y123" s="34"/>
      <c r="Z123" s="34">
        <f t="shared" si="141"/>
        <v>0</v>
      </c>
      <c r="AA123" s="34">
        <f t="shared" si="142"/>
        <v>0</v>
      </c>
      <c r="AB123" s="34"/>
      <c r="AC123" s="34">
        <f t="shared" si="143"/>
        <v>0</v>
      </c>
      <c r="AD123" s="34">
        <f t="shared" si="144"/>
        <v>0</v>
      </c>
      <c r="AE123" s="34"/>
      <c r="AF123" s="34">
        <f t="shared" si="103"/>
        <v>0</v>
      </c>
      <c r="AG123" s="34">
        <f t="shared" si="104"/>
        <v>0</v>
      </c>
      <c r="AH123" s="34"/>
      <c r="AI123" s="34">
        <f t="shared" si="150"/>
        <v>0</v>
      </c>
      <c r="AJ123" s="34">
        <f t="shared" si="145"/>
        <v>0</v>
      </c>
      <c r="AK123" s="34"/>
      <c r="AL123" s="34">
        <f t="shared" si="146"/>
        <v>0</v>
      </c>
      <c r="AM123" s="34">
        <f t="shared" si="147"/>
        <v>0</v>
      </c>
      <c r="AN123" s="34"/>
      <c r="AO123" s="34">
        <f t="shared" si="105"/>
        <v>0</v>
      </c>
      <c r="AP123" s="34">
        <f t="shared" si="106"/>
        <v>0</v>
      </c>
      <c r="AQ123" s="34"/>
      <c r="AR123" s="34">
        <f t="shared" si="107"/>
        <v>0</v>
      </c>
      <c r="AS123" s="34">
        <f t="shared" si="108"/>
        <v>0</v>
      </c>
      <c r="AT123" s="34"/>
      <c r="AU123" s="34">
        <f t="shared" si="109"/>
        <v>0</v>
      </c>
      <c r="AV123" s="34">
        <f t="shared" si="110"/>
        <v>0</v>
      </c>
      <c r="AW123" s="34"/>
      <c r="AX123" s="34">
        <f t="shared" si="111"/>
        <v>0</v>
      </c>
      <c r="AY123" s="34">
        <f t="shared" si="112"/>
        <v>0</v>
      </c>
      <c r="AZ123" s="34"/>
      <c r="BA123" s="34">
        <f t="shared" si="113"/>
        <v>0</v>
      </c>
      <c r="BB123" s="34">
        <f t="shared" si="114"/>
        <v>0</v>
      </c>
      <c r="BC123" s="34"/>
      <c r="BD123" s="34">
        <f t="shared" si="115"/>
        <v>0</v>
      </c>
      <c r="BE123" s="34">
        <f t="shared" si="116"/>
        <v>0</v>
      </c>
      <c r="BF123" s="34"/>
      <c r="BG123" s="34">
        <f t="shared" si="154"/>
        <v>0</v>
      </c>
      <c r="BH123" s="34">
        <f t="shared" si="117"/>
        <v>0</v>
      </c>
      <c r="BI123" s="34"/>
      <c r="BJ123" s="34">
        <f t="shared" si="155"/>
        <v>0</v>
      </c>
      <c r="BK123" s="34">
        <f t="shared" si="118"/>
        <v>0</v>
      </c>
      <c r="BL123" s="34"/>
      <c r="BM123" s="34">
        <f t="shared" si="156"/>
        <v>0</v>
      </c>
      <c r="BN123" s="34">
        <f t="shared" si="119"/>
        <v>0</v>
      </c>
      <c r="BO123" s="34"/>
      <c r="BP123" s="34">
        <f t="shared" si="85"/>
        <v>0</v>
      </c>
      <c r="BQ123" s="34">
        <f t="shared" si="86"/>
        <v>0</v>
      </c>
      <c r="BR123" s="34"/>
      <c r="BS123" s="34">
        <f t="shared" si="87"/>
        <v>0</v>
      </c>
      <c r="BT123" s="34">
        <f t="shared" si="120"/>
        <v>0</v>
      </c>
      <c r="BU123" s="34"/>
      <c r="BV123" s="34">
        <f t="shared" si="88"/>
        <v>0</v>
      </c>
      <c r="BW123" s="34">
        <f t="shared" si="121"/>
        <v>0</v>
      </c>
      <c r="BX123" s="34"/>
      <c r="BY123" s="34">
        <f t="shared" si="89"/>
        <v>0</v>
      </c>
      <c r="BZ123" s="34">
        <f t="shared" si="122"/>
        <v>0</v>
      </c>
      <c r="CA123" s="34"/>
      <c r="CB123" s="34">
        <f t="shared" si="90"/>
        <v>0</v>
      </c>
      <c r="CC123" s="34">
        <f t="shared" si="123"/>
        <v>0</v>
      </c>
      <c r="CD123" s="34"/>
      <c r="CE123" s="34">
        <f t="shared" si="91"/>
        <v>0</v>
      </c>
      <c r="CF123" s="34">
        <f t="shared" si="124"/>
        <v>0</v>
      </c>
      <c r="CG123" s="34"/>
      <c r="CH123" s="34">
        <f t="shared" si="92"/>
        <v>0</v>
      </c>
      <c r="CI123" s="34">
        <f t="shared" si="125"/>
        <v>0</v>
      </c>
      <c r="CJ123" s="34"/>
      <c r="CK123" s="34">
        <f t="shared" si="93"/>
        <v>0</v>
      </c>
      <c r="CL123" s="34">
        <f t="shared" si="126"/>
        <v>0</v>
      </c>
      <c r="CM123" s="34"/>
      <c r="CN123" s="34">
        <f t="shared" si="94"/>
        <v>0</v>
      </c>
      <c r="CO123" s="34">
        <f t="shared" si="127"/>
        <v>0</v>
      </c>
      <c r="CP123" s="34"/>
      <c r="CQ123" s="34">
        <f t="shared" si="95"/>
        <v>0</v>
      </c>
      <c r="CR123" s="34">
        <f t="shared" si="128"/>
        <v>0</v>
      </c>
      <c r="CS123" s="34"/>
      <c r="CT123" s="34">
        <f t="shared" si="96"/>
        <v>0</v>
      </c>
      <c r="CU123" s="34">
        <f t="shared" si="129"/>
        <v>0</v>
      </c>
      <c r="CV123" s="34"/>
      <c r="CW123" s="34">
        <f t="shared" si="97"/>
        <v>0</v>
      </c>
      <c r="CX123" s="34">
        <f t="shared" si="130"/>
        <v>0</v>
      </c>
      <c r="CY123" s="34"/>
      <c r="CZ123" s="34">
        <f t="shared" si="98"/>
        <v>0</v>
      </c>
      <c r="DA123" s="34">
        <f t="shared" si="131"/>
        <v>0</v>
      </c>
      <c r="DB123" s="34"/>
      <c r="DC123" s="34">
        <f t="shared" si="99"/>
        <v>0</v>
      </c>
      <c r="DD123" s="34">
        <f t="shared" si="132"/>
        <v>0</v>
      </c>
      <c r="DE123" s="35">
        <f t="shared" si="151"/>
        <v>15</v>
      </c>
      <c r="DF123" s="35">
        <f t="shared" ca="1" si="152"/>
        <v>25.65</v>
      </c>
      <c r="DG123" s="89">
        <f t="shared" ca="1" si="153"/>
        <v>0</v>
      </c>
      <c r="DH123" s="35">
        <f t="shared" si="133"/>
        <v>0</v>
      </c>
      <c r="DI123" s="35">
        <f t="shared" ca="1" si="83"/>
        <v>0</v>
      </c>
      <c r="DJ123" s="92">
        <f t="shared" ca="1" si="84"/>
        <v>0</v>
      </c>
      <c r="DK123"/>
      <c r="DL123" s="37"/>
      <c r="DM123" s="38">
        <f t="shared" si="100"/>
        <v>0</v>
      </c>
      <c r="DN123" s="39" t="str">
        <f t="shared" si="149"/>
        <v>NÃO MEDIDO</v>
      </c>
      <c r="DO123" s="40"/>
      <c r="DP123"/>
    </row>
    <row r="124" spans="1:120" s="2" customFormat="1" ht="30" customHeight="1" x14ac:dyDescent="0.2">
      <c r="A124" s="2" t="s">
        <v>212</v>
      </c>
      <c r="C124" s="100" t="s">
        <v>565</v>
      </c>
      <c r="D124" s="30" t="s">
        <v>566</v>
      </c>
      <c r="E124" s="31" t="s">
        <v>89</v>
      </c>
      <c r="F124" s="74">
        <v>12</v>
      </c>
      <c r="G124" s="74">
        <v>0</v>
      </c>
      <c r="H124" s="121">
        <v>0</v>
      </c>
      <c r="I124" s="121">
        <v>0</v>
      </c>
      <c r="J124" s="121"/>
      <c r="K124" s="74">
        <f t="shared" si="101"/>
        <v>12</v>
      </c>
      <c r="L124" s="32">
        <v>1.71</v>
      </c>
      <c r="M124" s="33">
        <f t="shared" si="134"/>
        <v>20.52</v>
      </c>
      <c r="N124" s="33"/>
      <c r="O124" s="33">
        <f t="shared" si="102"/>
        <v>0</v>
      </c>
      <c r="P124" s="34"/>
      <c r="Q124" s="34">
        <f t="shared" si="135"/>
        <v>0</v>
      </c>
      <c r="R124" s="34">
        <f t="shared" si="136"/>
        <v>0</v>
      </c>
      <c r="S124" s="34"/>
      <c r="T124" s="34">
        <f t="shared" si="137"/>
        <v>0</v>
      </c>
      <c r="U124" s="34">
        <f t="shared" si="138"/>
        <v>0</v>
      </c>
      <c r="V124" s="34">
        <v>12</v>
      </c>
      <c r="W124" s="34">
        <f t="shared" si="139"/>
        <v>20.52</v>
      </c>
      <c r="X124" s="34">
        <f t="shared" si="140"/>
        <v>0</v>
      </c>
      <c r="Y124" s="34"/>
      <c r="Z124" s="34">
        <f t="shared" si="141"/>
        <v>0</v>
      </c>
      <c r="AA124" s="34">
        <f t="shared" si="142"/>
        <v>0</v>
      </c>
      <c r="AB124" s="34"/>
      <c r="AC124" s="34">
        <f t="shared" si="143"/>
        <v>0</v>
      </c>
      <c r="AD124" s="34">
        <f t="shared" si="144"/>
        <v>0</v>
      </c>
      <c r="AE124" s="34"/>
      <c r="AF124" s="34">
        <f t="shared" si="103"/>
        <v>0</v>
      </c>
      <c r="AG124" s="34">
        <f t="shared" si="104"/>
        <v>0</v>
      </c>
      <c r="AH124" s="34"/>
      <c r="AI124" s="34">
        <f t="shared" si="150"/>
        <v>0</v>
      </c>
      <c r="AJ124" s="34">
        <f t="shared" si="145"/>
        <v>0</v>
      </c>
      <c r="AK124" s="34"/>
      <c r="AL124" s="34">
        <f t="shared" si="146"/>
        <v>0</v>
      </c>
      <c r="AM124" s="34">
        <f t="shared" si="147"/>
        <v>0</v>
      </c>
      <c r="AN124" s="34"/>
      <c r="AO124" s="34">
        <f t="shared" si="105"/>
        <v>0</v>
      </c>
      <c r="AP124" s="34">
        <f t="shared" si="106"/>
        <v>0</v>
      </c>
      <c r="AQ124" s="34"/>
      <c r="AR124" s="34">
        <f t="shared" si="107"/>
        <v>0</v>
      </c>
      <c r="AS124" s="34">
        <f t="shared" si="108"/>
        <v>0</v>
      </c>
      <c r="AT124" s="34"/>
      <c r="AU124" s="34">
        <f t="shared" si="109"/>
        <v>0</v>
      </c>
      <c r="AV124" s="34">
        <f t="shared" si="110"/>
        <v>0</v>
      </c>
      <c r="AW124" s="34"/>
      <c r="AX124" s="34">
        <f t="shared" si="111"/>
        <v>0</v>
      </c>
      <c r="AY124" s="34">
        <f t="shared" si="112"/>
        <v>0</v>
      </c>
      <c r="AZ124" s="34"/>
      <c r="BA124" s="34">
        <f t="shared" si="113"/>
        <v>0</v>
      </c>
      <c r="BB124" s="34">
        <f t="shared" si="114"/>
        <v>0</v>
      </c>
      <c r="BC124" s="34"/>
      <c r="BD124" s="34">
        <f t="shared" si="115"/>
        <v>0</v>
      </c>
      <c r="BE124" s="34">
        <f t="shared" si="116"/>
        <v>0</v>
      </c>
      <c r="BF124" s="34"/>
      <c r="BG124" s="34">
        <f t="shared" si="154"/>
        <v>0</v>
      </c>
      <c r="BH124" s="34">
        <f t="shared" si="117"/>
        <v>0</v>
      </c>
      <c r="BI124" s="34"/>
      <c r="BJ124" s="34">
        <f t="shared" si="155"/>
        <v>0</v>
      </c>
      <c r="BK124" s="34">
        <f t="shared" si="118"/>
        <v>0</v>
      </c>
      <c r="BL124" s="34"/>
      <c r="BM124" s="34">
        <f t="shared" si="156"/>
        <v>0</v>
      </c>
      <c r="BN124" s="34">
        <f t="shared" si="119"/>
        <v>0</v>
      </c>
      <c r="BO124" s="34"/>
      <c r="BP124" s="34">
        <f t="shared" si="85"/>
        <v>0</v>
      </c>
      <c r="BQ124" s="34">
        <f t="shared" si="86"/>
        <v>0</v>
      </c>
      <c r="BR124" s="34"/>
      <c r="BS124" s="34">
        <f t="shared" si="87"/>
        <v>0</v>
      </c>
      <c r="BT124" s="34">
        <f t="shared" si="120"/>
        <v>0</v>
      </c>
      <c r="BU124" s="34"/>
      <c r="BV124" s="34">
        <f t="shared" si="88"/>
        <v>0</v>
      </c>
      <c r="BW124" s="34">
        <f t="shared" si="121"/>
        <v>0</v>
      </c>
      <c r="BX124" s="34"/>
      <c r="BY124" s="34">
        <f t="shared" si="89"/>
        <v>0</v>
      </c>
      <c r="BZ124" s="34">
        <f t="shared" si="122"/>
        <v>0</v>
      </c>
      <c r="CA124" s="34"/>
      <c r="CB124" s="34">
        <f t="shared" si="90"/>
        <v>0</v>
      </c>
      <c r="CC124" s="34">
        <f t="shared" si="123"/>
        <v>0</v>
      </c>
      <c r="CD124" s="34"/>
      <c r="CE124" s="34">
        <f t="shared" si="91"/>
        <v>0</v>
      </c>
      <c r="CF124" s="34">
        <f t="shared" si="124"/>
        <v>0</v>
      </c>
      <c r="CG124" s="34"/>
      <c r="CH124" s="34">
        <f t="shared" si="92"/>
        <v>0</v>
      </c>
      <c r="CI124" s="34">
        <f t="shared" si="125"/>
        <v>0</v>
      </c>
      <c r="CJ124" s="34"/>
      <c r="CK124" s="34">
        <f t="shared" si="93"/>
        <v>0</v>
      </c>
      <c r="CL124" s="34">
        <f t="shared" si="126"/>
        <v>0</v>
      </c>
      <c r="CM124" s="34"/>
      <c r="CN124" s="34">
        <f t="shared" si="94"/>
        <v>0</v>
      </c>
      <c r="CO124" s="34">
        <f t="shared" si="127"/>
        <v>0</v>
      </c>
      <c r="CP124" s="34"/>
      <c r="CQ124" s="34">
        <f t="shared" si="95"/>
        <v>0</v>
      </c>
      <c r="CR124" s="34">
        <f t="shared" si="128"/>
        <v>0</v>
      </c>
      <c r="CS124" s="34"/>
      <c r="CT124" s="34">
        <f t="shared" si="96"/>
        <v>0</v>
      </c>
      <c r="CU124" s="34">
        <f t="shared" si="129"/>
        <v>0</v>
      </c>
      <c r="CV124" s="34"/>
      <c r="CW124" s="34">
        <f t="shared" si="97"/>
        <v>0</v>
      </c>
      <c r="CX124" s="34">
        <f t="shared" si="130"/>
        <v>0</v>
      </c>
      <c r="CY124" s="34"/>
      <c r="CZ124" s="34">
        <f t="shared" si="98"/>
        <v>0</v>
      </c>
      <c r="DA124" s="34">
        <f t="shared" si="131"/>
        <v>0</v>
      </c>
      <c r="DB124" s="34"/>
      <c r="DC124" s="34">
        <f t="shared" si="99"/>
        <v>0</v>
      </c>
      <c r="DD124" s="34">
        <f t="shared" si="132"/>
        <v>0</v>
      </c>
      <c r="DE124" s="35">
        <f t="shared" si="151"/>
        <v>12</v>
      </c>
      <c r="DF124" s="35">
        <f t="shared" ca="1" si="152"/>
        <v>20.52</v>
      </c>
      <c r="DG124" s="89">
        <f t="shared" ca="1" si="153"/>
        <v>0</v>
      </c>
      <c r="DH124" s="35">
        <f t="shared" si="133"/>
        <v>0</v>
      </c>
      <c r="DI124" s="35">
        <f t="shared" ca="1" si="83"/>
        <v>0</v>
      </c>
      <c r="DJ124" s="92">
        <f t="shared" ca="1" si="84"/>
        <v>0</v>
      </c>
      <c r="DK124"/>
      <c r="DL124" s="37"/>
      <c r="DM124" s="38">
        <f t="shared" si="100"/>
        <v>0</v>
      </c>
      <c r="DN124" s="39" t="str">
        <f t="shared" si="149"/>
        <v>NÃO MEDIDO</v>
      </c>
      <c r="DO124" s="40"/>
      <c r="DP124"/>
    </row>
    <row r="125" spans="1:120" s="2" customFormat="1" ht="30" customHeight="1" x14ac:dyDescent="0.2">
      <c r="A125" s="2" t="s">
        <v>212</v>
      </c>
      <c r="C125" s="100" t="s">
        <v>363</v>
      </c>
      <c r="D125" s="30" t="s">
        <v>364</v>
      </c>
      <c r="E125" s="31" t="s">
        <v>90</v>
      </c>
      <c r="F125" s="74">
        <v>3</v>
      </c>
      <c r="G125" s="74">
        <v>0</v>
      </c>
      <c r="H125" s="121">
        <v>0</v>
      </c>
      <c r="I125" s="121">
        <v>0</v>
      </c>
      <c r="J125" s="121"/>
      <c r="K125" s="74">
        <f t="shared" si="101"/>
        <v>3</v>
      </c>
      <c r="L125" s="32">
        <v>12.62</v>
      </c>
      <c r="M125" s="33">
        <f t="shared" si="134"/>
        <v>37.86</v>
      </c>
      <c r="N125" s="33"/>
      <c r="O125" s="33">
        <f t="shared" si="102"/>
        <v>0</v>
      </c>
      <c r="P125" s="34"/>
      <c r="Q125" s="34">
        <f t="shared" si="135"/>
        <v>0</v>
      </c>
      <c r="R125" s="34">
        <f t="shared" si="136"/>
        <v>0</v>
      </c>
      <c r="S125" s="34"/>
      <c r="T125" s="34">
        <f t="shared" si="137"/>
        <v>0</v>
      </c>
      <c r="U125" s="34">
        <f t="shared" si="138"/>
        <v>0</v>
      </c>
      <c r="V125" s="34"/>
      <c r="W125" s="34">
        <f t="shared" si="139"/>
        <v>0</v>
      </c>
      <c r="X125" s="34">
        <f t="shared" si="140"/>
        <v>0</v>
      </c>
      <c r="Y125" s="34"/>
      <c r="Z125" s="34">
        <f t="shared" si="141"/>
        <v>0</v>
      </c>
      <c r="AA125" s="34">
        <f t="shared" si="142"/>
        <v>0</v>
      </c>
      <c r="AB125" s="34"/>
      <c r="AC125" s="34">
        <f t="shared" si="143"/>
        <v>0</v>
      </c>
      <c r="AD125" s="34">
        <f t="shared" si="144"/>
        <v>0</v>
      </c>
      <c r="AE125" s="34"/>
      <c r="AF125" s="34">
        <f t="shared" si="103"/>
        <v>0</v>
      </c>
      <c r="AG125" s="34">
        <f t="shared" si="104"/>
        <v>0</v>
      </c>
      <c r="AH125" s="34"/>
      <c r="AI125" s="34">
        <f t="shared" si="150"/>
        <v>0</v>
      </c>
      <c r="AJ125" s="34">
        <f t="shared" si="145"/>
        <v>0</v>
      </c>
      <c r="AK125" s="34"/>
      <c r="AL125" s="34">
        <f t="shared" si="146"/>
        <v>0</v>
      </c>
      <c r="AM125" s="34">
        <f t="shared" si="147"/>
        <v>0</v>
      </c>
      <c r="AN125" s="34"/>
      <c r="AO125" s="34">
        <f t="shared" si="105"/>
        <v>0</v>
      </c>
      <c r="AP125" s="34">
        <f t="shared" si="106"/>
        <v>0</v>
      </c>
      <c r="AQ125" s="34"/>
      <c r="AR125" s="34">
        <f t="shared" si="107"/>
        <v>0</v>
      </c>
      <c r="AS125" s="34">
        <f t="shared" si="108"/>
        <v>0</v>
      </c>
      <c r="AT125" s="34"/>
      <c r="AU125" s="34">
        <f t="shared" si="109"/>
        <v>0</v>
      </c>
      <c r="AV125" s="34">
        <f t="shared" si="110"/>
        <v>0</v>
      </c>
      <c r="AW125" s="34"/>
      <c r="AX125" s="34">
        <f t="shared" si="111"/>
        <v>0</v>
      </c>
      <c r="AY125" s="34">
        <f t="shared" si="112"/>
        <v>0</v>
      </c>
      <c r="AZ125" s="34"/>
      <c r="BA125" s="34">
        <f t="shared" si="113"/>
        <v>0</v>
      </c>
      <c r="BB125" s="34">
        <f t="shared" si="114"/>
        <v>0</v>
      </c>
      <c r="BC125" s="34"/>
      <c r="BD125" s="34">
        <f t="shared" si="115"/>
        <v>0</v>
      </c>
      <c r="BE125" s="34">
        <f t="shared" si="116"/>
        <v>0</v>
      </c>
      <c r="BF125" s="34"/>
      <c r="BG125" s="34">
        <f t="shared" si="154"/>
        <v>0</v>
      </c>
      <c r="BH125" s="34">
        <f t="shared" si="117"/>
        <v>0</v>
      </c>
      <c r="BI125" s="34"/>
      <c r="BJ125" s="34">
        <f t="shared" si="155"/>
        <v>0</v>
      </c>
      <c r="BK125" s="34">
        <f t="shared" si="118"/>
        <v>0</v>
      </c>
      <c r="BL125" s="34"/>
      <c r="BM125" s="34">
        <f t="shared" si="156"/>
        <v>0</v>
      </c>
      <c r="BN125" s="34">
        <f t="shared" si="119"/>
        <v>0</v>
      </c>
      <c r="BO125" s="34"/>
      <c r="BP125" s="34">
        <f t="shared" si="85"/>
        <v>0</v>
      </c>
      <c r="BQ125" s="34">
        <f t="shared" si="86"/>
        <v>0</v>
      </c>
      <c r="BR125" s="34"/>
      <c r="BS125" s="34">
        <f t="shared" si="87"/>
        <v>0</v>
      </c>
      <c r="BT125" s="34">
        <f t="shared" si="120"/>
        <v>0</v>
      </c>
      <c r="BU125" s="34"/>
      <c r="BV125" s="34">
        <f t="shared" si="88"/>
        <v>0</v>
      </c>
      <c r="BW125" s="34">
        <f t="shared" si="121"/>
        <v>0</v>
      </c>
      <c r="BX125" s="34"/>
      <c r="BY125" s="34">
        <f t="shared" si="89"/>
        <v>0</v>
      </c>
      <c r="BZ125" s="34">
        <f t="shared" si="122"/>
        <v>0</v>
      </c>
      <c r="CA125" s="34"/>
      <c r="CB125" s="34">
        <f t="shared" si="90"/>
        <v>0</v>
      </c>
      <c r="CC125" s="34">
        <f t="shared" si="123"/>
        <v>0</v>
      </c>
      <c r="CD125" s="34"/>
      <c r="CE125" s="34">
        <f t="shared" si="91"/>
        <v>0</v>
      </c>
      <c r="CF125" s="34">
        <f t="shared" si="124"/>
        <v>0</v>
      </c>
      <c r="CG125" s="34"/>
      <c r="CH125" s="34">
        <f t="shared" si="92"/>
        <v>0</v>
      </c>
      <c r="CI125" s="34">
        <f t="shared" si="125"/>
        <v>0</v>
      </c>
      <c r="CJ125" s="34"/>
      <c r="CK125" s="34">
        <f t="shared" si="93"/>
        <v>0</v>
      </c>
      <c r="CL125" s="34">
        <f t="shared" si="126"/>
        <v>0</v>
      </c>
      <c r="CM125" s="34"/>
      <c r="CN125" s="34">
        <f t="shared" si="94"/>
        <v>0</v>
      </c>
      <c r="CO125" s="34">
        <f t="shared" si="127"/>
        <v>0</v>
      </c>
      <c r="CP125" s="34"/>
      <c r="CQ125" s="34">
        <f t="shared" si="95"/>
        <v>0</v>
      </c>
      <c r="CR125" s="34">
        <f t="shared" si="128"/>
        <v>0</v>
      </c>
      <c r="CS125" s="34"/>
      <c r="CT125" s="34">
        <f t="shared" si="96"/>
        <v>0</v>
      </c>
      <c r="CU125" s="34">
        <f t="shared" si="129"/>
        <v>0</v>
      </c>
      <c r="CV125" s="34"/>
      <c r="CW125" s="34">
        <f t="shared" si="97"/>
        <v>0</v>
      </c>
      <c r="CX125" s="34">
        <f t="shared" si="130"/>
        <v>0</v>
      </c>
      <c r="CY125" s="34"/>
      <c r="CZ125" s="34">
        <f t="shared" si="98"/>
        <v>0</v>
      </c>
      <c r="DA125" s="34">
        <f t="shared" si="131"/>
        <v>0</v>
      </c>
      <c r="DB125" s="34"/>
      <c r="DC125" s="34">
        <f t="shared" si="99"/>
        <v>0</v>
      </c>
      <c r="DD125" s="34">
        <f t="shared" si="132"/>
        <v>0</v>
      </c>
      <c r="DE125" s="35">
        <f t="shared" si="151"/>
        <v>0</v>
      </c>
      <c r="DF125" s="35">
        <f t="shared" ca="1" si="152"/>
        <v>0</v>
      </c>
      <c r="DG125" s="89">
        <f t="shared" ca="1" si="153"/>
        <v>0</v>
      </c>
      <c r="DH125" s="35">
        <f t="shared" si="133"/>
        <v>3</v>
      </c>
      <c r="DI125" s="35">
        <f t="shared" ca="1" si="83"/>
        <v>37.86</v>
      </c>
      <c r="DJ125" s="92">
        <f t="shared" ca="1" si="84"/>
        <v>0</v>
      </c>
      <c r="DK125"/>
      <c r="DL125" s="37"/>
      <c r="DM125" s="38">
        <f t="shared" si="100"/>
        <v>0</v>
      </c>
      <c r="DN125" s="39" t="str">
        <f t="shared" si="149"/>
        <v>NÃO MEDIDO</v>
      </c>
      <c r="DO125" s="40"/>
      <c r="DP125"/>
    </row>
    <row r="126" spans="1:120" s="2" customFormat="1" ht="30" customHeight="1" x14ac:dyDescent="0.2">
      <c r="A126" s="2" t="s">
        <v>212</v>
      </c>
      <c r="C126" s="100" t="s">
        <v>567</v>
      </c>
      <c r="D126" s="30" t="s">
        <v>568</v>
      </c>
      <c r="E126" s="31" t="s">
        <v>90</v>
      </c>
      <c r="F126" s="74">
        <v>50</v>
      </c>
      <c r="G126" s="74">
        <v>0</v>
      </c>
      <c r="H126" s="121">
        <v>0</v>
      </c>
      <c r="I126" s="121">
        <v>0</v>
      </c>
      <c r="J126" s="121"/>
      <c r="K126" s="74">
        <f t="shared" si="101"/>
        <v>50</v>
      </c>
      <c r="L126" s="32">
        <v>94.32</v>
      </c>
      <c r="M126" s="33">
        <f t="shared" si="134"/>
        <v>4716</v>
      </c>
      <c r="N126" s="33"/>
      <c r="O126" s="33">
        <f t="shared" si="102"/>
        <v>0</v>
      </c>
      <c r="P126" s="34"/>
      <c r="Q126" s="34">
        <f t="shared" si="135"/>
        <v>0</v>
      </c>
      <c r="R126" s="34">
        <f t="shared" si="136"/>
        <v>0</v>
      </c>
      <c r="S126" s="34"/>
      <c r="T126" s="34">
        <f t="shared" si="137"/>
        <v>0</v>
      </c>
      <c r="U126" s="34">
        <f t="shared" si="138"/>
        <v>0</v>
      </c>
      <c r="V126" s="34">
        <v>50</v>
      </c>
      <c r="W126" s="34">
        <f t="shared" si="139"/>
        <v>4716</v>
      </c>
      <c r="X126" s="34">
        <f t="shared" si="140"/>
        <v>0</v>
      </c>
      <c r="Y126" s="34"/>
      <c r="Z126" s="34">
        <f t="shared" si="141"/>
        <v>0</v>
      </c>
      <c r="AA126" s="34">
        <f t="shared" si="142"/>
        <v>0</v>
      </c>
      <c r="AB126" s="34"/>
      <c r="AC126" s="34">
        <f t="shared" si="143"/>
        <v>0</v>
      </c>
      <c r="AD126" s="34">
        <f t="shared" si="144"/>
        <v>0</v>
      </c>
      <c r="AE126" s="34"/>
      <c r="AF126" s="34">
        <f t="shared" si="103"/>
        <v>0</v>
      </c>
      <c r="AG126" s="34">
        <f t="shared" si="104"/>
        <v>0</v>
      </c>
      <c r="AH126" s="34"/>
      <c r="AI126" s="34">
        <f t="shared" si="150"/>
        <v>0</v>
      </c>
      <c r="AJ126" s="34">
        <f t="shared" si="145"/>
        <v>0</v>
      </c>
      <c r="AK126" s="34"/>
      <c r="AL126" s="34">
        <f t="shared" si="146"/>
        <v>0</v>
      </c>
      <c r="AM126" s="34">
        <f t="shared" si="147"/>
        <v>0</v>
      </c>
      <c r="AN126" s="34"/>
      <c r="AO126" s="34">
        <f t="shared" si="105"/>
        <v>0</v>
      </c>
      <c r="AP126" s="34">
        <f t="shared" si="106"/>
        <v>0</v>
      </c>
      <c r="AQ126" s="34"/>
      <c r="AR126" s="34">
        <f t="shared" si="107"/>
        <v>0</v>
      </c>
      <c r="AS126" s="34">
        <f t="shared" si="108"/>
        <v>0</v>
      </c>
      <c r="AT126" s="34"/>
      <c r="AU126" s="34">
        <f t="shared" si="109"/>
        <v>0</v>
      </c>
      <c r="AV126" s="34">
        <f t="shared" si="110"/>
        <v>0</v>
      </c>
      <c r="AW126" s="34"/>
      <c r="AX126" s="34">
        <f t="shared" si="111"/>
        <v>0</v>
      </c>
      <c r="AY126" s="34">
        <f t="shared" si="112"/>
        <v>0</v>
      </c>
      <c r="AZ126" s="34"/>
      <c r="BA126" s="34">
        <f t="shared" si="113"/>
        <v>0</v>
      </c>
      <c r="BB126" s="34">
        <f t="shared" si="114"/>
        <v>0</v>
      </c>
      <c r="BC126" s="34"/>
      <c r="BD126" s="34">
        <f t="shared" si="115"/>
        <v>0</v>
      </c>
      <c r="BE126" s="34">
        <f t="shared" si="116"/>
        <v>0</v>
      </c>
      <c r="BF126" s="34"/>
      <c r="BG126" s="34">
        <f t="shared" si="154"/>
        <v>0</v>
      </c>
      <c r="BH126" s="34">
        <f t="shared" si="117"/>
        <v>0</v>
      </c>
      <c r="BI126" s="34"/>
      <c r="BJ126" s="34">
        <f t="shared" si="155"/>
        <v>0</v>
      </c>
      <c r="BK126" s="34">
        <f t="shared" si="118"/>
        <v>0</v>
      </c>
      <c r="BL126" s="34"/>
      <c r="BM126" s="34">
        <f t="shared" si="156"/>
        <v>0</v>
      </c>
      <c r="BN126" s="34">
        <f t="shared" si="119"/>
        <v>0</v>
      </c>
      <c r="BO126" s="34"/>
      <c r="BP126" s="34">
        <f t="shared" si="85"/>
        <v>0</v>
      </c>
      <c r="BQ126" s="34">
        <f t="shared" si="86"/>
        <v>0</v>
      </c>
      <c r="BR126" s="34"/>
      <c r="BS126" s="34">
        <f t="shared" si="87"/>
        <v>0</v>
      </c>
      <c r="BT126" s="34">
        <f t="shared" si="120"/>
        <v>0</v>
      </c>
      <c r="BU126" s="34"/>
      <c r="BV126" s="34">
        <f t="shared" si="88"/>
        <v>0</v>
      </c>
      <c r="BW126" s="34">
        <f t="shared" si="121"/>
        <v>0</v>
      </c>
      <c r="BX126" s="34"/>
      <c r="BY126" s="34">
        <f t="shared" si="89"/>
        <v>0</v>
      </c>
      <c r="BZ126" s="34">
        <f t="shared" si="122"/>
        <v>0</v>
      </c>
      <c r="CA126" s="34"/>
      <c r="CB126" s="34">
        <f t="shared" si="90"/>
        <v>0</v>
      </c>
      <c r="CC126" s="34">
        <f t="shared" si="123"/>
        <v>0</v>
      </c>
      <c r="CD126" s="34"/>
      <c r="CE126" s="34">
        <f t="shared" si="91"/>
        <v>0</v>
      </c>
      <c r="CF126" s="34">
        <f t="shared" si="124"/>
        <v>0</v>
      </c>
      <c r="CG126" s="34"/>
      <c r="CH126" s="34">
        <f t="shared" si="92"/>
        <v>0</v>
      </c>
      <c r="CI126" s="34">
        <f t="shared" si="125"/>
        <v>0</v>
      </c>
      <c r="CJ126" s="34"/>
      <c r="CK126" s="34">
        <f t="shared" si="93"/>
        <v>0</v>
      </c>
      <c r="CL126" s="34">
        <f t="shared" si="126"/>
        <v>0</v>
      </c>
      <c r="CM126" s="34"/>
      <c r="CN126" s="34">
        <f t="shared" si="94"/>
        <v>0</v>
      </c>
      <c r="CO126" s="34">
        <f t="shared" si="127"/>
        <v>0</v>
      </c>
      <c r="CP126" s="34"/>
      <c r="CQ126" s="34">
        <f t="shared" si="95"/>
        <v>0</v>
      </c>
      <c r="CR126" s="34">
        <f t="shared" si="128"/>
        <v>0</v>
      </c>
      <c r="CS126" s="34"/>
      <c r="CT126" s="34">
        <f t="shared" si="96"/>
        <v>0</v>
      </c>
      <c r="CU126" s="34">
        <f t="shared" si="129"/>
        <v>0</v>
      </c>
      <c r="CV126" s="34"/>
      <c r="CW126" s="34">
        <f t="shared" si="97"/>
        <v>0</v>
      </c>
      <c r="CX126" s="34">
        <f t="shared" si="130"/>
        <v>0</v>
      </c>
      <c r="CY126" s="34"/>
      <c r="CZ126" s="34">
        <f t="shared" si="98"/>
        <v>0</v>
      </c>
      <c r="DA126" s="34">
        <f t="shared" si="131"/>
        <v>0</v>
      </c>
      <c r="DB126" s="34"/>
      <c r="DC126" s="34">
        <f t="shared" si="99"/>
        <v>0</v>
      </c>
      <c r="DD126" s="34">
        <f t="shared" si="132"/>
        <v>0</v>
      </c>
      <c r="DE126" s="35">
        <f t="shared" si="151"/>
        <v>50</v>
      </c>
      <c r="DF126" s="35">
        <f t="shared" ca="1" si="152"/>
        <v>4716</v>
      </c>
      <c r="DG126" s="89">
        <f t="shared" ca="1" si="153"/>
        <v>0</v>
      </c>
      <c r="DH126" s="35">
        <f t="shared" si="133"/>
        <v>0</v>
      </c>
      <c r="DI126" s="35">
        <f t="shared" ca="1" si="83"/>
        <v>0</v>
      </c>
      <c r="DJ126" s="92">
        <f t="shared" ca="1" si="84"/>
        <v>0</v>
      </c>
      <c r="DK126"/>
      <c r="DL126" s="37"/>
      <c r="DM126" s="38">
        <f t="shared" si="100"/>
        <v>0</v>
      </c>
      <c r="DN126" s="39" t="str">
        <f t="shared" si="149"/>
        <v>NÃO MEDIDO</v>
      </c>
      <c r="DO126" s="40"/>
      <c r="DP126"/>
    </row>
    <row r="127" spans="1:120" s="2" customFormat="1" ht="57.75" customHeight="1" x14ac:dyDescent="0.2">
      <c r="A127" s="2" t="s">
        <v>212</v>
      </c>
      <c r="C127" s="100" t="s">
        <v>126</v>
      </c>
      <c r="D127" s="30" t="s">
        <v>569</v>
      </c>
      <c r="E127" s="31" t="s">
        <v>90</v>
      </c>
      <c r="F127" s="74">
        <v>360</v>
      </c>
      <c r="G127" s="74">
        <v>0</v>
      </c>
      <c r="H127" s="121">
        <v>0</v>
      </c>
      <c r="I127" s="121">
        <v>0</v>
      </c>
      <c r="J127" s="121"/>
      <c r="K127" s="74">
        <f t="shared" si="101"/>
        <v>360</v>
      </c>
      <c r="L127" s="32">
        <v>8.82</v>
      </c>
      <c r="M127" s="33">
        <f t="shared" si="134"/>
        <v>3175.2</v>
      </c>
      <c r="N127" s="33"/>
      <c r="O127" s="33">
        <f t="shared" si="102"/>
        <v>0</v>
      </c>
      <c r="P127" s="34"/>
      <c r="Q127" s="34">
        <f t="shared" si="135"/>
        <v>0</v>
      </c>
      <c r="R127" s="34">
        <f t="shared" si="136"/>
        <v>0</v>
      </c>
      <c r="S127" s="34">
        <v>159</v>
      </c>
      <c r="T127" s="34">
        <f t="shared" si="137"/>
        <v>1402.38</v>
      </c>
      <c r="U127" s="34">
        <f t="shared" si="138"/>
        <v>0</v>
      </c>
      <c r="V127" s="34">
        <v>87</v>
      </c>
      <c r="W127" s="34">
        <f t="shared" si="139"/>
        <v>767.34</v>
      </c>
      <c r="X127" s="34">
        <f t="shared" si="140"/>
        <v>0</v>
      </c>
      <c r="Y127" s="34"/>
      <c r="Z127" s="34">
        <f t="shared" si="141"/>
        <v>0</v>
      </c>
      <c r="AA127" s="34">
        <f t="shared" si="142"/>
        <v>0</v>
      </c>
      <c r="AB127" s="34"/>
      <c r="AC127" s="34">
        <f t="shared" si="143"/>
        <v>0</v>
      </c>
      <c r="AD127" s="34">
        <f t="shared" si="144"/>
        <v>0</v>
      </c>
      <c r="AE127" s="34"/>
      <c r="AF127" s="34">
        <f t="shared" si="103"/>
        <v>0</v>
      </c>
      <c r="AG127" s="34">
        <f t="shared" si="104"/>
        <v>0</v>
      </c>
      <c r="AH127" s="34"/>
      <c r="AI127" s="34">
        <f t="shared" si="150"/>
        <v>0</v>
      </c>
      <c r="AJ127" s="34">
        <f t="shared" si="145"/>
        <v>0</v>
      </c>
      <c r="AK127" s="34"/>
      <c r="AL127" s="34">
        <f t="shared" si="146"/>
        <v>0</v>
      </c>
      <c r="AM127" s="34">
        <f t="shared" si="147"/>
        <v>0</v>
      </c>
      <c r="AN127" s="34"/>
      <c r="AO127" s="34">
        <f t="shared" si="105"/>
        <v>0</v>
      </c>
      <c r="AP127" s="34">
        <f t="shared" si="106"/>
        <v>0</v>
      </c>
      <c r="AQ127" s="34"/>
      <c r="AR127" s="34">
        <f t="shared" si="107"/>
        <v>0</v>
      </c>
      <c r="AS127" s="34">
        <f t="shared" si="108"/>
        <v>0</v>
      </c>
      <c r="AT127" s="34"/>
      <c r="AU127" s="34">
        <f t="shared" si="109"/>
        <v>0</v>
      </c>
      <c r="AV127" s="34">
        <f t="shared" si="110"/>
        <v>0</v>
      </c>
      <c r="AW127" s="34"/>
      <c r="AX127" s="34">
        <f t="shared" si="111"/>
        <v>0</v>
      </c>
      <c r="AY127" s="34">
        <f t="shared" si="112"/>
        <v>0</v>
      </c>
      <c r="AZ127" s="34"/>
      <c r="BA127" s="34">
        <f t="shared" si="113"/>
        <v>0</v>
      </c>
      <c r="BB127" s="34">
        <f t="shared" si="114"/>
        <v>0</v>
      </c>
      <c r="BC127" s="34"/>
      <c r="BD127" s="34">
        <f t="shared" si="115"/>
        <v>0</v>
      </c>
      <c r="BE127" s="34">
        <f t="shared" si="116"/>
        <v>0</v>
      </c>
      <c r="BF127" s="34"/>
      <c r="BG127" s="34">
        <f t="shared" si="154"/>
        <v>0</v>
      </c>
      <c r="BH127" s="34">
        <f t="shared" si="117"/>
        <v>0</v>
      </c>
      <c r="BI127" s="34"/>
      <c r="BJ127" s="34">
        <f t="shared" si="155"/>
        <v>0</v>
      </c>
      <c r="BK127" s="34">
        <f t="shared" si="118"/>
        <v>0</v>
      </c>
      <c r="BL127" s="34"/>
      <c r="BM127" s="34">
        <f t="shared" si="156"/>
        <v>0</v>
      </c>
      <c r="BN127" s="34">
        <f t="shared" si="119"/>
        <v>0</v>
      </c>
      <c r="BO127" s="34"/>
      <c r="BP127" s="34">
        <f t="shared" si="85"/>
        <v>0</v>
      </c>
      <c r="BQ127" s="34">
        <f t="shared" si="86"/>
        <v>0</v>
      </c>
      <c r="BR127" s="34"/>
      <c r="BS127" s="34">
        <f t="shared" si="87"/>
        <v>0</v>
      </c>
      <c r="BT127" s="34">
        <f t="shared" si="120"/>
        <v>0</v>
      </c>
      <c r="BU127" s="34"/>
      <c r="BV127" s="34">
        <f t="shared" si="88"/>
        <v>0</v>
      </c>
      <c r="BW127" s="34">
        <f t="shared" si="121"/>
        <v>0</v>
      </c>
      <c r="BX127" s="34"/>
      <c r="BY127" s="34">
        <f t="shared" si="89"/>
        <v>0</v>
      </c>
      <c r="BZ127" s="34">
        <f t="shared" si="122"/>
        <v>0</v>
      </c>
      <c r="CA127" s="34"/>
      <c r="CB127" s="34">
        <f t="shared" si="90"/>
        <v>0</v>
      </c>
      <c r="CC127" s="34">
        <f t="shared" si="123"/>
        <v>0</v>
      </c>
      <c r="CD127" s="34"/>
      <c r="CE127" s="34">
        <f t="shared" si="91"/>
        <v>0</v>
      </c>
      <c r="CF127" s="34">
        <f t="shared" si="124"/>
        <v>0</v>
      </c>
      <c r="CG127" s="34"/>
      <c r="CH127" s="34">
        <f t="shared" si="92"/>
        <v>0</v>
      </c>
      <c r="CI127" s="34">
        <f t="shared" si="125"/>
        <v>0</v>
      </c>
      <c r="CJ127" s="34"/>
      <c r="CK127" s="34">
        <f t="shared" si="93"/>
        <v>0</v>
      </c>
      <c r="CL127" s="34">
        <f t="shared" si="126"/>
        <v>0</v>
      </c>
      <c r="CM127" s="34"/>
      <c r="CN127" s="34">
        <f t="shared" si="94"/>
        <v>0</v>
      </c>
      <c r="CO127" s="34">
        <f t="shared" si="127"/>
        <v>0</v>
      </c>
      <c r="CP127" s="34"/>
      <c r="CQ127" s="34">
        <f t="shared" si="95"/>
        <v>0</v>
      </c>
      <c r="CR127" s="34">
        <f t="shared" si="128"/>
        <v>0</v>
      </c>
      <c r="CS127" s="34"/>
      <c r="CT127" s="34">
        <f t="shared" si="96"/>
        <v>0</v>
      </c>
      <c r="CU127" s="34">
        <f t="shared" si="129"/>
        <v>0</v>
      </c>
      <c r="CV127" s="34"/>
      <c r="CW127" s="34">
        <f t="shared" si="97"/>
        <v>0</v>
      </c>
      <c r="CX127" s="34">
        <f t="shared" si="130"/>
        <v>0</v>
      </c>
      <c r="CY127" s="34">
        <v>-73</v>
      </c>
      <c r="CZ127" s="34">
        <f t="shared" si="98"/>
        <v>-643.86</v>
      </c>
      <c r="DA127" s="34">
        <f t="shared" si="131"/>
        <v>0</v>
      </c>
      <c r="DB127" s="34"/>
      <c r="DC127" s="34">
        <f t="shared" si="99"/>
        <v>0</v>
      </c>
      <c r="DD127" s="34">
        <f t="shared" si="132"/>
        <v>0</v>
      </c>
      <c r="DE127" s="35">
        <f t="shared" si="151"/>
        <v>173</v>
      </c>
      <c r="DF127" s="35">
        <f t="shared" ca="1" si="152"/>
        <v>1525.86</v>
      </c>
      <c r="DG127" s="89">
        <f t="shared" ca="1" si="153"/>
        <v>0</v>
      </c>
      <c r="DH127" s="35">
        <f t="shared" si="133"/>
        <v>187</v>
      </c>
      <c r="DI127" s="35">
        <f t="shared" ca="1" si="83"/>
        <v>1649.34</v>
      </c>
      <c r="DJ127" s="92">
        <f t="shared" ca="1" si="84"/>
        <v>0</v>
      </c>
      <c r="DK127"/>
      <c r="DL127" s="37"/>
      <c r="DM127" s="38">
        <f t="shared" si="100"/>
        <v>0</v>
      </c>
      <c r="DN127" s="39" t="str">
        <f t="shared" si="149"/>
        <v>NÃO MEDIDO</v>
      </c>
      <c r="DO127" s="40"/>
      <c r="DP127"/>
    </row>
    <row r="128" spans="1:120" s="2" customFormat="1" ht="57.75" customHeight="1" x14ac:dyDescent="0.2">
      <c r="A128" s="2" t="s">
        <v>212</v>
      </c>
      <c r="C128" s="100" t="s">
        <v>247</v>
      </c>
      <c r="D128" s="30" t="s">
        <v>570</v>
      </c>
      <c r="E128" s="31" t="s">
        <v>90</v>
      </c>
      <c r="F128" s="74">
        <v>70</v>
      </c>
      <c r="G128" s="74">
        <v>0</v>
      </c>
      <c r="H128" s="121">
        <v>0</v>
      </c>
      <c r="I128" s="121">
        <v>0</v>
      </c>
      <c r="J128" s="121"/>
      <c r="K128" s="74">
        <f t="shared" si="101"/>
        <v>70</v>
      </c>
      <c r="L128" s="32">
        <v>11.35</v>
      </c>
      <c r="M128" s="33">
        <f t="shared" si="134"/>
        <v>794.5</v>
      </c>
      <c r="N128" s="33"/>
      <c r="O128" s="33">
        <f t="shared" si="102"/>
        <v>0</v>
      </c>
      <c r="P128" s="34"/>
      <c r="Q128" s="34">
        <f t="shared" si="135"/>
        <v>0</v>
      </c>
      <c r="R128" s="34">
        <f t="shared" si="136"/>
        <v>0</v>
      </c>
      <c r="S128" s="34">
        <v>60</v>
      </c>
      <c r="T128" s="34">
        <f t="shared" si="137"/>
        <v>681</v>
      </c>
      <c r="U128" s="34">
        <f t="shared" si="138"/>
        <v>0</v>
      </c>
      <c r="V128" s="34">
        <v>10</v>
      </c>
      <c r="W128" s="34">
        <f t="shared" si="139"/>
        <v>113.5</v>
      </c>
      <c r="X128" s="34">
        <f t="shared" si="140"/>
        <v>0</v>
      </c>
      <c r="Y128" s="34"/>
      <c r="Z128" s="34">
        <f t="shared" si="141"/>
        <v>0</v>
      </c>
      <c r="AA128" s="34">
        <f t="shared" si="142"/>
        <v>0</v>
      </c>
      <c r="AB128" s="34"/>
      <c r="AC128" s="34">
        <f t="shared" si="143"/>
        <v>0</v>
      </c>
      <c r="AD128" s="34">
        <f t="shared" si="144"/>
        <v>0</v>
      </c>
      <c r="AE128" s="34"/>
      <c r="AF128" s="34">
        <f t="shared" si="103"/>
        <v>0</v>
      </c>
      <c r="AG128" s="34">
        <f t="shared" si="104"/>
        <v>0</v>
      </c>
      <c r="AH128" s="34"/>
      <c r="AI128" s="34">
        <f t="shared" si="150"/>
        <v>0</v>
      </c>
      <c r="AJ128" s="34">
        <f t="shared" si="145"/>
        <v>0</v>
      </c>
      <c r="AK128" s="34"/>
      <c r="AL128" s="34">
        <f t="shared" si="146"/>
        <v>0</v>
      </c>
      <c r="AM128" s="34">
        <f t="shared" si="147"/>
        <v>0</v>
      </c>
      <c r="AN128" s="34"/>
      <c r="AO128" s="34">
        <f t="shared" si="105"/>
        <v>0</v>
      </c>
      <c r="AP128" s="34">
        <f t="shared" si="106"/>
        <v>0</v>
      </c>
      <c r="AQ128" s="34"/>
      <c r="AR128" s="34">
        <f t="shared" si="107"/>
        <v>0</v>
      </c>
      <c r="AS128" s="34">
        <f t="shared" si="108"/>
        <v>0</v>
      </c>
      <c r="AT128" s="34"/>
      <c r="AU128" s="34">
        <f t="shared" si="109"/>
        <v>0</v>
      </c>
      <c r="AV128" s="34">
        <f t="shared" si="110"/>
        <v>0</v>
      </c>
      <c r="AW128" s="34"/>
      <c r="AX128" s="34">
        <f t="shared" si="111"/>
        <v>0</v>
      </c>
      <c r="AY128" s="34">
        <f t="shared" si="112"/>
        <v>0</v>
      </c>
      <c r="AZ128" s="34"/>
      <c r="BA128" s="34">
        <f t="shared" si="113"/>
        <v>0</v>
      </c>
      <c r="BB128" s="34">
        <f t="shared" si="114"/>
        <v>0</v>
      </c>
      <c r="BC128" s="34"/>
      <c r="BD128" s="34">
        <f t="shared" si="115"/>
        <v>0</v>
      </c>
      <c r="BE128" s="34">
        <f t="shared" si="116"/>
        <v>0</v>
      </c>
      <c r="BF128" s="34"/>
      <c r="BG128" s="34">
        <f t="shared" si="154"/>
        <v>0</v>
      </c>
      <c r="BH128" s="34">
        <f t="shared" si="117"/>
        <v>0</v>
      </c>
      <c r="BI128" s="34"/>
      <c r="BJ128" s="34">
        <f t="shared" si="155"/>
        <v>0</v>
      </c>
      <c r="BK128" s="34">
        <f t="shared" si="118"/>
        <v>0</v>
      </c>
      <c r="BL128" s="34"/>
      <c r="BM128" s="34">
        <f t="shared" si="156"/>
        <v>0</v>
      </c>
      <c r="BN128" s="34">
        <f t="shared" si="119"/>
        <v>0</v>
      </c>
      <c r="BO128" s="34"/>
      <c r="BP128" s="34">
        <f t="shared" si="85"/>
        <v>0</v>
      </c>
      <c r="BQ128" s="34">
        <f t="shared" si="86"/>
        <v>0</v>
      </c>
      <c r="BR128" s="34"/>
      <c r="BS128" s="34">
        <f t="shared" si="87"/>
        <v>0</v>
      </c>
      <c r="BT128" s="34">
        <f t="shared" si="120"/>
        <v>0</v>
      </c>
      <c r="BU128" s="34"/>
      <c r="BV128" s="34">
        <f t="shared" si="88"/>
        <v>0</v>
      </c>
      <c r="BW128" s="34">
        <f t="shared" si="121"/>
        <v>0</v>
      </c>
      <c r="BX128" s="34"/>
      <c r="BY128" s="34">
        <f t="shared" si="89"/>
        <v>0</v>
      </c>
      <c r="BZ128" s="34">
        <f t="shared" si="122"/>
        <v>0</v>
      </c>
      <c r="CA128" s="34"/>
      <c r="CB128" s="34">
        <f t="shared" si="90"/>
        <v>0</v>
      </c>
      <c r="CC128" s="34">
        <f t="shared" si="123"/>
        <v>0</v>
      </c>
      <c r="CD128" s="34"/>
      <c r="CE128" s="34">
        <f t="shared" si="91"/>
        <v>0</v>
      </c>
      <c r="CF128" s="34">
        <f t="shared" si="124"/>
        <v>0</v>
      </c>
      <c r="CG128" s="34"/>
      <c r="CH128" s="34">
        <f t="shared" si="92"/>
        <v>0</v>
      </c>
      <c r="CI128" s="34">
        <f t="shared" si="125"/>
        <v>0</v>
      </c>
      <c r="CJ128" s="34"/>
      <c r="CK128" s="34">
        <f t="shared" si="93"/>
        <v>0</v>
      </c>
      <c r="CL128" s="34">
        <f t="shared" si="126"/>
        <v>0</v>
      </c>
      <c r="CM128" s="34"/>
      <c r="CN128" s="34">
        <f t="shared" si="94"/>
        <v>0</v>
      </c>
      <c r="CO128" s="34">
        <f t="shared" si="127"/>
        <v>0</v>
      </c>
      <c r="CP128" s="34"/>
      <c r="CQ128" s="34">
        <f t="shared" si="95"/>
        <v>0</v>
      </c>
      <c r="CR128" s="34">
        <f t="shared" si="128"/>
        <v>0</v>
      </c>
      <c r="CS128" s="34"/>
      <c r="CT128" s="34">
        <f t="shared" si="96"/>
        <v>0</v>
      </c>
      <c r="CU128" s="34">
        <f t="shared" si="129"/>
        <v>0</v>
      </c>
      <c r="CV128" s="34"/>
      <c r="CW128" s="34">
        <f t="shared" si="97"/>
        <v>0</v>
      </c>
      <c r="CX128" s="34">
        <f t="shared" si="130"/>
        <v>0</v>
      </c>
      <c r="CY128" s="34"/>
      <c r="CZ128" s="34">
        <f t="shared" si="98"/>
        <v>0</v>
      </c>
      <c r="DA128" s="34">
        <f t="shared" si="131"/>
        <v>0</v>
      </c>
      <c r="DB128" s="34"/>
      <c r="DC128" s="34">
        <f t="shared" si="99"/>
        <v>0</v>
      </c>
      <c r="DD128" s="34">
        <f t="shared" si="132"/>
        <v>0</v>
      </c>
      <c r="DE128" s="35">
        <f t="shared" si="151"/>
        <v>70</v>
      </c>
      <c r="DF128" s="35">
        <f t="shared" ca="1" si="152"/>
        <v>794.5</v>
      </c>
      <c r="DG128" s="89">
        <f t="shared" ca="1" si="153"/>
        <v>0</v>
      </c>
      <c r="DH128" s="35">
        <f t="shared" si="133"/>
        <v>0</v>
      </c>
      <c r="DI128" s="35">
        <f t="shared" ca="1" si="83"/>
        <v>0</v>
      </c>
      <c r="DJ128" s="92">
        <f t="shared" ca="1" si="84"/>
        <v>0</v>
      </c>
      <c r="DK128"/>
      <c r="DL128" s="37"/>
      <c r="DM128" s="38">
        <f t="shared" si="100"/>
        <v>0</v>
      </c>
      <c r="DN128" s="39" t="str">
        <f t="shared" si="149"/>
        <v>NÃO MEDIDO</v>
      </c>
      <c r="DO128" s="40"/>
      <c r="DP128"/>
    </row>
    <row r="129" spans="1:120" s="2" customFormat="1" ht="54.75" customHeight="1" x14ac:dyDescent="0.2">
      <c r="A129" s="2" t="s">
        <v>212</v>
      </c>
      <c r="C129" s="100" t="s">
        <v>127</v>
      </c>
      <c r="D129" s="30" t="s">
        <v>571</v>
      </c>
      <c r="E129" s="31" t="s">
        <v>90</v>
      </c>
      <c r="F129" s="74">
        <v>270</v>
      </c>
      <c r="G129" s="74"/>
      <c r="H129" s="121"/>
      <c r="I129" s="121">
        <v>0</v>
      </c>
      <c r="J129" s="121"/>
      <c r="K129" s="74">
        <f t="shared" si="101"/>
        <v>270</v>
      </c>
      <c r="L129" s="32">
        <v>12.91</v>
      </c>
      <c r="M129" s="33">
        <f t="shared" si="134"/>
        <v>3485.7</v>
      </c>
      <c r="N129" s="33"/>
      <c r="O129" s="33">
        <f t="shared" si="102"/>
        <v>0</v>
      </c>
      <c r="P129" s="34"/>
      <c r="Q129" s="34">
        <f t="shared" si="135"/>
        <v>0</v>
      </c>
      <c r="R129" s="34">
        <f t="shared" si="136"/>
        <v>0</v>
      </c>
      <c r="S129" s="34">
        <v>36</v>
      </c>
      <c r="T129" s="34">
        <f t="shared" si="137"/>
        <v>464.76</v>
      </c>
      <c r="U129" s="34">
        <f t="shared" si="138"/>
        <v>0</v>
      </c>
      <c r="V129" s="34"/>
      <c r="W129" s="34">
        <f t="shared" si="139"/>
        <v>0</v>
      </c>
      <c r="X129" s="34">
        <f t="shared" si="140"/>
        <v>0</v>
      </c>
      <c r="Y129" s="34"/>
      <c r="Z129" s="34">
        <f t="shared" si="141"/>
        <v>0</v>
      </c>
      <c r="AA129" s="34">
        <f t="shared" si="142"/>
        <v>0</v>
      </c>
      <c r="AB129" s="34"/>
      <c r="AC129" s="34">
        <f t="shared" si="143"/>
        <v>0</v>
      </c>
      <c r="AD129" s="34">
        <f t="shared" si="144"/>
        <v>0</v>
      </c>
      <c r="AE129" s="34"/>
      <c r="AF129" s="34">
        <f t="shared" si="103"/>
        <v>0</v>
      </c>
      <c r="AG129" s="34">
        <f t="shared" si="104"/>
        <v>0</v>
      </c>
      <c r="AH129" s="34"/>
      <c r="AI129" s="34">
        <f t="shared" si="150"/>
        <v>0</v>
      </c>
      <c r="AJ129" s="34">
        <f t="shared" si="145"/>
        <v>0</v>
      </c>
      <c r="AK129" s="34"/>
      <c r="AL129" s="34">
        <f t="shared" si="146"/>
        <v>0</v>
      </c>
      <c r="AM129" s="34">
        <f t="shared" si="147"/>
        <v>0</v>
      </c>
      <c r="AN129" s="34"/>
      <c r="AO129" s="34">
        <f t="shared" si="105"/>
        <v>0</v>
      </c>
      <c r="AP129" s="34">
        <f t="shared" si="106"/>
        <v>0</v>
      </c>
      <c r="AQ129" s="34"/>
      <c r="AR129" s="34">
        <f t="shared" si="107"/>
        <v>0</v>
      </c>
      <c r="AS129" s="34">
        <f t="shared" si="108"/>
        <v>0</v>
      </c>
      <c r="AT129" s="34"/>
      <c r="AU129" s="34">
        <f t="shared" si="109"/>
        <v>0</v>
      </c>
      <c r="AV129" s="34">
        <f t="shared" si="110"/>
        <v>0</v>
      </c>
      <c r="AW129" s="34"/>
      <c r="AX129" s="34">
        <f t="shared" si="111"/>
        <v>0</v>
      </c>
      <c r="AY129" s="34">
        <f t="shared" si="112"/>
        <v>0</v>
      </c>
      <c r="AZ129" s="34"/>
      <c r="BA129" s="34">
        <f t="shared" si="113"/>
        <v>0</v>
      </c>
      <c r="BB129" s="34">
        <f t="shared" si="114"/>
        <v>0</v>
      </c>
      <c r="BC129" s="34"/>
      <c r="BD129" s="34">
        <f t="shared" si="115"/>
        <v>0</v>
      </c>
      <c r="BE129" s="34">
        <f t="shared" si="116"/>
        <v>0</v>
      </c>
      <c r="BF129" s="34"/>
      <c r="BG129" s="34">
        <f t="shared" si="154"/>
        <v>0</v>
      </c>
      <c r="BH129" s="34">
        <f t="shared" si="117"/>
        <v>0</v>
      </c>
      <c r="BI129" s="34"/>
      <c r="BJ129" s="34">
        <f t="shared" si="155"/>
        <v>0</v>
      </c>
      <c r="BK129" s="34">
        <f t="shared" si="118"/>
        <v>0</v>
      </c>
      <c r="BL129" s="34"/>
      <c r="BM129" s="34">
        <f t="shared" si="156"/>
        <v>0</v>
      </c>
      <c r="BN129" s="34">
        <f t="shared" si="119"/>
        <v>0</v>
      </c>
      <c r="BO129" s="34"/>
      <c r="BP129" s="34">
        <f t="shared" si="85"/>
        <v>0</v>
      </c>
      <c r="BQ129" s="34">
        <f t="shared" si="86"/>
        <v>0</v>
      </c>
      <c r="BR129" s="34"/>
      <c r="BS129" s="34">
        <f t="shared" si="87"/>
        <v>0</v>
      </c>
      <c r="BT129" s="34">
        <f t="shared" si="120"/>
        <v>0</v>
      </c>
      <c r="BU129" s="34"/>
      <c r="BV129" s="34">
        <f t="shared" si="88"/>
        <v>0</v>
      </c>
      <c r="BW129" s="34">
        <f t="shared" si="121"/>
        <v>0</v>
      </c>
      <c r="BX129" s="34"/>
      <c r="BY129" s="34">
        <f t="shared" si="89"/>
        <v>0</v>
      </c>
      <c r="BZ129" s="34">
        <f t="shared" si="122"/>
        <v>0</v>
      </c>
      <c r="CA129" s="34"/>
      <c r="CB129" s="34">
        <f t="shared" si="90"/>
        <v>0</v>
      </c>
      <c r="CC129" s="34">
        <f t="shared" si="123"/>
        <v>0</v>
      </c>
      <c r="CD129" s="34"/>
      <c r="CE129" s="34">
        <f t="shared" si="91"/>
        <v>0</v>
      </c>
      <c r="CF129" s="34">
        <f t="shared" si="124"/>
        <v>0</v>
      </c>
      <c r="CG129" s="34"/>
      <c r="CH129" s="34">
        <f t="shared" si="92"/>
        <v>0</v>
      </c>
      <c r="CI129" s="34">
        <f t="shared" si="125"/>
        <v>0</v>
      </c>
      <c r="CJ129" s="34"/>
      <c r="CK129" s="34">
        <f t="shared" si="93"/>
        <v>0</v>
      </c>
      <c r="CL129" s="34">
        <f t="shared" si="126"/>
        <v>0</v>
      </c>
      <c r="CM129" s="34"/>
      <c r="CN129" s="34">
        <f t="shared" si="94"/>
        <v>0</v>
      </c>
      <c r="CO129" s="34">
        <f t="shared" si="127"/>
        <v>0</v>
      </c>
      <c r="CP129" s="34"/>
      <c r="CQ129" s="34">
        <f t="shared" si="95"/>
        <v>0</v>
      </c>
      <c r="CR129" s="34">
        <f t="shared" si="128"/>
        <v>0</v>
      </c>
      <c r="CS129" s="34"/>
      <c r="CT129" s="34">
        <f t="shared" si="96"/>
        <v>0</v>
      </c>
      <c r="CU129" s="34">
        <f t="shared" si="129"/>
        <v>0</v>
      </c>
      <c r="CV129" s="34"/>
      <c r="CW129" s="34">
        <f t="shared" si="97"/>
        <v>0</v>
      </c>
      <c r="CX129" s="34">
        <f t="shared" si="130"/>
        <v>0</v>
      </c>
      <c r="CY129" s="34"/>
      <c r="CZ129" s="34">
        <f t="shared" si="98"/>
        <v>0</v>
      </c>
      <c r="DA129" s="34">
        <f t="shared" si="131"/>
        <v>0</v>
      </c>
      <c r="DB129" s="34"/>
      <c r="DC129" s="34">
        <f t="shared" si="99"/>
        <v>0</v>
      </c>
      <c r="DD129" s="34">
        <f t="shared" si="132"/>
        <v>0</v>
      </c>
      <c r="DE129" s="35">
        <f t="shared" si="151"/>
        <v>36</v>
      </c>
      <c r="DF129" s="35">
        <f t="shared" ca="1" si="152"/>
        <v>464.76</v>
      </c>
      <c r="DG129" s="89">
        <f t="shared" ca="1" si="153"/>
        <v>0</v>
      </c>
      <c r="DH129" s="35">
        <f t="shared" si="133"/>
        <v>234</v>
      </c>
      <c r="DI129" s="35">
        <f t="shared" ca="1" si="83"/>
        <v>3020.94</v>
      </c>
      <c r="DJ129" s="92">
        <f t="shared" ca="1" si="84"/>
        <v>0</v>
      </c>
      <c r="DK129"/>
      <c r="DL129" s="37"/>
      <c r="DM129" s="38">
        <f t="shared" si="100"/>
        <v>0</v>
      </c>
      <c r="DN129" s="39" t="str">
        <f t="shared" si="149"/>
        <v>NÃO MEDIDO</v>
      </c>
      <c r="DO129" s="40"/>
      <c r="DP129"/>
    </row>
    <row r="130" spans="1:120" s="2" customFormat="1" ht="62.25" customHeight="1" x14ac:dyDescent="0.2">
      <c r="A130" s="2" t="s">
        <v>212</v>
      </c>
      <c r="C130" s="100" t="s">
        <v>128</v>
      </c>
      <c r="D130" s="30" t="s">
        <v>572</v>
      </c>
      <c r="E130" s="31" t="s">
        <v>90</v>
      </c>
      <c r="F130" s="74">
        <v>60</v>
      </c>
      <c r="G130" s="74">
        <v>0</v>
      </c>
      <c r="H130" s="121">
        <v>0</v>
      </c>
      <c r="I130" s="121">
        <v>0</v>
      </c>
      <c r="J130" s="121"/>
      <c r="K130" s="74">
        <f t="shared" si="101"/>
        <v>60</v>
      </c>
      <c r="L130" s="32">
        <v>18.62</v>
      </c>
      <c r="M130" s="33">
        <f t="shared" si="134"/>
        <v>1117.2</v>
      </c>
      <c r="N130" s="33"/>
      <c r="O130" s="33">
        <f t="shared" si="102"/>
        <v>0</v>
      </c>
      <c r="P130" s="34"/>
      <c r="Q130" s="34">
        <f t="shared" si="135"/>
        <v>0</v>
      </c>
      <c r="R130" s="34">
        <f t="shared" si="136"/>
        <v>0</v>
      </c>
      <c r="S130" s="34">
        <v>36</v>
      </c>
      <c r="T130" s="34">
        <f t="shared" si="137"/>
        <v>670.32</v>
      </c>
      <c r="U130" s="34">
        <f t="shared" si="138"/>
        <v>0</v>
      </c>
      <c r="V130" s="34"/>
      <c r="W130" s="34">
        <f t="shared" si="139"/>
        <v>0</v>
      </c>
      <c r="X130" s="34">
        <f t="shared" si="140"/>
        <v>0</v>
      </c>
      <c r="Y130" s="34"/>
      <c r="Z130" s="34">
        <f t="shared" si="141"/>
        <v>0</v>
      </c>
      <c r="AA130" s="34">
        <f t="shared" si="142"/>
        <v>0</v>
      </c>
      <c r="AB130" s="34"/>
      <c r="AC130" s="34">
        <f t="shared" si="143"/>
        <v>0</v>
      </c>
      <c r="AD130" s="34">
        <f t="shared" si="144"/>
        <v>0</v>
      </c>
      <c r="AE130" s="34"/>
      <c r="AF130" s="34">
        <f t="shared" si="103"/>
        <v>0</v>
      </c>
      <c r="AG130" s="34">
        <f t="shared" si="104"/>
        <v>0</v>
      </c>
      <c r="AH130" s="34"/>
      <c r="AI130" s="34">
        <f t="shared" si="150"/>
        <v>0</v>
      </c>
      <c r="AJ130" s="34">
        <f t="shared" si="145"/>
        <v>0</v>
      </c>
      <c r="AK130" s="34"/>
      <c r="AL130" s="34">
        <f t="shared" si="146"/>
        <v>0</v>
      </c>
      <c r="AM130" s="34">
        <f t="shared" si="147"/>
        <v>0</v>
      </c>
      <c r="AN130" s="34"/>
      <c r="AO130" s="34">
        <f t="shared" si="105"/>
        <v>0</v>
      </c>
      <c r="AP130" s="34">
        <f t="shared" si="106"/>
        <v>0</v>
      </c>
      <c r="AQ130" s="34"/>
      <c r="AR130" s="34">
        <f t="shared" si="107"/>
        <v>0</v>
      </c>
      <c r="AS130" s="34">
        <f t="shared" si="108"/>
        <v>0</v>
      </c>
      <c r="AT130" s="34"/>
      <c r="AU130" s="34">
        <f t="shared" si="109"/>
        <v>0</v>
      </c>
      <c r="AV130" s="34">
        <f t="shared" si="110"/>
        <v>0</v>
      </c>
      <c r="AW130" s="34"/>
      <c r="AX130" s="34">
        <f t="shared" si="111"/>
        <v>0</v>
      </c>
      <c r="AY130" s="34">
        <f t="shared" si="112"/>
        <v>0</v>
      </c>
      <c r="AZ130" s="34"/>
      <c r="BA130" s="34">
        <f t="shared" si="113"/>
        <v>0</v>
      </c>
      <c r="BB130" s="34">
        <f t="shared" si="114"/>
        <v>0</v>
      </c>
      <c r="BC130" s="34"/>
      <c r="BD130" s="34">
        <f t="shared" si="115"/>
        <v>0</v>
      </c>
      <c r="BE130" s="34">
        <f t="shared" si="116"/>
        <v>0</v>
      </c>
      <c r="BF130" s="34"/>
      <c r="BG130" s="34">
        <f t="shared" si="154"/>
        <v>0</v>
      </c>
      <c r="BH130" s="34">
        <f t="shared" si="117"/>
        <v>0</v>
      </c>
      <c r="BI130" s="34"/>
      <c r="BJ130" s="34">
        <f t="shared" si="155"/>
        <v>0</v>
      </c>
      <c r="BK130" s="34">
        <f t="shared" si="118"/>
        <v>0</v>
      </c>
      <c r="BL130" s="34"/>
      <c r="BM130" s="34">
        <f t="shared" si="156"/>
        <v>0</v>
      </c>
      <c r="BN130" s="34">
        <f t="shared" si="119"/>
        <v>0</v>
      </c>
      <c r="BO130" s="34"/>
      <c r="BP130" s="34">
        <f t="shared" si="85"/>
        <v>0</v>
      </c>
      <c r="BQ130" s="34">
        <f t="shared" si="86"/>
        <v>0</v>
      </c>
      <c r="BR130" s="34"/>
      <c r="BS130" s="34">
        <f t="shared" si="87"/>
        <v>0</v>
      </c>
      <c r="BT130" s="34">
        <f t="shared" si="120"/>
        <v>0</v>
      </c>
      <c r="BU130" s="34"/>
      <c r="BV130" s="34">
        <f t="shared" si="88"/>
        <v>0</v>
      </c>
      <c r="BW130" s="34">
        <f t="shared" si="121"/>
        <v>0</v>
      </c>
      <c r="BX130" s="34"/>
      <c r="BY130" s="34">
        <f t="shared" si="89"/>
        <v>0</v>
      </c>
      <c r="BZ130" s="34">
        <f t="shared" si="122"/>
        <v>0</v>
      </c>
      <c r="CA130" s="34"/>
      <c r="CB130" s="34">
        <f t="shared" si="90"/>
        <v>0</v>
      </c>
      <c r="CC130" s="34">
        <f t="shared" si="123"/>
        <v>0</v>
      </c>
      <c r="CD130" s="34"/>
      <c r="CE130" s="34">
        <f t="shared" si="91"/>
        <v>0</v>
      </c>
      <c r="CF130" s="34">
        <f t="shared" si="124"/>
        <v>0</v>
      </c>
      <c r="CG130" s="34"/>
      <c r="CH130" s="34">
        <f t="shared" si="92"/>
        <v>0</v>
      </c>
      <c r="CI130" s="34">
        <f t="shared" si="125"/>
        <v>0</v>
      </c>
      <c r="CJ130" s="34"/>
      <c r="CK130" s="34">
        <f t="shared" si="93"/>
        <v>0</v>
      </c>
      <c r="CL130" s="34">
        <f t="shared" si="126"/>
        <v>0</v>
      </c>
      <c r="CM130" s="34"/>
      <c r="CN130" s="34">
        <f t="shared" si="94"/>
        <v>0</v>
      </c>
      <c r="CO130" s="34">
        <f t="shared" si="127"/>
        <v>0</v>
      </c>
      <c r="CP130" s="34"/>
      <c r="CQ130" s="34">
        <f t="shared" si="95"/>
        <v>0</v>
      </c>
      <c r="CR130" s="34">
        <f t="shared" si="128"/>
        <v>0</v>
      </c>
      <c r="CS130" s="34"/>
      <c r="CT130" s="34">
        <f t="shared" si="96"/>
        <v>0</v>
      </c>
      <c r="CU130" s="34">
        <f t="shared" si="129"/>
        <v>0</v>
      </c>
      <c r="CV130" s="34"/>
      <c r="CW130" s="34">
        <f t="shared" si="97"/>
        <v>0</v>
      </c>
      <c r="CX130" s="34">
        <f t="shared" si="130"/>
        <v>0</v>
      </c>
      <c r="CY130" s="34"/>
      <c r="CZ130" s="34">
        <f t="shared" si="98"/>
        <v>0</v>
      </c>
      <c r="DA130" s="34">
        <f t="shared" si="131"/>
        <v>0</v>
      </c>
      <c r="DB130" s="34"/>
      <c r="DC130" s="34">
        <f t="shared" si="99"/>
        <v>0</v>
      </c>
      <c r="DD130" s="34">
        <f t="shared" si="132"/>
        <v>0</v>
      </c>
      <c r="DE130" s="35">
        <f t="shared" si="151"/>
        <v>36</v>
      </c>
      <c r="DF130" s="35">
        <f t="shared" ca="1" si="152"/>
        <v>670.32</v>
      </c>
      <c r="DG130" s="89">
        <f t="shared" ca="1" si="153"/>
        <v>0</v>
      </c>
      <c r="DH130" s="35">
        <f t="shared" si="133"/>
        <v>24</v>
      </c>
      <c r="DI130" s="35">
        <f t="shared" ca="1" si="83"/>
        <v>446.88</v>
      </c>
      <c r="DJ130" s="92">
        <f t="shared" ca="1" si="84"/>
        <v>0</v>
      </c>
      <c r="DK130"/>
      <c r="DL130" s="37"/>
      <c r="DM130" s="38">
        <f t="shared" si="100"/>
        <v>0</v>
      </c>
      <c r="DN130" s="39" t="str">
        <f t="shared" si="149"/>
        <v>NÃO MEDIDO</v>
      </c>
      <c r="DO130" s="40"/>
      <c r="DP130"/>
    </row>
    <row r="131" spans="1:120" s="2" customFormat="1" ht="55.5" customHeight="1" x14ac:dyDescent="0.2">
      <c r="A131" s="2" t="s">
        <v>212</v>
      </c>
      <c r="C131" s="100" t="s">
        <v>129</v>
      </c>
      <c r="D131" s="30" t="s">
        <v>130</v>
      </c>
      <c r="E131" s="31" t="s">
        <v>90</v>
      </c>
      <c r="F131" s="74">
        <v>105</v>
      </c>
      <c r="G131" s="74">
        <v>0</v>
      </c>
      <c r="H131" s="121">
        <v>0</v>
      </c>
      <c r="I131" s="121">
        <v>0</v>
      </c>
      <c r="J131" s="121"/>
      <c r="K131" s="74">
        <f t="shared" si="101"/>
        <v>105</v>
      </c>
      <c r="L131" s="32">
        <v>25.82</v>
      </c>
      <c r="M131" s="33">
        <f t="shared" si="134"/>
        <v>2711.1</v>
      </c>
      <c r="N131" s="33"/>
      <c r="O131" s="33">
        <f t="shared" si="102"/>
        <v>0</v>
      </c>
      <c r="P131" s="34"/>
      <c r="Q131" s="34">
        <f t="shared" si="135"/>
        <v>0</v>
      </c>
      <c r="R131" s="34">
        <f t="shared" si="136"/>
        <v>0</v>
      </c>
      <c r="S131" s="34">
        <v>70</v>
      </c>
      <c r="T131" s="34">
        <f t="shared" si="137"/>
        <v>1807.4</v>
      </c>
      <c r="U131" s="34">
        <f t="shared" si="138"/>
        <v>0</v>
      </c>
      <c r="V131" s="34"/>
      <c r="W131" s="34">
        <f t="shared" si="139"/>
        <v>0</v>
      </c>
      <c r="X131" s="34">
        <f t="shared" si="140"/>
        <v>0</v>
      </c>
      <c r="Y131" s="34"/>
      <c r="Z131" s="34">
        <f t="shared" si="141"/>
        <v>0</v>
      </c>
      <c r="AA131" s="34">
        <f t="shared" si="142"/>
        <v>0</v>
      </c>
      <c r="AB131" s="34"/>
      <c r="AC131" s="34">
        <f t="shared" si="143"/>
        <v>0</v>
      </c>
      <c r="AD131" s="34">
        <f t="shared" si="144"/>
        <v>0</v>
      </c>
      <c r="AE131" s="34"/>
      <c r="AF131" s="34">
        <f t="shared" si="103"/>
        <v>0</v>
      </c>
      <c r="AG131" s="34">
        <f t="shared" si="104"/>
        <v>0</v>
      </c>
      <c r="AH131" s="34"/>
      <c r="AI131" s="34">
        <f t="shared" si="150"/>
        <v>0</v>
      </c>
      <c r="AJ131" s="34">
        <f t="shared" si="145"/>
        <v>0</v>
      </c>
      <c r="AK131" s="34"/>
      <c r="AL131" s="34">
        <f t="shared" si="146"/>
        <v>0</v>
      </c>
      <c r="AM131" s="34">
        <f t="shared" si="147"/>
        <v>0</v>
      </c>
      <c r="AN131" s="34"/>
      <c r="AO131" s="34">
        <f t="shared" si="105"/>
        <v>0</v>
      </c>
      <c r="AP131" s="34">
        <f t="shared" si="106"/>
        <v>0</v>
      </c>
      <c r="AQ131" s="34"/>
      <c r="AR131" s="34">
        <f t="shared" si="107"/>
        <v>0</v>
      </c>
      <c r="AS131" s="34">
        <f t="shared" si="108"/>
        <v>0</v>
      </c>
      <c r="AT131" s="34"/>
      <c r="AU131" s="34">
        <f t="shared" si="109"/>
        <v>0</v>
      </c>
      <c r="AV131" s="34">
        <f t="shared" si="110"/>
        <v>0</v>
      </c>
      <c r="AW131" s="34"/>
      <c r="AX131" s="34">
        <f t="shared" si="111"/>
        <v>0</v>
      </c>
      <c r="AY131" s="34">
        <f t="shared" si="112"/>
        <v>0</v>
      </c>
      <c r="AZ131" s="34"/>
      <c r="BA131" s="34">
        <f t="shared" si="113"/>
        <v>0</v>
      </c>
      <c r="BB131" s="34">
        <f t="shared" si="114"/>
        <v>0</v>
      </c>
      <c r="BC131" s="34"/>
      <c r="BD131" s="34">
        <f t="shared" si="115"/>
        <v>0</v>
      </c>
      <c r="BE131" s="34">
        <f t="shared" si="116"/>
        <v>0</v>
      </c>
      <c r="BF131" s="34"/>
      <c r="BG131" s="34">
        <f t="shared" si="154"/>
        <v>0</v>
      </c>
      <c r="BH131" s="34">
        <f t="shared" si="117"/>
        <v>0</v>
      </c>
      <c r="BI131" s="34"/>
      <c r="BJ131" s="34">
        <f t="shared" si="155"/>
        <v>0</v>
      </c>
      <c r="BK131" s="34">
        <f t="shared" si="118"/>
        <v>0</v>
      </c>
      <c r="BL131" s="34"/>
      <c r="BM131" s="34">
        <f t="shared" si="156"/>
        <v>0</v>
      </c>
      <c r="BN131" s="34">
        <f t="shared" si="119"/>
        <v>0</v>
      </c>
      <c r="BO131" s="34"/>
      <c r="BP131" s="34">
        <f t="shared" si="85"/>
        <v>0</v>
      </c>
      <c r="BQ131" s="34">
        <f t="shared" si="86"/>
        <v>0</v>
      </c>
      <c r="BR131" s="34"/>
      <c r="BS131" s="34">
        <f t="shared" si="87"/>
        <v>0</v>
      </c>
      <c r="BT131" s="34">
        <f t="shared" si="120"/>
        <v>0</v>
      </c>
      <c r="BU131" s="34"/>
      <c r="BV131" s="34">
        <f t="shared" si="88"/>
        <v>0</v>
      </c>
      <c r="BW131" s="34">
        <f t="shared" si="121"/>
        <v>0</v>
      </c>
      <c r="BX131" s="34"/>
      <c r="BY131" s="34">
        <f t="shared" si="89"/>
        <v>0</v>
      </c>
      <c r="BZ131" s="34">
        <f t="shared" si="122"/>
        <v>0</v>
      </c>
      <c r="CA131" s="34"/>
      <c r="CB131" s="34">
        <f t="shared" si="90"/>
        <v>0</v>
      </c>
      <c r="CC131" s="34">
        <f t="shared" si="123"/>
        <v>0</v>
      </c>
      <c r="CD131" s="34"/>
      <c r="CE131" s="34">
        <f t="shared" si="91"/>
        <v>0</v>
      </c>
      <c r="CF131" s="34">
        <f t="shared" si="124"/>
        <v>0</v>
      </c>
      <c r="CG131" s="34"/>
      <c r="CH131" s="34">
        <f t="shared" si="92"/>
        <v>0</v>
      </c>
      <c r="CI131" s="34">
        <f t="shared" si="125"/>
        <v>0</v>
      </c>
      <c r="CJ131" s="34"/>
      <c r="CK131" s="34">
        <f t="shared" si="93"/>
        <v>0</v>
      </c>
      <c r="CL131" s="34">
        <f t="shared" si="126"/>
        <v>0</v>
      </c>
      <c r="CM131" s="34"/>
      <c r="CN131" s="34">
        <f t="shared" si="94"/>
        <v>0</v>
      </c>
      <c r="CO131" s="34">
        <f t="shared" si="127"/>
        <v>0</v>
      </c>
      <c r="CP131" s="34"/>
      <c r="CQ131" s="34">
        <f t="shared" si="95"/>
        <v>0</v>
      </c>
      <c r="CR131" s="34">
        <f t="shared" si="128"/>
        <v>0</v>
      </c>
      <c r="CS131" s="34"/>
      <c r="CT131" s="34">
        <f t="shared" si="96"/>
        <v>0</v>
      </c>
      <c r="CU131" s="34">
        <f t="shared" si="129"/>
        <v>0</v>
      </c>
      <c r="CV131" s="34"/>
      <c r="CW131" s="34">
        <f t="shared" si="97"/>
        <v>0</v>
      </c>
      <c r="CX131" s="34">
        <f t="shared" si="130"/>
        <v>0</v>
      </c>
      <c r="CY131" s="34"/>
      <c r="CZ131" s="34">
        <f t="shared" si="98"/>
        <v>0</v>
      </c>
      <c r="DA131" s="34">
        <f t="shared" si="131"/>
        <v>0</v>
      </c>
      <c r="DB131" s="34"/>
      <c r="DC131" s="34">
        <f t="shared" si="99"/>
        <v>0</v>
      </c>
      <c r="DD131" s="34">
        <f t="shared" si="132"/>
        <v>0</v>
      </c>
      <c r="DE131" s="35">
        <f t="shared" si="151"/>
        <v>70</v>
      </c>
      <c r="DF131" s="35">
        <f t="shared" ca="1" si="152"/>
        <v>1807.4</v>
      </c>
      <c r="DG131" s="89">
        <f t="shared" ca="1" si="153"/>
        <v>0</v>
      </c>
      <c r="DH131" s="35">
        <f t="shared" si="133"/>
        <v>35</v>
      </c>
      <c r="DI131" s="35">
        <f t="shared" ca="1" si="83"/>
        <v>903.7</v>
      </c>
      <c r="DJ131" s="92">
        <f t="shared" ca="1" si="84"/>
        <v>0</v>
      </c>
      <c r="DK131"/>
      <c r="DL131" s="37"/>
      <c r="DM131" s="38">
        <f t="shared" si="100"/>
        <v>0</v>
      </c>
      <c r="DN131" s="39" t="str">
        <f t="shared" si="149"/>
        <v>NÃO MEDIDO</v>
      </c>
      <c r="DO131" s="40"/>
      <c r="DP131"/>
    </row>
    <row r="132" spans="1:120" s="2" customFormat="1" ht="57.75" customHeight="1" x14ac:dyDescent="0.2">
      <c r="A132" s="2" t="s">
        <v>212</v>
      </c>
      <c r="C132" s="100" t="s">
        <v>248</v>
      </c>
      <c r="D132" s="30" t="s">
        <v>573</v>
      </c>
      <c r="E132" s="31" t="s">
        <v>90</v>
      </c>
      <c r="F132" s="74">
        <v>300</v>
      </c>
      <c r="G132" s="74">
        <v>0</v>
      </c>
      <c r="H132" s="121">
        <v>0</v>
      </c>
      <c r="I132" s="121">
        <v>0</v>
      </c>
      <c r="J132" s="121"/>
      <c r="K132" s="74">
        <f t="shared" si="101"/>
        <v>300</v>
      </c>
      <c r="L132" s="32">
        <v>55.61</v>
      </c>
      <c r="M132" s="33">
        <f t="shared" si="134"/>
        <v>16683</v>
      </c>
      <c r="N132" s="33"/>
      <c r="O132" s="33">
        <f t="shared" si="102"/>
        <v>0</v>
      </c>
      <c r="P132" s="34"/>
      <c r="Q132" s="34">
        <f t="shared" si="135"/>
        <v>0</v>
      </c>
      <c r="R132" s="34">
        <f t="shared" si="136"/>
        <v>0</v>
      </c>
      <c r="S132" s="34"/>
      <c r="T132" s="34">
        <f t="shared" si="137"/>
        <v>0</v>
      </c>
      <c r="U132" s="34">
        <f t="shared" si="138"/>
        <v>0</v>
      </c>
      <c r="V132" s="34"/>
      <c r="W132" s="34">
        <f t="shared" si="139"/>
        <v>0</v>
      </c>
      <c r="X132" s="34">
        <f t="shared" si="140"/>
        <v>0</v>
      </c>
      <c r="Y132" s="34"/>
      <c r="Z132" s="34">
        <f t="shared" si="141"/>
        <v>0</v>
      </c>
      <c r="AA132" s="34">
        <f t="shared" si="142"/>
        <v>0</v>
      </c>
      <c r="AB132" s="34"/>
      <c r="AC132" s="34">
        <f t="shared" si="143"/>
        <v>0</v>
      </c>
      <c r="AD132" s="34">
        <f t="shared" si="144"/>
        <v>0</v>
      </c>
      <c r="AE132" s="34"/>
      <c r="AF132" s="34">
        <f t="shared" si="103"/>
        <v>0</v>
      </c>
      <c r="AG132" s="34">
        <f t="shared" si="104"/>
        <v>0</v>
      </c>
      <c r="AH132" s="34"/>
      <c r="AI132" s="34">
        <f t="shared" si="150"/>
        <v>0</v>
      </c>
      <c r="AJ132" s="34">
        <f t="shared" si="145"/>
        <v>0</v>
      </c>
      <c r="AK132" s="34"/>
      <c r="AL132" s="34">
        <f t="shared" si="146"/>
        <v>0</v>
      </c>
      <c r="AM132" s="34">
        <f t="shared" si="147"/>
        <v>0</v>
      </c>
      <c r="AN132" s="34"/>
      <c r="AO132" s="34">
        <f t="shared" si="105"/>
        <v>0</v>
      </c>
      <c r="AP132" s="34">
        <f t="shared" si="106"/>
        <v>0</v>
      </c>
      <c r="AQ132" s="34"/>
      <c r="AR132" s="34">
        <f t="shared" si="107"/>
        <v>0</v>
      </c>
      <c r="AS132" s="34">
        <f t="shared" si="108"/>
        <v>0</v>
      </c>
      <c r="AT132" s="34"/>
      <c r="AU132" s="34">
        <f t="shared" si="109"/>
        <v>0</v>
      </c>
      <c r="AV132" s="34">
        <f t="shared" si="110"/>
        <v>0</v>
      </c>
      <c r="AW132" s="34"/>
      <c r="AX132" s="34">
        <f t="shared" si="111"/>
        <v>0</v>
      </c>
      <c r="AY132" s="34">
        <f t="shared" si="112"/>
        <v>0</v>
      </c>
      <c r="AZ132" s="34"/>
      <c r="BA132" s="34">
        <f t="shared" si="113"/>
        <v>0</v>
      </c>
      <c r="BB132" s="34">
        <f t="shared" si="114"/>
        <v>0</v>
      </c>
      <c r="BC132" s="34"/>
      <c r="BD132" s="34">
        <f t="shared" si="115"/>
        <v>0</v>
      </c>
      <c r="BE132" s="34">
        <f t="shared" si="116"/>
        <v>0</v>
      </c>
      <c r="BF132" s="34"/>
      <c r="BG132" s="34">
        <f t="shared" si="154"/>
        <v>0</v>
      </c>
      <c r="BH132" s="34">
        <f t="shared" si="117"/>
        <v>0</v>
      </c>
      <c r="BI132" s="34"/>
      <c r="BJ132" s="34">
        <f t="shared" si="155"/>
        <v>0</v>
      </c>
      <c r="BK132" s="34">
        <f t="shared" si="118"/>
        <v>0</v>
      </c>
      <c r="BL132" s="34"/>
      <c r="BM132" s="34">
        <f t="shared" si="156"/>
        <v>0</v>
      </c>
      <c r="BN132" s="34">
        <f t="shared" si="119"/>
        <v>0</v>
      </c>
      <c r="BO132" s="34"/>
      <c r="BP132" s="34">
        <f t="shared" si="85"/>
        <v>0</v>
      </c>
      <c r="BQ132" s="34">
        <f t="shared" si="86"/>
        <v>0</v>
      </c>
      <c r="BR132" s="34"/>
      <c r="BS132" s="34">
        <f t="shared" si="87"/>
        <v>0</v>
      </c>
      <c r="BT132" s="34">
        <f t="shared" si="120"/>
        <v>0</v>
      </c>
      <c r="BU132" s="34"/>
      <c r="BV132" s="34">
        <f t="shared" si="88"/>
        <v>0</v>
      </c>
      <c r="BW132" s="34">
        <f t="shared" si="121"/>
        <v>0</v>
      </c>
      <c r="BX132" s="34"/>
      <c r="BY132" s="34">
        <f t="shared" si="89"/>
        <v>0</v>
      </c>
      <c r="BZ132" s="34">
        <f t="shared" si="122"/>
        <v>0</v>
      </c>
      <c r="CA132" s="34"/>
      <c r="CB132" s="34">
        <f t="shared" si="90"/>
        <v>0</v>
      </c>
      <c r="CC132" s="34">
        <f t="shared" si="123"/>
        <v>0</v>
      </c>
      <c r="CD132" s="34"/>
      <c r="CE132" s="34">
        <f t="shared" si="91"/>
        <v>0</v>
      </c>
      <c r="CF132" s="34">
        <f t="shared" si="124"/>
        <v>0</v>
      </c>
      <c r="CG132" s="34"/>
      <c r="CH132" s="34">
        <f t="shared" si="92"/>
        <v>0</v>
      </c>
      <c r="CI132" s="34">
        <f t="shared" si="125"/>
        <v>0</v>
      </c>
      <c r="CJ132" s="34"/>
      <c r="CK132" s="34">
        <f t="shared" si="93"/>
        <v>0</v>
      </c>
      <c r="CL132" s="34">
        <f t="shared" si="126"/>
        <v>0</v>
      </c>
      <c r="CM132" s="34"/>
      <c r="CN132" s="34">
        <f t="shared" si="94"/>
        <v>0</v>
      </c>
      <c r="CO132" s="34">
        <f t="shared" si="127"/>
        <v>0</v>
      </c>
      <c r="CP132" s="34"/>
      <c r="CQ132" s="34">
        <f t="shared" si="95"/>
        <v>0</v>
      </c>
      <c r="CR132" s="34">
        <f t="shared" si="128"/>
        <v>0</v>
      </c>
      <c r="CS132" s="34"/>
      <c r="CT132" s="34">
        <f t="shared" si="96"/>
        <v>0</v>
      </c>
      <c r="CU132" s="34">
        <f t="shared" si="129"/>
        <v>0</v>
      </c>
      <c r="CV132" s="34"/>
      <c r="CW132" s="34">
        <f t="shared" si="97"/>
        <v>0</v>
      </c>
      <c r="CX132" s="34">
        <f t="shared" si="130"/>
        <v>0</v>
      </c>
      <c r="CY132" s="34"/>
      <c r="CZ132" s="34">
        <f t="shared" si="98"/>
        <v>0</v>
      </c>
      <c r="DA132" s="34">
        <f t="shared" si="131"/>
        <v>0</v>
      </c>
      <c r="DB132" s="34"/>
      <c r="DC132" s="34">
        <f t="shared" si="99"/>
        <v>0</v>
      </c>
      <c r="DD132" s="34">
        <f t="shared" si="132"/>
        <v>0</v>
      </c>
      <c r="DE132" s="35">
        <f t="shared" si="151"/>
        <v>0</v>
      </c>
      <c r="DF132" s="35">
        <f t="shared" ca="1" si="152"/>
        <v>0</v>
      </c>
      <c r="DG132" s="89">
        <f t="shared" ca="1" si="153"/>
        <v>0</v>
      </c>
      <c r="DH132" s="35">
        <f t="shared" si="133"/>
        <v>300</v>
      </c>
      <c r="DI132" s="35">
        <f t="shared" ca="1" si="83"/>
        <v>16683</v>
      </c>
      <c r="DJ132" s="92">
        <f t="shared" ca="1" si="84"/>
        <v>0</v>
      </c>
      <c r="DK132"/>
      <c r="DL132" s="37"/>
      <c r="DM132" s="38">
        <f t="shared" si="100"/>
        <v>0</v>
      </c>
      <c r="DN132" s="39" t="str">
        <f t="shared" si="149"/>
        <v>NÃO MEDIDO</v>
      </c>
      <c r="DO132" s="40"/>
      <c r="DP132"/>
    </row>
    <row r="133" spans="1:120" s="2" customFormat="1" ht="30" customHeight="1" x14ac:dyDescent="0.2">
      <c r="A133" s="2" t="s">
        <v>212</v>
      </c>
      <c r="C133" s="100" t="s">
        <v>574</v>
      </c>
      <c r="D133" s="30" t="s">
        <v>575</v>
      </c>
      <c r="E133" s="31" t="s">
        <v>90</v>
      </c>
      <c r="F133" s="74">
        <v>17</v>
      </c>
      <c r="G133" s="74"/>
      <c r="H133" s="121"/>
      <c r="I133" s="121">
        <v>0</v>
      </c>
      <c r="J133" s="121"/>
      <c r="K133" s="74">
        <f t="shared" si="101"/>
        <v>17</v>
      </c>
      <c r="L133" s="32">
        <v>64.23</v>
      </c>
      <c r="M133" s="33">
        <f t="shared" si="134"/>
        <v>1091.9100000000001</v>
      </c>
      <c r="N133" s="33"/>
      <c r="O133" s="33">
        <f t="shared" si="102"/>
        <v>0</v>
      </c>
      <c r="P133" s="34"/>
      <c r="Q133" s="34">
        <f t="shared" si="135"/>
        <v>0</v>
      </c>
      <c r="R133" s="34">
        <f t="shared" si="136"/>
        <v>0</v>
      </c>
      <c r="S133" s="34"/>
      <c r="T133" s="34">
        <f t="shared" si="137"/>
        <v>0</v>
      </c>
      <c r="U133" s="34">
        <f t="shared" si="138"/>
        <v>0</v>
      </c>
      <c r="V133" s="34"/>
      <c r="W133" s="34">
        <f t="shared" si="139"/>
        <v>0</v>
      </c>
      <c r="X133" s="34">
        <f t="shared" si="140"/>
        <v>0</v>
      </c>
      <c r="Y133" s="34"/>
      <c r="Z133" s="34">
        <f t="shared" si="141"/>
        <v>0</v>
      </c>
      <c r="AA133" s="34">
        <f t="shared" si="142"/>
        <v>0</v>
      </c>
      <c r="AB133" s="34">
        <v>17</v>
      </c>
      <c r="AC133" s="34">
        <f t="shared" si="143"/>
        <v>1091.9100000000001</v>
      </c>
      <c r="AD133" s="34">
        <f t="shared" si="144"/>
        <v>0</v>
      </c>
      <c r="AE133" s="34"/>
      <c r="AF133" s="34">
        <f t="shared" si="103"/>
        <v>0</v>
      </c>
      <c r="AG133" s="34">
        <f t="shared" si="104"/>
        <v>0</v>
      </c>
      <c r="AH133" s="34"/>
      <c r="AI133" s="34">
        <f t="shared" si="150"/>
        <v>0</v>
      </c>
      <c r="AJ133" s="34">
        <f t="shared" si="145"/>
        <v>0</v>
      </c>
      <c r="AK133" s="34"/>
      <c r="AL133" s="34">
        <f t="shared" si="146"/>
        <v>0</v>
      </c>
      <c r="AM133" s="34">
        <f t="shared" si="147"/>
        <v>0</v>
      </c>
      <c r="AN133" s="34"/>
      <c r="AO133" s="34">
        <f t="shared" si="105"/>
        <v>0</v>
      </c>
      <c r="AP133" s="34">
        <f t="shared" si="106"/>
        <v>0</v>
      </c>
      <c r="AQ133" s="34"/>
      <c r="AR133" s="34">
        <f t="shared" si="107"/>
        <v>0</v>
      </c>
      <c r="AS133" s="34">
        <f t="shared" si="108"/>
        <v>0</v>
      </c>
      <c r="AT133" s="34"/>
      <c r="AU133" s="34">
        <f t="shared" si="109"/>
        <v>0</v>
      </c>
      <c r="AV133" s="34">
        <f t="shared" si="110"/>
        <v>0</v>
      </c>
      <c r="AW133" s="34"/>
      <c r="AX133" s="34">
        <f t="shared" si="111"/>
        <v>0</v>
      </c>
      <c r="AY133" s="34">
        <f t="shared" si="112"/>
        <v>0</v>
      </c>
      <c r="AZ133" s="34"/>
      <c r="BA133" s="34">
        <f t="shared" si="113"/>
        <v>0</v>
      </c>
      <c r="BB133" s="34">
        <f t="shared" si="114"/>
        <v>0</v>
      </c>
      <c r="BC133" s="34"/>
      <c r="BD133" s="34">
        <f t="shared" si="115"/>
        <v>0</v>
      </c>
      <c r="BE133" s="34">
        <f t="shared" si="116"/>
        <v>0</v>
      </c>
      <c r="BF133" s="34"/>
      <c r="BG133" s="34">
        <f t="shared" si="154"/>
        <v>0</v>
      </c>
      <c r="BH133" s="34">
        <f t="shared" si="117"/>
        <v>0</v>
      </c>
      <c r="BI133" s="34"/>
      <c r="BJ133" s="34">
        <f t="shared" si="155"/>
        <v>0</v>
      </c>
      <c r="BK133" s="34">
        <f t="shared" si="118"/>
        <v>0</v>
      </c>
      <c r="BL133" s="34"/>
      <c r="BM133" s="34">
        <f t="shared" si="156"/>
        <v>0</v>
      </c>
      <c r="BN133" s="34">
        <f t="shared" si="119"/>
        <v>0</v>
      </c>
      <c r="BO133" s="34"/>
      <c r="BP133" s="34">
        <f t="shared" si="85"/>
        <v>0</v>
      </c>
      <c r="BQ133" s="34">
        <f t="shared" si="86"/>
        <v>0</v>
      </c>
      <c r="BR133" s="34"/>
      <c r="BS133" s="34">
        <f t="shared" si="87"/>
        <v>0</v>
      </c>
      <c r="BT133" s="34">
        <f t="shared" si="120"/>
        <v>0</v>
      </c>
      <c r="BU133" s="34"/>
      <c r="BV133" s="34">
        <f t="shared" si="88"/>
        <v>0</v>
      </c>
      <c r="BW133" s="34">
        <f t="shared" si="121"/>
        <v>0</v>
      </c>
      <c r="BX133" s="34"/>
      <c r="BY133" s="34">
        <f t="shared" si="89"/>
        <v>0</v>
      </c>
      <c r="BZ133" s="34">
        <f t="shared" si="122"/>
        <v>0</v>
      </c>
      <c r="CA133" s="34"/>
      <c r="CB133" s="34">
        <f t="shared" si="90"/>
        <v>0</v>
      </c>
      <c r="CC133" s="34">
        <f t="shared" si="123"/>
        <v>0</v>
      </c>
      <c r="CD133" s="34"/>
      <c r="CE133" s="34">
        <f t="shared" si="91"/>
        <v>0</v>
      </c>
      <c r="CF133" s="34">
        <f t="shared" si="124"/>
        <v>0</v>
      </c>
      <c r="CG133" s="34"/>
      <c r="CH133" s="34">
        <f t="shared" si="92"/>
        <v>0</v>
      </c>
      <c r="CI133" s="34">
        <f t="shared" si="125"/>
        <v>0</v>
      </c>
      <c r="CJ133" s="34"/>
      <c r="CK133" s="34">
        <f t="shared" si="93"/>
        <v>0</v>
      </c>
      <c r="CL133" s="34">
        <f t="shared" si="126"/>
        <v>0</v>
      </c>
      <c r="CM133" s="34"/>
      <c r="CN133" s="34">
        <f t="shared" si="94"/>
        <v>0</v>
      </c>
      <c r="CO133" s="34">
        <f t="shared" si="127"/>
        <v>0</v>
      </c>
      <c r="CP133" s="34"/>
      <c r="CQ133" s="34">
        <f t="shared" si="95"/>
        <v>0</v>
      </c>
      <c r="CR133" s="34">
        <f t="shared" si="128"/>
        <v>0</v>
      </c>
      <c r="CS133" s="34"/>
      <c r="CT133" s="34">
        <f t="shared" si="96"/>
        <v>0</v>
      </c>
      <c r="CU133" s="34">
        <f t="shared" si="129"/>
        <v>0</v>
      </c>
      <c r="CV133" s="34"/>
      <c r="CW133" s="34">
        <f t="shared" si="97"/>
        <v>0</v>
      </c>
      <c r="CX133" s="34">
        <f t="shared" si="130"/>
        <v>0</v>
      </c>
      <c r="CY133" s="34"/>
      <c r="CZ133" s="34">
        <f t="shared" si="98"/>
        <v>0</v>
      </c>
      <c r="DA133" s="34">
        <f t="shared" si="131"/>
        <v>0</v>
      </c>
      <c r="DB133" s="34"/>
      <c r="DC133" s="34">
        <f t="shared" si="99"/>
        <v>0</v>
      </c>
      <c r="DD133" s="34">
        <f t="shared" si="132"/>
        <v>0</v>
      </c>
      <c r="DE133" s="35">
        <f t="shared" si="151"/>
        <v>17</v>
      </c>
      <c r="DF133" s="35">
        <f t="shared" ca="1" si="152"/>
        <v>1091.9100000000001</v>
      </c>
      <c r="DG133" s="89">
        <f t="shared" ca="1" si="153"/>
        <v>0</v>
      </c>
      <c r="DH133" s="35">
        <f t="shared" si="133"/>
        <v>0</v>
      </c>
      <c r="DI133" s="35">
        <f t="shared" ca="1" si="83"/>
        <v>0</v>
      </c>
      <c r="DJ133" s="92">
        <f t="shared" ca="1" si="84"/>
        <v>0</v>
      </c>
      <c r="DK133"/>
      <c r="DL133" s="37"/>
      <c r="DM133" s="38">
        <f t="shared" si="100"/>
        <v>0</v>
      </c>
      <c r="DN133" s="39" t="str">
        <f t="shared" si="149"/>
        <v>NÃO MEDIDO</v>
      </c>
      <c r="DO133" s="40"/>
      <c r="DP133"/>
    </row>
    <row r="134" spans="1:120" s="2" customFormat="1" ht="30" customHeight="1" x14ac:dyDescent="0.2">
      <c r="A134" s="2" t="s">
        <v>212</v>
      </c>
      <c r="C134" s="100" t="s">
        <v>367</v>
      </c>
      <c r="D134" s="30" t="s">
        <v>368</v>
      </c>
      <c r="E134" s="31" t="s">
        <v>90</v>
      </c>
      <c r="F134" s="74">
        <v>6</v>
      </c>
      <c r="G134" s="74">
        <v>0</v>
      </c>
      <c r="H134" s="121">
        <v>0</v>
      </c>
      <c r="I134" s="121">
        <v>0</v>
      </c>
      <c r="J134" s="121"/>
      <c r="K134" s="74">
        <f t="shared" si="101"/>
        <v>6</v>
      </c>
      <c r="L134" s="32">
        <v>89.29</v>
      </c>
      <c r="M134" s="33">
        <f t="shared" si="134"/>
        <v>535.74</v>
      </c>
      <c r="N134" s="33"/>
      <c r="O134" s="33">
        <f t="shared" si="102"/>
        <v>0</v>
      </c>
      <c r="P134" s="34"/>
      <c r="Q134" s="34">
        <f t="shared" si="135"/>
        <v>0</v>
      </c>
      <c r="R134" s="34">
        <f t="shared" si="136"/>
        <v>0</v>
      </c>
      <c r="S134" s="34"/>
      <c r="T134" s="34">
        <f t="shared" si="137"/>
        <v>0</v>
      </c>
      <c r="U134" s="34">
        <f t="shared" si="138"/>
        <v>0</v>
      </c>
      <c r="V134" s="34"/>
      <c r="W134" s="34">
        <f t="shared" si="139"/>
        <v>0</v>
      </c>
      <c r="X134" s="34">
        <f t="shared" si="140"/>
        <v>0</v>
      </c>
      <c r="Y134" s="34"/>
      <c r="Z134" s="34">
        <f t="shared" si="141"/>
        <v>0</v>
      </c>
      <c r="AA134" s="34">
        <f t="shared" si="142"/>
        <v>0</v>
      </c>
      <c r="AB134" s="34">
        <v>6</v>
      </c>
      <c r="AC134" s="34">
        <f t="shared" si="143"/>
        <v>535.74</v>
      </c>
      <c r="AD134" s="34">
        <f t="shared" si="144"/>
        <v>0</v>
      </c>
      <c r="AE134" s="34"/>
      <c r="AF134" s="34">
        <f t="shared" si="103"/>
        <v>0</v>
      </c>
      <c r="AG134" s="34">
        <f t="shared" si="104"/>
        <v>0</v>
      </c>
      <c r="AH134" s="34"/>
      <c r="AI134" s="34">
        <f t="shared" si="150"/>
        <v>0</v>
      </c>
      <c r="AJ134" s="34">
        <f t="shared" si="145"/>
        <v>0</v>
      </c>
      <c r="AK134" s="34"/>
      <c r="AL134" s="34">
        <f t="shared" si="146"/>
        <v>0</v>
      </c>
      <c r="AM134" s="34">
        <f t="shared" si="147"/>
        <v>0</v>
      </c>
      <c r="AN134" s="34"/>
      <c r="AO134" s="34">
        <f t="shared" si="105"/>
        <v>0</v>
      </c>
      <c r="AP134" s="34">
        <f t="shared" si="106"/>
        <v>0</v>
      </c>
      <c r="AQ134" s="34"/>
      <c r="AR134" s="34">
        <f t="shared" si="107"/>
        <v>0</v>
      </c>
      <c r="AS134" s="34">
        <f t="shared" si="108"/>
        <v>0</v>
      </c>
      <c r="AT134" s="34"/>
      <c r="AU134" s="34">
        <f t="shared" si="109"/>
        <v>0</v>
      </c>
      <c r="AV134" s="34">
        <f t="shared" si="110"/>
        <v>0</v>
      </c>
      <c r="AW134" s="34"/>
      <c r="AX134" s="34">
        <f t="shared" si="111"/>
        <v>0</v>
      </c>
      <c r="AY134" s="34">
        <f t="shared" si="112"/>
        <v>0</v>
      </c>
      <c r="AZ134" s="34"/>
      <c r="BA134" s="34">
        <f t="shared" si="113"/>
        <v>0</v>
      </c>
      <c r="BB134" s="34">
        <f t="shared" si="114"/>
        <v>0</v>
      </c>
      <c r="BC134" s="34"/>
      <c r="BD134" s="34">
        <f t="shared" si="115"/>
        <v>0</v>
      </c>
      <c r="BE134" s="34">
        <f t="shared" si="116"/>
        <v>0</v>
      </c>
      <c r="BF134" s="34"/>
      <c r="BG134" s="34">
        <f t="shared" si="154"/>
        <v>0</v>
      </c>
      <c r="BH134" s="34">
        <f t="shared" si="117"/>
        <v>0</v>
      </c>
      <c r="BI134" s="34"/>
      <c r="BJ134" s="34">
        <f t="shared" si="155"/>
        <v>0</v>
      </c>
      <c r="BK134" s="34">
        <f t="shared" si="118"/>
        <v>0</v>
      </c>
      <c r="BL134" s="34"/>
      <c r="BM134" s="34">
        <f t="shared" si="156"/>
        <v>0</v>
      </c>
      <c r="BN134" s="34">
        <f t="shared" si="119"/>
        <v>0</v>
      </c>
      <c r="BO134" s="34"/>
      <c r="BP134" s="34">
        <f t="shared" si="85"/>
        <v>0</v>
      </c>
      <c r="BQ134" s="34">
        <f t="shared" si="86"/>
        <v>0</v>
      </c>
      <c r="BR134" s="34"/>
      <c r="BS134" s="34">
        <f t="shared" si="87"/>
        <v>0</v>
      </c>
      <c r="BT134" s="34">
        <f t="shared" si="120"/>
        <v>0</v>
      </c>
      <c r="BU134" s="34"/>
      <c r="BV134" s="34">
        <f t="shared" si="88"/>
        <v>0</v>
      </c>
      <c r="BW134" s="34">
        <f t="shared" si="121"/>
        <v>0</v>
      </c>
      <c r="BX134" s="34"/>
      <c r="BY134" s="34">
        <f t="shared" si="89"/>
        <v>0</v>
      </c>
      <c r="BZ134" s="34">
        <f t="shared" si="122"/>
        <v>0</v>
      </c>
      <c r="CA134" s="34"/>
      <c r="CB134" s="34">
        <f t="shared" si="90"/>
        <v>0</v>
      </c>
      <c r="CC134" s="34">
        <f t="shared" si="123"/>
        <v>0</v>
      </c>
      <c r="CD134" s="34"/>
      <c r="CE134" s="34">
        <f t="shared" si="91"/>
        <v>0</v>
      </c>
      <c r="CF134" s="34">
        <f t="shared" si="124"/>
        <v>0</v>
      </c>
      <c r="CG134" s="34"/>
      <c r="CH134" s="34">
        <f t="shared" si="92"/>
        <v>0</v>
      </c>
      <c r="CI134" s="34">
        <f t="shared" si="125"/>
        <v>0</v>
      </c>
      <c r="CJ134" s="34"/>
      <c r="CK134" s="34">
        <f t="shared" si="93"/>
        <v>0</v>
      </c>
      <c r="CL134" s="34">
        <f t="shared" si="126"/>
        <v>0</v>
      </c>
      <c r="CM134" s="34"/>
      <c r="CN134" s="34">
        <f t="shared" si="94"/>
        <v>0</v>
      </c>
      <c r="CO134" s="34">
        <f t="shared" si="127"/>
        <v>0</v>
      </c>
      <c r="CP134" s="34"/>
      <c r="CQ134" s="34">
        <f t="shared" si="95"/>
        <v>0</v>
      </c>
      <c r="CR134" s="34">
        <f t="shared" si="128"/>
        <v>0</v>
      </c>
      <c r="CS134" s="34"/>
      <c r="CT134" s="34">
        <f t="shared" si="96"/>
        <v>0</v>
      </c>
      <c r="CU134" s="34">
        <f t="shared" si="129"/>
        <v>0</v>
      </c>
      <c r="CV134" s="34"/>
      <c r="CW134" s="34">
        <f t="shared" si="97"/>
        <v>0</v>
      </c>
      <c r="CX134" s="34">
        <f t="shared" si="130"/>
        <v>0</v>
      </c>
      <c r="CY134" s="34"/>
      <c r="CZ134" s="34">
        <f t="shared" si="98"/>
        <v>0</v>
      </c>
      <c r="DA134" s="34">
        <f t="shared" si="131"/>
        <v>0</v>
      </c>
      <c r="DB134" s="34"/>
      <c r="DC134" s="34">
        <f t="shared" si="99"/>
        <v>0</v>
      </c>
      <c r="DD134" s="34">
        <f t="shared" si="132"/>
        <v>0</v>
      </c>
      <c r="DE134" s="35">
        <f t="shared" si="151"/>
        <v>6</v>
      </c>
      <c r="DF134" s="35">
        <f t="shared" ca="1" si="152"/>
        <v>535.74</v>
      </c>
      <c r="DG134" s="89">
        <f t="shared" ca="1" si="153"/>
        <v>0</v>
      </c>
      <c r="DH134" s="35">
        <f t="shared" si="133"/>
        <v>0</v>
      </c>
      <c r="DI134" s="35">
        <f t="shared" ca="1" si="83"/>
        <v>0</v>
      </c>
      <c r="DJ134" s="92">
        <f t="shared" ca="1" si="84"/>
        <v>0</v>
      </c>
      <c r="DK134"/>
      <c r="DL134" s="37"/>
      <c r="DM134" s="38">
        <f t="shared" si="100"/>
        <v>0</v>
      </c>
      <c r="DN134" s="39" t="str">
        <f t="shared" si="149"/>
        <v>NÃO MEDIDO</v>
      </c>
      <c r="DO134" s="40"/>
      <c r="DP134"/>
    </row>
    <row r="135" spans="1:120" s="2" customFormat="1" ht="30" customHeight="1" x14ac:dyDescent="0.2">
      <c r="A135" s="2" t="s">
        <v>212</v>
      </c>
      <c r="C135" s="100" t="s">
        <v>131</v>
      </c>
      <c r="D135" s="30" t="s">
        <v>132</v>
      </c>
      <c r="E135" s="31" t="s">
        <v>89</v>
      </c>
      <c r="F135" s="74">
        <v>7</v>
      </c>
      <c r="G135" s="74">
        <v>0</v>
      </c>
      <c r="H135" s="121">
        <v>0</v>
      </c>
      <c r="I135" s="121">
        <v>0</v>
      </c>
      <c r="J135" s="121"/>
      <c r="K135" s="74">
        <f t="shared" si="101"/>
        <v>7</v>
      </c>
      <c r="L135" s="32">
        <v>8.31</v>
      </c>
      <c r="M135" s="33">
        <f t="shared" si="134"/>
        <v>58.17</v>
      </c>
      <c r="N135" s="33"/>
      <c r="O135" s="33">
        <f t="shared" si="102"/>
        <v>0</v>
      </c>
      <c r="P135" s="34"/>
      <c r="Q135" s="34">
        <f t="shared" si="135"/>
        <v>0</v>
      </c>
      <c r="R135" s="34">
        <f t="shared" si="136"/>
        <v>0</v>
      </c>
      <c r="S135" s="34"/>
      <c r="T135" s="34">
        <f t="shared" si="137"/>
        <v>0</v>
      </c>
      <c r="U135" s="34">
        <f t="shared" si="138"/>
        <v>0</v>
      </c>
      <c r="V135" s="34">
        <v>7</v>
      </c>
      <c r="W135" s="34">
        <f t="shared" si="139"/>
        <v>58.17</v>
      </c>
      <c r="X135" s="34">
        <f t="shared" si="140"/>
        <v>0</v>
      </c>
      <c r="Y135" s="34"/>
      <c r="Z135" s="34">
        <f t="shared" si="141"/>
        <v>0</v>
      </c>
      <c r="AA135" s="34">
        <f t="shared" si="142"/>
        <v>0</v>
      </c>
      <c r="AB135" s="34"/>
      <c r="AC135" s="34">
        <f t="shared" si="143"/>
        <v>0</v>
      </c>
      <c r="AD135" s="34">
        <f t="shared" si="144"/>
        <v>0</v>
      </c>
      <c r="AE135" s="34"/>
      <c r="AF135" s="34">
        <f t="shared" si="103"/>
        <v>0</v>
      </c>
      <c r="AG135" s="34">
        <f t="shared" si="104"/>
        <v>0</v>
      </c>
      <c r="AH135" s="34"/>
      <c r="AI135" s="34">
        <f t="shared" si="150"/>
        <v>0</v>
      </c>
      <c r="AJ135" s="34">
        <f t="shared" si="145"/>
        <v>0</v>
      </c>
      <c r="AK135" s="34"/>
      <c r="AL135" s="34">
        <f t="shared" si="146"/>
        <v>0</v>
      </c>
      <c r="AM135" s="34">
        <f t="shared" si="147"/>
        <v>0</v>
      </c>
      <c r="AN135" s="34"/>
      <c r="AO135" s="34">
        <f t="shared" si="105"/>
        <v>0</v>
      </c>
      <c r="AP135" s="34">
        <f t="shared" si="106"/>
        <v>0</v>
      </c>
      <c r="AQ135" s="34"/>
      <c r="AR135" s="34">
        <f t="shared" si="107"/>
        <v>0</v>
      </c>
      <c r="AS135" s="34">
        <f t="shared" si="108"/>
        <v>0</v>
      </c>
      <c r="AT135" s="34"/>
      <c r="AU135" s="34">
        <f t="shared" si="109"/>
        <v>0</v>
      </c>
      <c r="AV135" s="34">
        <f t="shared" si="110"/>
        <v>0</v>
      </c>
      <c r="AW135" s="34"/>
      <c r="AX135" s="34">
        <f t="shared" si="111"/>
        <v>0</v>
      </c>
      <c r="AY135" s="34">
        <f t="shared" si="112"/>
        <v>0</v>
      </c>
      <c r="AZ135" s="34"/>
      <c r="BA135" s="34">
        <f t="shared" si="113"/>
        <v>0</v>
      </c>
      <c r="BB135" s="34">
        <f t="shared" si="114"/>
        <v>0</v>
      </c>
      <c r="BC135" s="34"/>
      <c r="BD135" s="34">
        <f t="shared" si="115"/>
        <v>0</v>
      </c>
      <c r="BE135" s="34">
        <f t="shared" si="116"/>
        <v>0</v>
      </c>
      <c r="BF135" s="34"/>
      <c r="BG135" s="34">
        <f t="shared" si="154"/>
        <v>0</v>
      </c>
      <c r="BH135" s="34">
        <f t="shared" si="117"/>
        <v>0</v>
      </c>
      <c r="BI135" s="34"/>
      <c r="BJ135" s="34">
        <f t="shared" si="155"/>
        <v>0</v>
      </c>
      <c r="BK135" s="34">
        <f t="shared" si="118"/>
        <v>0</v>
      </c>
      <c r="BL135" s="34"/>
      <c r="BM135" s="34">
        <f t="shared" si="156"/>
        <v>0</v>
      </c>
      <c r="BN135" s="34">
        <f t="shared" si="119"/>
        <v>0</v>
      </c>
      <c r="BO135" s="34"/>
      <c r="BP135" s="34">
        <f t="shared" si="85"/>
        <v>0</v>
      </c>
      <c r="BQ135" s="34">
        <f t="shared" si="86"/>
        <v>0</v>
      </c>
      <c r="BR135" s="34"/>
      <c r="BS135" s="34">
        <f t="shared" si="87"/>
        <v>0</v>
      </c>
      <c r="BT135" s="34">
        <f t="shared" si="120"/>
        <v>0</v>
      </c>
      <c r="BU135" s="34"/>
      <c r="BV135" s="34">
        <f t="shared" si="88"/>
        <v>0</v>
      </c>
      <c r="BW135" s="34">
        <f t="shared" si="121"/>
        <v>0</v>
      </c>
      <c r="BX135" s="34"/>
      <c r="BY135" s="34">
        <f t="shared" si="89"/>
        <v>0</v>
      </c>
      <c r="BZ135" s="34">
        <f t="shared" si="122"/>
        <v>0</v>
      </c>
      <c r="CA135" s="34"/>
      <c r="CB135" s="34">
        <f t="shared" si="90"/>
        <v>0</v>
      </c>
      <c r="CC135" s="34">
        <f t="shared" si="123"/>
        <v>0</v>
      </c>
      <c r="CD135" s="34"/>
      <c r="CE135" s="34">
        <f t="shared" si="91"/>
        <v>0</v>
      </c>
      <c r="CF135" s="34">
        <f t="shared" si="124"/>
        <v>0</v>
      </c>
      <c r="CG135" s="34"/>
      <c r="CH135" s="34">
        <f t="shared" si="92"/>
        <v>0</v>
      </c>
      <c r="CI135" s="34">
        <f t="shared" si="125"/>
        <v>0</v>
      </c>
      <c r="CJ135" s="34"/>
      <c r="CK135" s="34">
        <f t="shared" si="93"/>
        <v>0</v>
      </c>
      <c r="CL135" s="34">
        <f t="shared" si="126"/>
        <v>0</v>
      </c>
      <c r="CM135" s="34"/>
      <c r="CN135" s="34">
        <f t="shared" si="94"/>
        <v>0</v>
      </c>
      <c r="CO135" s="34">
        <f t="shared" si="127"/>
        <v>0</v>
      </c>
      <c r="CP135" s="34"/>
      <c r="CQ135" s="34">
        <f t="shared" si="95"/>
        <v>0</v>
      </c>
      <c r="CR135" s="34">
        <f t="shared" si="128"/>
        <v>0</v>
      </c>
      <c r="CS135" s="34"/>
      <c r="CT135" s="34">
        <f t="shared" si="96"/>
        <v>0</v>
      </c>
      <c r="CU135" s="34">
        <f t="shared" si="129"/>
        <v>0</v>
      </c>
      <c r="CV135" s="34"/>
      <c r="CW135" s="34">
        <f t="shared" si="97"/>
        <v>0</v>
      </c>
      <c r="CX135" s="34">
        <f t="shared" si="130"/>
        <v>0</v>
      </c>
      <c r="CY135" s="34"/>
      <c r="CZ135" s="34">
        <f t="shared" si="98"/>
        <v>0</v>
      </c>
      <c r="DA135" s="34">
        <f t="shared" si="131"/>
        <v>0</v>
      </c>
      <c r="DB135" s="34"/>
      <c r="DC135" s="34">
        <f t="shared" si="99"/>
        <v>0</v>
      </c>
      <c r="DD135" s="34">
        <f t="shared" si="132"/>
        <v>0</v>
      </c>
      <c r="DE135" s="35">
        <f t="shared" si="151"/>
        <v>7</v>
      </c>
      <c r="DF135" s="35">
        <f t="shared" ca="1" si="152"/>
        <v>58.17</v>
      </c>
      <c r="DG135" s="89">
        <f t="shared" ca="1" si="153"/>
        <v>0</v>
      </c>
      <c r="DH135" s="35">
        <f t="shared" si="133"/>
        <v>0</v>
      </c>
      <c r="DI135" s="35">
        <f t="shared" ca="1" si="83"/>
        <v>0</v>
      </c>
      <c r="DJ135" s="92">
        <f t="shared" ca="1" si="84"/>
        <v>0</v>
      </c>
      <c r="DK135"/>
      <c r="DL135" s="37"/>
      <c r="DM135" s="38">
        <f t="shared" si="100"/>
        <v>0</v>
      </c>
      <c r="DN135" s="39" t="str">
        <f t="shared" si="149"/>
        <v>NÃO MEDIDO</v>
      </c>
      <c r="DO135" s="40"/>
      <c r="DP135"/>
    </row>
    <row r="136" spans="1:120" s="2" customFormat="1" ht="30" customHeight="1" x14ac:dyDescent="0.2">
      <c r="A136" s="2" t="s">
        <v>212</v>
      </c>
      <c r="C136" s="100" t="s">
        <v>133</v>
      </c>
      <c r="D136" s="30" t="s">
        <v>134</v>
      </c>
      <c r="E136" s="31" t="s">
        <v>89</v>
      </c>
      <c r="F136" s="74">
        <v>2</v>
      </c>
      <c r="G136" s="74">
        <v>0</v>
      </c>
      <c r="H136" s="121">
        <v>0</v>
      </c>
      <c r="I136" s="121">
        <v>0</v>
      </c>
      <c r="J136" s="121"/>
      <c r="K136" s="74">
        <f t="shared" si="101"/>
        <v>2</v>
      </c>
      <c r="L136" s="32">
        <v>10.27</v>
      </c>
      <c r="M136" s="33">
        <f t="shared" si="134"/>
        <v>20.54</v>
      </c>
      <c r="N136" s="33"/>
      <c r="O136" s="33">
        <f t="shared" si="102"/>
        <v>0</v>
      </c>
      <c r="P136" s="34"/>
      <c r="Q136" s="34">
        <f t="shared" si="135"/>
        <v>0</v>
      </c>
      <c r="R136" s="34">
        <f t="shared" si="136"/>
        <v>0</v>
      </c>
      <c r="S136" s="34"/>
      <c r="T136" s="34">
        <f t="shared" si="137"/>
        <v>0</v>
      </c>
      <c r="U136" s="34">
        <f t="shared" si="138"/>
        <v>0</v>
      </c>
      <c r="V136" s="34">
        <v>2</v>
      </c>
      <c r="W136" s="34">
        <f t="shared" si="139"/>
        <v>20.54</v>
      </c>
      <c r="X136" s="34">
        <f t="shared" si="140"/>
        <v>0</v>
      </c>
      <c r="Y136" s="34"/>
      <c r="Z136" s="34">
        <f t="shared" si="141"/>
        <v>0</v>
      </c>
      <c r="AA136" s="34">
        <f t="shared" si="142"/>
        <v>0</v>
      </c>
      <c r="AB136" s="34"/>
      <c r="AC136" s="34">
        <f t="shared" si="143"/>
        <v>0</v>
      </c>
      <c r="AD136" s="34">
        <f t="shared" si="144"/>
        <v>0</v>
      </c>
      <c r="AE136" s="34"/>
      <c r="AF136" s="34">
        <f t="shared" si="103"/>
        <v>0</v>
      </c>
      <c r="AG136" s="34">
        <f t="shared" si="104"/>
        <v>0</v>
      </c>
      <c r="AH136" s="34"/>
      <c r="AI136" s="34">
        <f t="shared" si="150"/>
        <v>0</v>
      </c>
      <c r="AJ136" s="34">
        <f t="shared" si="145"/>
        <v>0</v>
      </c>
      <c r="AK136" s="34"/>
      <c r="AL136" s="34">
        <f t="shared" si="146"/>
        <v>0</v>
      </c>
      <c r="AM136" s="34">
        <f t="shared" si="147"/>
        <v>0</v>
      </c>
      <c r="AN136" s="34"/>
      <c r="AO136" s="34">
        <f t="shared" si="105"/>
        <v>0</v>
      </c>
      <c r="AP136" s="34">
        <f t="shared" si="106"/>
        <v>0</v>
      </c>
      <c r="AQ136" s="34"/>
      <c r="AR136" s="34">
        <f t="shared" si="107"/>
        <v>0</v>
      </c>
      <c r="AS136" s="34">
        <f t="shared" si="108"/>
        <v>0</v>
      </c>
      <c r="AT136" s="34"/>
      <c r="AU136" s="34">
        <f t="shared" si="109"/>
        <v>0</v>
      </c>
      <c r="AV136" s="34">
        <f t="shared" si="110"/>
        <v>0</v>
      </c>
      <c r="AW136" s="34"/>
      <c r="AX136" s="34">
        <f t="shared" si="111"/>
        <v>0</v>
      </c>
      <c r="AY136" s="34">
        <f t="shared" si="112"/>
        <v>0</v>
      </c>
      <c r="AZ136" s="34"/>
      <c r="BA136" s="34">
        <f t="shared" si="113"/>
        <v>0</v>
      </c>
      <c r="BB136" s="34">
        <f t="shared" si="114"/>
        <v>0</v>
      </c>
      <c r="BC136" s="34"/>
      <c r="BD136" s="34">
        <f t="shared" si="115"/>
        <v>0</v>
      </c>
      <c r="BE136" s="34">
        <f t="shared" si="116"/>
        <v>0</v>
      </c>
      <c r="BF136" s="34"/>
      <c r="BG136" s="34">
        <f t="shared" si="154"/>
        <v>0</v>
      </c>
      <c r="BH136" s="34">
        <f t="shared" si="117"/>
        <v>0</v>
      </c>
      <c r="BI136" s="34"/>
      <c r="BJ136" s="34">
        <f t="shared" si="155"/>
        <v>0</v>
      </c>
      <c r="BK136" s="34">
        <f t="shared" si="118"/>
        <v>0</v>
      </c>
      <c r="BL136" s="34"/>
      <c r="BM136" s="34">
        <f t="shared" si="156"/>
        <v>0</v>
      </c>
      <c r="BN136" s="34">
        <f t="shared" si="119"/>
        <v>0</v>
      </c>
      <c r="BO136" s="34"/>
      <c r="BP136" s="34">
        <f t="shared" si="85"/>
        <v>0</v>
      </c>
      <c r="BQ136" s="34">
        <f t="shared" si="86"/>
        <v>0</v>
      </c>
      <c r="BR136" s="34"/>
      <c r="BS136" s="34">
        <f t="shared" si="87"/>
        <v>0</v>
      </c>
      <c r="BT136" s="34">
        <f t="shared" si="120"/>
        <v>0</v>
      </c>
      <c r="BU136" s="34"/>
      <c r="BV136" s="34">
        <f t="shared" si="88"/>
        <v>0</v>
      </c>
      <c r="BW136" s="34">
        <f t="shared" si="121"/>
        <v>0</v>
      </c>
      <c r="BX136" s="34"/>
      <c r="BY136" s="34">
        <f t="shared" si="89"/>
        <v>0</v>
      </c>
      <c r="BZ136" s="34">
        <f t="shared" si="122"/>
        <v>0</v>
      </c>
      <c r="CA136" s="34"/>
      <c r="CB136" s="34">
        <f t="shared" si="90"/>
        <v>0</v>
      </c>
      <c r="CC136" s="34">
        <f t="shared" si="123"/>
        <v>0</v>
      </c>
      <c r="CD136" s="34"/>
      <c r="CE136" s="34">
        <f t="shared" si="91"/>
        <v>0</v>
      </c>
      <c r="CF136" s="34">
        <f t="shared" si="124"/>
        <v>0</v>
      </c>
      <c r="CG136" s="34"/>
      <c r="CH136" s="34">
        <f t="shared" si="92"/>
        <v>0</v>
      </c>
      <c r="CI136" s="34">
        <f t="shared" si="125"/>
        <v>0</v>
      </c>
      <c r="CJ136" s="34"/>
      <c r="CK136" s="34">
        <f t="shared" si="93"/>
        <v>0</v>
      </c>
      <c r="CL136" s="34">
        <f t="shared" si="126"/>
        <v>0</v>
      </c>
      <c r="CM136" s="34"/>
      <c r="CN136" s="34">
        <f t="shared" si="94"/>
        <v>0</v>
      </c>
      <c r="CO136" s="34">
        <f t="shared" si="127"/>
        <v>0</v>
      </c>
      <c r="CP136" s="34"/>
      <c r="CQ136" s="34">
        <f t="shared" si="95"/>
        <v>0</v>
      </c>
      <c r="CR136" s="34">
        <f t="shared" si="128"/>
        <v>0</v>
      </c>
      <c r="CS136" s="34"/>
      <c r="CT136" s="34">
        <f t="shared" si="96"/>
        <v>0</v>
      </c>
      <c r="CU136" s="34">
        <f t="shared" si="129"/>
        <v>0</v>
      </c>
      <c r="CV136" s="34"/>
      <c r="CW136" s="34">
        <f t="shared" si="97"/>
        <v>0</v>
      </c>
      <c r="CX136" s="34">
        <f t="shared" si="130"/>
        <v>0</v>
      </c>
      <c r="CY136" s="34"/>
      <c r="CZ136" s="34">
        <f t="shared" si="98"/>
        <v>0</v>
      </c>
      <c r="DA136" s="34">
        <f t="shared" si="131"/>
        <v>0</v>
      </c>
      <c r="DB136" s="34"/>
      <c r="DC136" s="34">
        <f t="shared" si="99"/>
        <v>0</v>
      </c>
      <c r="DD136" s="34">
        <f t="shared" si="132"/>
        <v>0</v>
      </c>
      <c r="DE136" s="35">
        <f t="shared" si="151"/>
        <v>2</v>
      </c>
      <c r="DF136" s="35">
        <f t="shared" ca="1" si="152"/>
        <v>20.54</v>
      </c>
      <c r="DG136" s="89">
        <f t="shared" ca="1" si="153"/>
        <v>0</v>
      </c>
      <c r="DH136" s="35">
        <f t="shared" si="133"/>
        <v>0</v>
      </c>
      <c r="DI136" s="35">
        <f t="shared" ca="1" si="83"/>
        <v>0</v>
      </c>
      <c r="DJ136" s="92">
        <f t="shared" ca="1" si="84"/>
        <v>0</v>
      </c>
      <c r="DK136"/>
      <c r="DL136" s="37"/>
      <c r="DM136" s="38">
        <f t="shared" si="100"/>
        <v>0</v>
      </c>
      <c r="DN136" s="39" t="str">
        <f t="shared" si="149"/>
        <v>NÃO MEDIDO</v>
      </c>
      <c r="DO136" s="40"/>
      <c r="DP136"/>
    </row>
    <row r="137" spans="1:120" s="2" customFormat="1" ht="30" customHeight="1" x14ac:dyDescent="0.2">
      <c r="A137" s="2" t="s">
        <v>212</v>
      </c>
      <c r="C137" s="100" t="s">
        <v>576</v>
      </c>
      <c r="D137" s="30" t="s">
        <v>577</v>
      </c>
      <c r="E137" s="31" t="s">
        <v>89</v>
      </c>
      <c r="F137" s="74">
        <v>6</v>
      </c>
      <c r="G137" s="74">
        <v>0</v>
      </c>
      <c r="H137" s="121">
        <v>0</v>
      </c>
      <c r="I137" s="121">
        <v>0</v>
      </c>
      <c r="J137" s="121"/>
      <c r="K137" s="74">
        <f t="shared" si="101"/>
        <v>6</v>
      </c>
      <c r="L137" s="32">
        <v>9.11</v>
      </c>
      <c r="M137" s="33">
        <f t="shared" si="134"/>
        <v>54.66</v>
      </c>
      <c r="N137" s="33"/>
      <c r="O137" s="33">
        <f t="shared" si="102"/>
        <v>0</v>
      </c>
      <c r="P137" s="34"/>
      <c r="Q137" s="34">
        <f t="shared" si="135"/>
        <v>0</v>
      </c>
      <c r="R137" s="34">
        <f t="shared" si="136"/>
        <v>0</v>
      </c>
      <c r="S137" s="34">
        <v>2</v>
      </c>
      <c r="T137" s="34">
        <f t="shared" si="137"/>
        <v>18.22</v>
      </c>
      <c r="U137" s="34">
        <f t="shared" si="138"/>
        <v>0</v>
      </c>
      <c r="V137" s="34">
        <v>4</v>
      </c>
      <c r="W137" s="34">
        <f t="shared" si="139"/>
        <v>36.44</v>
      </c>
      <c r="X137" s="34">
        <f t="shared" si="140"/>
        <v>0</v>
      </c>
      <c r="Y137" s="34"/>
      <c r="Z137" s="34">
        <f t="shared" si="141"/>
        <v>0</v>
      </c>
      <c r="AA137" s="34">
        <f t="shared" si="142"/>
        <v>0</v>
      </c>
      <c r="AB137" s="34"/>
      <c r="AC137" s="34">
        <f t="shared" si="143"/>
        <v>0</v>
      </c>
      <c r="AD137" s="34">
        <f t="shared" si="144"/>
        <v>0</v>
      </c>
      <c r="AE137" s="34"/>
      <c r="AF137" s="34">
        <f t="shared" si="103"/>
        <v>0</v>
      </c>
      <c r="AG137" s="34">
        <f t="shared" si="104"/>
        <v>0</v>
      </c>
      <c r="AH137" s="34"/>
      <c r="AI137" s="34">
        <f t="shared" si="150"/>
        <v>0</v>
      </c>
      <c r="AJ137" s="34">
        <f t="shared" si="145"/>
        <v>0</v>
      </c>
      <c r="AK137" s="34"/>
      <c r="AL137" s="34">
        <f t="shared" si="146"/>
        <v>0</v>
      </c>
      <c r="AM137" s="34">
        <f t="shared" si="147"/>
        <v>0</v>
      </c>
      <c r="AN137" s="34"/>
      <c r="AO137" s="34">
        <f t="shared" si="105"/>
        <v>0</v>
      </c>
      <c r="AP137" s="34">
        <f t="shared" si="106"/>
        <v>0</v>
      </c>
      <c r="AQ137" s="34"/>
      <c r="AR137" s="34">
        <f t="shared" si="107"/>
        <v>0</v>
      </c>
      <c r="AS137" s="34">
        <f t="shared" si="108"/>
        <v>0</v>
      </c>
      <c r="AT137" s="34"/>
      <c r="AU137" s="34">
        <f t="shared" si="109"/>
        <v>0</v>
      </c>
      <c r="AV137" s="34">
        <f t="shared" si="110"/>
        <v>0</v>
      </c>
      <c r="AW137" s="34"/>
      <c r="AX137" s="34">
        <f t="shared" si="111"/>
        <v>0</v>
      </c>
      <c r="AY137" s="34">
        <f t="shared" si="112"/>
        <v>0</v>
      </c>
      <c r="AZ137" s="34"/>
      <c r="BA137" s="34">
        <f t="shared" si="113"/>
        <v>0</v>
      </c>
      <c r="BB137" s="34">
        <f t="shared" si="114"/>
        <v>0</v>
      </c>
      <c r="BC137" s="34"/>
      <c r="BD137" s="34">
        <f t="shared" si="115"/>
        <v>0</v>
      </c>
      <c r="BE137" s="34">
        <f t="shared" si="116"/>
        <v>0</v>
      </c>
      <c r="BF137" s="34"/>
      <c r="BG137" s="34">
        <f t="shared" si="154"/>
        <v>0</v>
      </c>
      <c r="BH137" s="34">
        <f t="shared" si="117"/>
        <v>0</v>
      </c>
      <c r="BI137" s="34"/>
      <c r="BJ137" s="34">
        <f t="shared" si="155"/>
        <v>0</v>
      </c>
      <c r="BK137" s="34">
        <f t="shared" si="118"/>
        <v>0</v>
      </c>
      <c r="BL137" s="34"/>
      <c r="BM137" s="34">
        <f t="shared" si="156"/>
        <v>0</v>
      </c>
      <c r="BN137" s="34">
        <f t="shared" si="119"/>
        <v>0</v>
      </c>
      <c r="BO137" s="34"/>
      <c r="BP137" s="34">
        <f t="shared" si="85"/>
        <v>0</v>
      </c>
      <c r="BQ137" s="34">
        <f t="shared" si="86"/>
        <v>0</v>
      </c>
      <c r="BR137" s="34"/>
      <c r="BS137" s="34">
        <f t="shared" si="87"/>
        <v>0</v>
      </c>
      <c r="BT137" s="34">
        <f t="shared" si="120"/>
        <v>0</v>
      </c>
      <c r="BU137" s="34"/>
      <c r="BV137" s="34">
        <f t="shared" si="88"/>
        <v>0</v>
      </c>
      <c r="BW137" s="34">
        <f t="shared" si="121"/>
        <v>0</v>
      </c>
      <c r="BX137" s="34"/>
      <c r="BY137" s="34">
        <f t="shared" si="89"/>
        <v>0</v>
      </c>
      <c r="BZ137" s="34">
        <f t="shared" si="122"/>
        <v>0</v>
      </c>
      <c r="CA137" s="34"/>
      <c r="CB137" s="34">
        <f t="shared" si="90"/>
        <v>0</v>
      </c>
      <c r="CC137" s="34">
        <f t="shared" si="123"/>
        <v>0</v>
      </c>
      <c r="CD137" s="34"/>
      <c r="CE137" s="34">
        <f t="shared" si="91"/>
        <v>0</v>
      </c>
      <c r="CF137" s="34">
        <f t="shared" si="124"/>
        <v>0</v>
      </c>
      <c r="CG137" s="34"/>
      <c r="CH137" s="34">
        <f t="shared" si="92"/>
        <v>0</v>
      </c>
      <c r="CI137" s="34">
        <f t="shared" si="125"/>
        <v>0</v>
      </c>
      <c r="CJ137" s="34"/>
      <c r="CK137" s="34">
        <f t="shared" si="93"/>
        <v>0</v>
      </c>
      <c r="CL137" s="34">
        <f t="shared" si="126"/>
        <v>0</v>
      </c>
      <c r="CM137" s="34"/>
      <c r="CN137" s="34">
        <f t="shared" si="94"/>
        <v>0</v>
      </c>
      <c r="CO137" s="34">
        <f t="shared" si="127"/>
        <v>0</v>
      </c>
      <c r="CP137" s="34"/>
      <c r="CQ137" s="34">
        <f t="shared" si="95"/>
        <v>0</v>
      </c>
      <c r="CR137" s="34">
        <f t="shared" si="128"/>
        <v>0</v>
      </c>
      <c r="CS137" s="34"/>
      <c r="CT137" s="34">
        <f t="shared" si="96"/>
        <v>0</v>
      </c>
      <c r="CU137" s="34">
        <f t="shared" si="129"/>
        <v>0</v>
      </c>
      <c r="CV137" s="34"/>
      <c r="CW137" s="34">
        <f t="shared" si="97"/>
        <v>0</v>
      </c>
      <c r="CX137" s="34">
        <f t="shared" si="130"/>
        <v>0</v>
      </c>
      <c r="CY137" s="34"/>
      <c r="CZ137" s="34">
        <f t="shared" si="98"/>
        <v>0</v>
      </c>
      <c r="DA137" s="34">
        <f t="shared" si="131"/>
        <v>0</v>
      </c>
      <c r="DB137" s="34"/>
      <c r="DC137" s="34">
        <f t="shared" si="99"/>
        <v>0</v>
      </c>
      <c r="DD137" s="34">
        <f t="shared" si="132"/>
        <v>0</v>
      </c>
      <c r="DE137" s="35">
        <f t="shared" si="151"/>
        <v>6</v>
      </c>
      <c r="DF137" s="35">
        <f t="shared" ca="1" si="152"/>
        <v>54.66</v>
      </c>
      <c r="DG137" s="89">
        <f t="shared" ca="1" si="153"/>
        <v>0</v>
      </c>
      <c r="DH137" s="35">
        <f t="shared" si="133"/>
        <v>0</v>
      </c>
      <c r="DI137" s="35">
        <f t="shared" ca="1" si="83"/>
        <v>0</v>
      </c>
      <c r="DJ137" s="92">
        <f t="shared" ca="1" si="84"/>
        <v>0</v>
      </c>
      <c r="DK137"/>
      <c r="DL137" s="37"/>
      <c r="DM137" s="38">
        <f t="shared" si="100"/>
        <v>0</v>
      </c>
      <c r="DN137" s="39" t="str">
        <f t="shared" si="149"/>
        <v>NÃO MEDIDO</v>
      </c>
      <c r="DO137" s="40"/>
      <c r="DP137"/>
    </row>
    <row r="138" spans="1:120" s="2" customFormat="1" ht="51" customHeight="1" x14ac:dyDescent="0.2">
      <c r="A138" s="2" t="s">
        <v>212</v>
      </c>
      <c r="C138" s="100" t="s">
        <v>98</v>
      </c>
      <c r="D138" s="30" t="s">
        <v>578</v>
      </c>
      <c r="E138" s="31" t="s">
        <v>89</v>
      </c>
      <c r="F138" s="74">
        <v>36</v>
      </c>
      <c r="G138" s="74">
        <v>0</v>
      </c>
      <c r="H138" s="121">
        <v>0</v>
      </c>
      <c r="I138" s="121">
        <v>0</v>
      </c>
      <c r="J138" s="121"/>
      <c r="K138" s="74">
        <f t="shared" si="101"/>
        <v>36</v>
      </c>
      <c r="L138" s="32">
        <v>92.52</v>
      </c>
      <c r="M138" s="33">
        <f t="shared" si="134"/>
        <v>3330.72</v>
      </c>
      <c r="N138" s="33"/>
      <c r="O138" s="33">
        <f t="shared" si="102"/>
        <v>0</v>
      </c>
      <c r="P138" s="34"/>
      <c r="Q138" s="34">
        <f t="shared" si="135"/>
        <v>0</v>
      </c>
      <c r="R138" s="34">
        <f t="shared" si="136"/>
        <v>0</v>
      </c>
      <c r="S138" s="34">
        <v>28</v>
      </c>
      <c r="T138" s="34">
        <f t="shared" si="137"/>
        <v>2590.56</v>
      </c>
      <c r="U138" s="34">
        <f t="shared" si="138"/>
        <v>0</v>
      </c>
      <c r="V138" s="34">
        <v>8</v>
      </c>
      <c r="W138" s="34">
        <f t="shared" si="139"/>
        <v>740.16</v>
      </c>
      <c r="X138" s="34">
        <f t="shared" si="140"/>
        <v>0</v>
      </c>
      <c r="Y138" s="34"/>
      <c r="Z138" s="34">
        <f t="shared" si="141"/>
        <v>0</v>
      </c>
      <c r="AA138" s="34">
        <f t="shared" si="142"/>
        <v>0</v>
      </c>
      <c r="AB138" s="34"/>
      <c r="AC138" s="34">
        <f t="shared" si="143"/>
        <v>0</v>
      </c>
      <c r="AD138" s="34">
        <f t="shared" si="144"/>
        <v>0</v>
      </c>
      <c r="AE138" s="34"/>
      <c r="AF138" s="34">
        <f t="shared" si="103"/>
        <v>0</v>
      </c>
      <c r="AG138" s="34">
        <f t="shared" si="104"/>
        <v>0</v>
      </c>
      <c r="AH138" s="34"/>
      <c r="AI138" s="34">
        <f t="shared" si="150"/>
        <v>0</v>
      </c>
      <c r="AJ138" s="34">
        <f t="shared" si="145"/>
        <v>0</v>
      </c>
      <c r="AK138" s="34"/>
      <c r="AL138" s="34">
        <f t="shared" si="146"/>
        <v>0</v>
      </c>
      <c r="AM138" s="34">
        <f t="shared" si="147"/>
        <v>0</v>
      </c>
      <c r="AN138" s="34"/>
      <c r="AO138" s="34">
        <f t="shared" si="105"/>
        <v>0</v>
      </c>
      <c r="AP138" s="34">
        <f t="shared" si="106"/>
        <v>0</v>
      </c>
      <c r="AQ138" s="34"/>
      <c r="AR138" s="34">
        <f t="shared" si="107"/>
        <v>0</v>
      </c>
      <c r="AS138" s="34">
        <f t="shared" si="108"/>
        <v>0</v>
      </c>
      <c r="AT138" s="34"/>
      <c r="AU138" s="34">
        <f t="shared" si="109"/>
        <v>0</v>
      </c>
      <c r="AV138" s="34">
        <f t="shared" si="110"/>
        <v>0</v>
      </c>
      <c r="AW138" s="34"/>
      <c r="AX138" s="34">
        <f t="shared" si="111"/>
        <v>0</v>
      </c>
      <c r="AY138" s="34">
        <f t="shared" si="112"/>
        <v>0</v>
      </c>
      <c r="AZ138" s="34"/>
      <c r="BA138" s="34">
        <f t="shared" si="113"/>
        <v>0</v>
      </c>
      <c r="BB138" s="34">
        <f t="shared" si="114"/>
        <v>0</v>
      </c>
      <c r="BC138" s="34"/>
      <c r="BD138" s="34">
        <f t="shared" si="115"/>
        <v>0</v>
      </c>
      <c r="BE138" s="34">
        <f t="shared" si="116"/>
        <v>0</v>
      </c>
      <c r="BF138" s="34"/>
      <c r="BG138" s="34">
        <f t="shared" si="154"/>
        <v>0</v>
      </c>
      <c r="BH138" s="34">
        <f t="shared" si="117"/>
        <v>0</v>
      </c>
      <c r="BI138" s="34"/>
      <c r="BJ138" s="34">
        <f t="shared" si="155"/>
        <v>0</v>
      </c>
      <c r="BK138" s="34">
        <f t="shared" si="118"/>
        <v>0</v>
      </c>
      <c r="BL138" s="34"/>
      <c r="BM138" s="34">
        <f t="shared" si="156"/>
        <v>0</v>
      </c>
      <c r="BN138" s="34">
        <f t="shared" si="119"/>
        <v>0</v>
      </c>
      <c r="BO138" s="34"/>
      <c r="BP138" s="34">
        <f t="shared" si="85"/>
        <v>0</v>
      </c>
      <c r="BQ138" s="34">
        <f t="shared" si="86"/>
        <v>0</v>
      </c>
      <c r="BR138" s="34"/>
      <c r="BS138" s="34">
        <f t="shared" si="87"/>
        <v>0</v>
      </c>
      <c r="BT138" s="34">
        <f t="shared" si="120"/>
        <v>0</v>
      </c>
      <c r="BU138" s="34"/>
      <c r="BV138" s="34">
        <f t="shared" si="88"/>
        <v>0</v>
      </c>
      <c r="BW138" s="34">
        <f t="shared" si="121"/>
        <v>0</v>
      </c>
      <c r="BX138" s="34"/>
      <c r="BY138" s="34">
        <f t="shared" si="89"/>
        <v>0</v>
      </c>
      <c r="BZ138" s="34">
        <f t="shared" si="122"/>
        <v>0</v>
      </c>
      <c r="CA138" s="34"/>
      <c r="CB138" s="34">
        <f t="shared" si="90"/>
        <v>0</v>
      </c>
      <c r="CC138" s="34">
        <f t="shared" si="123"/>
        <v>0</v>
      </c>
      <c r="CD138" s="34"/>
      <c r="CE138" s="34">
        <f t="shared" si="91"/>
        <v>0</v>
      </c>
      <c r="CF138" s="34">
        <f t="shared" si="124"/>
        <v>0</v>
      </c>
      <c r="CG138" s="34"/>
      <c r="CH138" s="34">
        <f t="shared" si="92"/>
        <v>0</v>
      </c>
      <c r="CI138" s="34">
        <f t="shared" si="125"/>
        <v>0</v>
      </c>
      <c r="CJ138" s="34"/>
      <c r="CK138" s="34">
        <f t="shared" si="93"/>
        <v>0</v>
      </c>
      <c r="CL138" s="34">
        <f t="shared" si="126"/>
        <v>0</v>
      </c>
      <c r="CM138" s="34"/>
      <c r="CN138" s="34">
        <f t="shared" si="94"/>
        <v>0</v>
      </c>
      <c r="CO138" s="34">
        <f t="shared" si="127"/>
        <v>0</v>
      </c>
      <c r="CP138" s="34"/>
      <c r="CQ138" s="34">
        <f t="shared" si="95"/>
        <v>0</v>
      </c>
      <c r="CR138" s="34">
        <f t="shared" si="128"/>
        <v>0</v>
      </c>
      <c r="CS138" s="34"/>
      <c r="CT138" s="34">
        <f t="shared" si="96"/>
        <v>0</v>
      </c>
      <c r="CU138" s="34">
        <f t="shared" si="129"/>
        <v>0</v>
      </c>
      <c r="CV138" s="34"/>
      <c r="CW138" s="34">
        <f t="shared" si="97"/>
        <v>0</v>
      </c>
      <c r="CX138" s="34">
        <f t="shared" si="130"/>
        <v>0</v>
      </c>
      <c r="CY138" s="34"/>
      <c r="CZ138" s="34">
        <f t="shared" si="98"/>
        <v>0</v>
      </c>
      <c r="DA138" s="34">
        <f t="shared" si="131"/>
        <v>0</v>
      </c>
      <c r="DB138" s="34"/>
      <c r="DC138" s="34">
        <f t="shared" si="99"/>
        <v>0</v>
      </c>
      <c r="DD138" s="34">
        <f t="shared" si="132"/>
        <v>0</v>
      </c>
      <c r="DE138" s="35">
        <f t="shared" si="151"/>
        <v>36</v>
      </c>
      <c r="DF138" s="35">
        <f t="shared" ca="1" si="152"/>
        <v>3330.72</v>
      </c>
      <c r="DG138" s="89">
        <f t="shared" ca="1" si="153"/>
        <v>0</v>
      </c>
      <c r="DH138" s="35">
        <f t="shared" si="133"/>
        <v>0</v>
      </c>
      <c r="DI138" s="35">
        <f t="shared" ca="1" si="83"/>
        <v>0</v>
      </c>
      <c r="DJ138" s="92">
        <f t="shared" ca="1" si="84"/>
        <v>0</v>
      </c>
      <c r="DK138"/>
      <c r="DL138" s="37"/>
      <c r="DM138" s="38">
        <f t="shared" si="100"/>
        <v>0</v>
      </c>
      <c r="DN138" s="39" t="str">
        <f t="shared" si="149"/>
        <v>NÃO MEDIDO</v>
      </c>
      <c r="DO138" s="40"/>
      <c r="DP138"/>
    </row>
    <row r="139" spans="1:120" s="2" customFormat="1" ht="37.5" customHeight="1" x14ac:dyDescent="0.2">
      <c r="A139" s="2" t="s">
        <v>212</v>
      </c>
      <c r="C139" s="100" t="s">
        <v>135</v>
      </c>
      <c r="D139" s="30" t="s">
        <v>579</v>
      </c>
      <c r="E139" s="31" t="s">
        <v>89</v>
      </c>
      <c r="F139" s="74">
        <v>6</v>
      </c>
      <c r="G139" s="74">
        <v>0</v>
      </c>
      <c r="H139" s="121">
        <v>0</v>
      </c>
      <c r="I139" s="121">
        <v>0</v>
      </c>
      <c r="J139" s="121"/>
      <c r="K139" s="74">
        <f t="shared" si="101"/>
        <v>6</v>
      </c>
      <c r="L139" s="32">
        <v>100.21</v>
      </c>
      <c r="M139" s="33">
        <f t="shared" si="134"/>
        <v>601.26</v>
      </c>
      <c r="N139" s="33"/>
      <c r="O139" s="33">
        <f t="shared" si="102"/>
        <v>0</v>
      </c>
      <c r="P139" s="34"/>
      <c r="Q139" s="34">
        <f t="shared" si="135"/>
        <v>0</v>
      </c>
      <c r="R139" s="34">
        <f t="shared" si="136"/>
        <v>0</v>
      </c>
      <c r="S139" s="34"/>
      <c r="T139" s="34">
        <f t="shared" si="137"/>
        <v>0</v>
      </c>
      <c r="U139" s="34">
        <f t="shared" si="138"/>
        <v>0</v>
      </c>
      <c r="V139" s="34">
        <v>6</v>
      </c>
      <c r="W139" s="34">
        <f t="shared" si="139"/>
        <v>601.26</v>
      </c>
      <c r="X139" s="34">
        <f t="shared" si="140"/>
        <v>0</v>
      </c>
      <c r="Y139" s="34"/>
      <c r="Z139" s="34">
        <f t="shared" si="141"/>
        <v>0</v>
      </c>
      <c r="AA139" s="34">
        <f t="shared" si="142"/>
        <v>0</v>
      </c>
      <c r="AB139" s="34"/>
      <c r="AC139" s="34">
        <f t="shared" si="143"/>
        <v>0</v>
      </c>
      <c r="AD139" s="34">
        <f t="shared" si="144"/>
        <v>0</v>
      </c>
      <c r="AE139" s="34"/>
      <c r="AF139" s="34">
        <f t="shared" si="103"/>
        <v>0</v>
      </c>
      <c r="AG139" s="34">
        <f t="shared" si="104"/>
        <v>0</v>
      </c>
      <c r="AH139" s="34"/>
      <c r="AI139" s="34">
        <f t="shared" si="150"/>
        <v>0</v>
      </c>
      <c r="AJ139" s="34">
        <f t="shared" si="145"/>
        <v>0</v>
      </c>
      <c r="AK139" s="34"/>
      <c r="AL139" s="34">
        <f t="shared" si="146"/>
        <v>0</v>
      </c>
      <c r="AM139" s="34">
        <f t="shared" si="147"/>
        <v>0</v>
      </c>
      <c r="AN139" s="34"/>
      <c r="AO139" s="34">
        <f t="shared" si="105"/>
        <v>0</v>
      </c>
      <c r="AP139" s="34">
        <f t="shared" si="106"/>
        <v>0</v>
      </c>
      <c r="AQ139" s="34"/>
      <c r="AR139" s="34">
        <f t="shared" si="107"/>
        <v>0</v>
      </c>
      <c r="AS139" s="34">
        <f t="shared" si="108"/>
        <v>0</v>
      </c>
      <c r="AT139" s="34"/>
      <c r="AU139" s="34">
        <f t="shared" si="109"/>
        <v>0</v>
      </c>
      <c r="AV139" s="34">
        <f t="shared" si="110"/>
        <v>0</v>
      </c>
      <c r="AW139" s="34"/>
      <c r="AX139" s="34">
        <f t="shared" si="111"/>
        <v>0</v>
      </c>
      <c r="AY139" s="34">
        <f t="shared" si="112"/>
        <v>0</v>
      </c>
      <c r="AZ139" s="34"/>
      <c r="BA139" s="34">
        <f t="shared" si="113"/>
        <v>0</v>
      </c>
      <c r="BB139" s="34">
        <f t="shared" si="114"/>
        <v>0</v>
      </c>
      <c r="BC139" s="34"/>
      <c r="BD139" s="34">
        <f t="shared" si="115"/>
        <v>0</v>
      </c>
      <c r="BE139" s="34">
        <f t="shared" si="116"/>
        <v>0</v>
      </c>
      <c r="BF139" s="34"/>
      <c r="BG139" s="34">
        <f t="shared" si="154"/>
        <v>0</v>
      </c>
      <c r="BH139" s="34">
        <f t="shared" si="117"/>
        <v>0</v>
      </c>
      <c r="BI139" s="34"/>
      <c r="BJ139" s="34">
        <f t="shared" si="155"/>
        <v>0</v>
      </c>
      <c r="BK139" s="34">
        <f t="shared" si="118"/>
        <v>0</v>
      </c>
      <c r="BL139" s="34"/>
      <c r="BM139" s="34">
        <f t="shared" si="156"/>
        <v>0</v>
      </c>
      <c r="BN139" s="34">
        <f t="shared" si="119"/>
        <v>0</v>
      </c>
      <c r="BO139" s="34"/>
      <c r="BP139" s="34">
        <f t="shared" si="85"/>
        <v>0</v>
      </c>
      <c r="BQ139" s="34">
        <f t="shared" si="86"/>
        <v>0</v>
      </c>
      <c r="BR139" s="34"/>
      <c r="BS139" s="34">
        <f t="shared" si="87"/>
        <v>0</v>
      </c>
      <c r="BT139" s="34">
        <f t="shared" si="120"/>
        <v>0</v>
      </c>
      <c r="BU139" s="34"/>
      <c r="BV139" s="34">
        <f t="shared" si="88"/>
        <v>0</v>
      </c>
      <c r="BW139" s="34">
        <f t="shared" si="121"/>
        <v>0</v>
      </c>
      <c r="BX139" s="34"/>
      <c r="BY139" s="34">
        <f t="shared" si="89"/>
        <v>0</v>
      </c>
      <c r="BZ139" s="34">
        <f t="shared" si="122"/>
        <v>0</v>
      </c>
      <c r="CA139" s="34"/>
      <c r="CB139" s="34">
        <f t="shared" si="90"/>
        <v>0</v>
      </c>
      <c r="CC139" s="34">
        <f t="shared" si="123"/>
        <v>0</v>
      </c>
      <c r="CD139" s="34"/>
      <c r="CE139" s="34">
        <f t="shared" si="91"/>
        <v>0</v>
      </c>
      <c r="CF139" s="34">
        <f t="shared" si="124"/>
        <v>0</v>
      </c>
      <c r="CG139" s="34"/>
      <c r="CH139" s="34">
        <f t="shared" si="92"/>
        <v>0</v>
      </c>
      <c r="CI139" s="34">
        <f t="shared" si="125"/>
        <v>0</v>
      </c>
      <c r="CJ139" s="34"/>
      <c r="CK139" s="34">
        <f t="shared" si="93"/>
        <v>0</v>
      </c>
      <c r="CL139" s="34">
        <f t="shared" si="126"/>
        <v>0</v>
      </c>
      <c r="CM139" s="34"/>
      <c r="CN139" s="34">
        <f t="shared" si="94"/>
        <v>0</v>
      </c>
      <c r="CO139" s="34">
        <f t="shared" si="127"/>
        <v>0</v>
      </c>
      <c r="CP139" s="34"/>
      <c r="CQ139" s="34">
        <f t="shared" si="95"/>
        <v>0</v>
      </c>
      <c r="CR139" s="34">
        <f t="shared" si="128"/>
        <v>0</v>
      </c>
      <c r="CS139" s="34"/>
      <c r="CT139" s="34">
        <f t="shared" si="96"/>
        <v>0</v>
      </c>
      <c r="CU139" s="34">
        <f t="shared" si="129"/>
        <v>0</v>
      </c>
      <c r="CV139" s="34"/>
      <c r="CW139" s="34">
        <f t="shared" si="97"/>
        <v>0</v>
      </c>
      <c r="CX139" s="34">
        <f t="shared" si="130"/>
        <v>0</v>
      </c>
      <c r="CY139" s="34"/>
      <c r="CZ139" s="34">
        <f t="shared" si="98"/>
        <v>0</v>
      </c>
      <c r="DA139" s="34">
        <f t="shared" si="131"/>
        <v>0</v>
      </c>
      <c r="DB139" s="34"/>
      <c r="DC139" s="34">
        <f t="shared" si="99"/>
        <v>0</v>
      </c>
      <c r="DD139" s="34">
        <f t="shared" si="132"/>
        <v>0</v>
      </c>
      <c r="DE139" s="35">
        <f t="shared" si="151"/>
        <v>6</v>
      </c>
      <c r="DF139" s="35">
        <f t="shared" ca="1" si="152"/>
        <v>601.26</v>
      </c>
      <c r="DG139" s="89">
        <f t="shared" ca="1" si="153"/>
        <v>0</v>
      </c>
      <c r="DH139" s="35">
        <f t="shared" si="133"/>
        <v>0</v>
      </c>
      <c r="DI139" s="35">
        <f t="shared" ca="1" si="83"/>
        <v>0</v>
      </c>
      <c r="DJ139" s="92">
        <f t="shared" ca="1" si="84"/>
        <v>0</v>
      </c>
      <c r="DK139"/>
      <c r="DL139" s="37"/>
      <c r="DM139" s="38">
        <f t="shared" si="100"/>
        <v>0</v>
      </c>
      <c r="DN139" s="39" t="str">
        <f t="shared" si="149"/>
        <v>NÃO MEDIDO</v>
      </c>
      <c r="DO139" s="40"/>
      <c r="DP139"/>
    </row>
    <row r="140" spans="1:120" s="2" customFormat="1" ht="44.25" customHeight="1" x14ac:dyDescent="0.2">
      <c r="A140" s="2" t="s">
        <v>212</v>
      </c>
      <c r="C140" s="100" t="s">
        <v>136</v>
      </c>
      <c r="D140" s="30" t="s">
        <v>249</v>
      </c>
      <c r="E140" s="31" t="s">
        <v>89</v>
      </c>
      <c r="F140" s="74">
        <v>1</v>
      </c>
      <c r="G140" s="74">
        <v>0</v>
      </c>
      <c r="H140" s="121">
        <v>0</v>
      </c>
      <c r="I140" s="121">
        <v>0</v>
      </c>
      <c r="J140" s="121"/>
      <c r="K140" s="74">
        <f t="shared" si="101"/>
        <v>1</v>
      </c>
      <c r="L140" s="32">
        <v>144.66</v>
      </c>
      <c r="M140" s="33">
        <f t="shared" si="134"/>
        <v>144.66</v>
      </c>
      <c r="N140" s="33"/>
      <c r="O140" s="33">
        <f t="shared" si="102"/>
        <v>0</v>
      </c>
      <c r="P140" s="34"/>
      <c r="Q140" s="34">
        <f t="shared" si="135"/>
        <v>0</v>
      </c>
      <c r="R140" s="34">
        <f t="shared" si="136"/>
        <v>0</v>
      </c>
      <c r="S140" s="34"/>
      <c r="T140" s="34">
        <f t="shared" si="137"/>
        <v>0</v>
      </c>
      <c r="U140" s="34">
        <f t="shared" si="138"/>
        <v>0</v>
      </c>
      <c r="V140" s="34">
        <v>1</v>
      </c>
      <c r="W140" s="34">
        <f t="shared" si="139"/>
        <v>144.66</v>
      </c>
      <c r="X140" s="34">
        <f t="shared" si="140"/>
        <v>0</v>
      </c>
      <c r="Y140" s="34"/>
      <c r="Z140" s="34">
        <f t="shared" si="141"/>
        <v>0</v>
      </c>
      <c r="AA140" s="34">
        <f t="shared" si="142"/>
        <v>0</v>
      </c>
      <c r="AB140" s="34"/>
      <c r="AC140" s="34">
        <f t="shared" si="143"/>
        <v>0</v>
      </c>
      <c r="AD140" s="34">
        <f t="shared" si="144"/>
        <v>0</v>
      </c>
      <c r="AE140" s="34"/>
      <c r="AF140" s="34">
        <f t="shared" si="103"/>
        <v>0</v>
      </c>
      <c r="AG140" s="34">
        <f t="shared" si="104"/>
        <v>0</v>
      </c>
      <c r="AH140" s="34"/>
      <c r="AI140" s="34">
        <f t="shared" si="150"/>
        <v>0</v>
      </c>
      <c r="AJ140" s="34">
        <f t="shared" si="145"/>
        <v>0</v>
      </c>
      <c r="AK140" s="34"/>
      <c r="AL140" s="34">
        <f t="shared" si="146"/>
        <v>0</v>
      </c>
      <c r="AM140" s="34">
        <f t="shared" si="147"/>
        <v>0</v>
      </c>
      <c r="AN140" s="34"/>
      <c r="AO140" s="34">
        <f t="shared" si="105"/>
        <v>0</v>
      </c>
      <c r="AP140" s="34">
        <f t="shared" si="106"/>
        <v>0</v>
      </c>
      <c r="AQ140" s="34"/>
      <c r="AR140" s="34">
        <f t="shared" si="107"/>
        <v>0</v>
      </c>
      <c r="AS140" s="34">
        <f t="shared" si="108"/>
        <v>0</v>
      </c>
      <c r="AT140" s="34"/>
      <c r="AU140" s="34">
        <f t="shared" si="109"/>
        <v>0</v>
      </c>
      <c r="AV140" s="34">
        <f t="shared" si="110"/>
        <v>0</v>
      </c>
      <c r="AW140" s="34"/>
      <c r="AX140" s="34">
        <f t="shared" si="111"/>
        <v>0</v>
      </c>
      <c r="AY140" s="34">
        <f t="shared" si="112"/>
        <v>0</v>
      </c>
      <c r="AZ140" s="34"/>
      <c r="BA140" s="34">
        <f t="shared" si="113"/>
        <v>0</v>
      </c>
      <c r="BB140" s="34">
        <f t="shared" si="114"/>
        <v>0</v>
      </c>
      <c r="BC140" s="34"/>
      <c r="BD140" s="34">
        <f t="shared" si="115"/>
        <v>0</v>
      </c>
      <c r="BE140" s="34">
        <f t="shared" si="116"/>
        <v>0</v>
      </c>
      <c r="BF140" s="34"/>
      <c r="BG140" s="34">
        <f t="shared" si="154"/>
        <v>0</v>
      </c>
      <c r="BH140" s="34">
        <f t="shared" si="117"/>
        <v>0</v>
      </c>
      <c r="BI140" s="34"/>
      <c r="BJ140" s="34">
        <f t="shared" si="155"/>
        <v>0</v>
      </c>
      <c r="BK140" s="34">
        <f t="shared" si="118"/>
        <v>0</v>
      </c>
      <c r="BL140" s="34"/>
      <c r="BM140" s="34">
        <f t="shared" si="156"/>
        <v>0</v>
      </c>
      <c r="BN140" s="34">
        <f t="shared" si="119"/>
        <v>0</v>
      </c>
      <c r="BO140" s="34"/>
      <c r="BP140" s="34">
        <f t="shared" si="85"/>
        <v>0</v>
      </c>
      <c r="BQ140" s="34">
        <f t="shared" si="86"/>
        <v>0</v>
      </c>
      <c r="BR140" s="34"/>
      <c r="BS140" s="34">
        <f t="shared" si="87"/>
        <v>0</v>
      </c>
      <c r="BT140" s="34">
        <f t="shared" si="120"/>
        <v>0</v>
      </c>
      <c r="BU140" s="34"/>
      <c r="BV140" s="34">
        <f t="shared" si="88"/>
        <v>0</v>
      </c>
      <c r="BW140" s="34">
        <f t="shared" si="121"/>
        <v>0</v>
      </c>
      <c r="BX140" s="34"/>
      <c r="BY140" s="34">
        <f t="shared" si="89"/>
        <v>0</v>
      </c>
      <c r="BZ140" s="34">
        <f t="shared" si="122"/>
        <v>0</v>
      </c>
      <c r="CA140" s="34"/>
      <c r="CB140" s="34">
        <f t="shared" si="90"/>
        <v>0</v>
      </c>
      <c r="CC140" s="34">
        <f t="shared" si="123"/>
        <v>0</v>
      </c>
      <c r="CD140" s="34"/>
      <c r="CE140" s="34">
        <f t="shared" si="91"/>
        <v>0</v>
      </c>
      <c r="CF140" s="34">
        <f t="shared" si="124"/>
        <v>0</v>
      </c>
      <c r="CG140" s="34"/>
      <c r="CH140" s="34">
        <f t="shared" si="92"/>
        <v>0</v>
      </c>
      <c r="CI140" s="34">
        <f t="shared" si="125"/>
        <v>0</v>
      </c>
      <c r="CJ140" s="34"/>
      <c r="CK140" s="34">
        <f t="shared" si="93"/>
        <v>0</v>
      </c>
      <c r="CL140" s="34">
        <f t="shared" si="126"/>
        <v>0</v>
      </c>
      <c r="CM140" s="34"/>
      <c r="CN140" s="34">
        <f t="shared" si="94"/>
        <v>0</v>
      </c>
      <c r="CO140" s="34">
        <f t="shared" si="127"/>
        <v>0</v>
      </c>
      <c r="CP140" s="34"/>
      <c r="CQ140" s="34">
        <f t="shared" si="95"/>
        <v>0</v>
      </c>
      <c r="CR140" s="34">
        <f t="shared" si="128"/>
        <v>0</v>
      </c>
      <c r="CS140" s="34"/>
      <c r="CT140" s="34">
        <f t="shared" si="96"/>
        <v>0</v>
      </c>
      <c r="CU140" s="34">
        <f t="shared" si="129"/>
        <v>0</v>
      </c>
      <c r="CV140" s="34"/>
      <c r="CW140" s="34">
        <f t="shared" si="97"/>
        <v>0</v>
      </c>
      <c r="CX140" s="34">
        <f t="shared" si="130"/>
        <v>0</v>
      </c>
      <c r="CY140" s="34"/>
      <c r="CZ140" s="34">
        <f t="shared" si="98"/>
        <v>0</v>
      </c>
      <c r="DA140" s="34">
        <f t="shared" si="131"/>
        <v>0</v>
      </c>
      <c r="DB140" s="34"/>
      <c r="DC140" s="34">
        <f t="shared" si="99"/>
        <v>0</v>
      </c>
      <c r="DD140" s="34">
        <f t="shared" si="132"/>
        <v>0</v>
      </c>
      <c r="DE140" s="35">
        <f t="shared" si="151"/>
        <v>1</v>
      </c>
      <c r="DF140" s="35">
        <f t="shared" ca="1" si="152"/>
        <v>144.66</v>
      </c>
      <c r="DG140" s="89">
        <f t="shared" ca="1" si="153"/>
        <v>0</v>
      </c>
      <c r="DH140" s="35">
        <f t="shared" si="133"/>
        <v>0</v>
      </c>
      <c r="DI140" s="35">
        <f t="shared" ca="1" si="83"/>
        <v>0</v>
      </c>
      <c r="DJ140" s="92">
        <f t="shared" ca="1" si="84"/>
        <v>0</v>
      </c>
      <c r="DK140"/>
      <c r="DL140" s="37"/>
      <c r="DM140" s="38">
        <f t="shared" si="100"/>
        <v>0</v>
      </c>
      <c r="DN140" s="39" t="str">
        <f t="shared" si="149"/>
        <v>NÃO MEDIDO</v>
      </c>
      <c r="DO140" s="40"/>
      <c r="DP140"/>
    </row>
    <row r="141" spans="1:120" s="2" customFormat="1" ht="30" customHeight="1" x14ac:dyDescent="0.2">
      <c r="A141" s="2" t="s">
        <v>212</v>
      </c>
      <c r="C141" s="100" t="s">
        <v>371</v>
      </c>
      <c r="D141" s="30" t="s">
        <v>372</v>
      </c>
      <c r="E141" s="31" t="s">
        <v>89</v>
      </c>
      <c r="F141" s="74">
        <v>2</v>
      </c>
      <c r="G141" s="74">
        <v>0</v>
      </c>
      <c r="H141" s="121">
        <v>0</v>
      </c>
      <c r="I141" s="121">
        <v>0</v>
      </c>
      <c r="J141" s="121"/>
      <c r="K141" s="74">
        <f t="shared" si="101"/>
        <v>2</v>
      </c>
      <c r="L141" s="32">
        <v>144.66</v>
      </c>
      <c r="M141" s="33">
        <f t="shared" si="134"/>
        <v>289.32</v>
      </c>
      <c r="N141" s="33"/>
      <c r="O141" s="33">
        <f t="shared" si="102"/>
        <v>0</v>
      </c>
      <c r="P141" s="34"/>
      <c r="Q141" s="34">
        <f t="shared" si="135"/>
        <v>0</v>
      </c>
      <c r="R141" s="34">
        <f t="shared" si="136"/>
        <v>0</v>
      </c>
      <c r="S141" s="34"/>
      <c r="T141" s="34">
        <f t="shared" si="137"/>
        <v>0</v>
      </c>
      <c r="U141" s="34">
        <f t="shared" si="138"/>
        <v>0</v>
      </c>
      <c r="V141" s="34">
        <v>2</v>
      </c>
      <c r="W141" s="34">
        <f t="shared" si="139"/>
        <v>289.32</v>
      </c>
      <c r="X141" s="34">
        <f t="shared" si="140"/>
        <v>0</v>
      </c>
      <c r="Y141" s="34"/>
      <c r="Z141" s="34">
        <f t="shared" si="141"/>
        <v>0</v>
      </c>
      <c r="AA141" s="34">
        <f t="shared" si="142"/>
        <v>0</v>
      </c>
      <c r="AB141" s="34"/>
      <c r="AC141" s="34">
        <f t="shared" si="143"/>
        <v>0</v>
      </c>
      <c r="AD141" s="34">
        <f t="shared" si="144"/>
        <v>0</v>
      </c>
      <c r="AE141" s="34"/>
      <c r="AF141" s="34">
        <f t="shared" si="103"/>
        <v>0</v>
      </c>
      <c r="AG141" s="34">
        <f t="shared" si="104"/>
        <v>0</v>
      </c>
      <c r="AH141" s="34"/>
      <c r="AI141" s="34">
        <f t="shared" si="150"/>
        <v>0</v>
      </c>
      <c r="AJ141" s="34">
        <f t="shared" si="145"/>
        <v>0</v>
      </c>
      <c r="AK141" s="34"/>
      <c r="AL141" s="34">
        <f t="shared" si="146"/>
        <v>0</v>
      </c>
      <c r="AM141" s="34">
        <f t="shared" si="147"/>
        <v>0</v>
      </c>
      <c r="AN141" s="34"/>
      <c r="AO141" s="34">
        <f t="shared" si="105"/>
        <v>0</v>
      </c>
      <c r="AP141" s="34">
        <f t="shared" si="106"/>
        <v>0</v>
      </c>
      <c r="AQ141" s="34"/>
      <c r="AR141" s="34">
        <f t="shared" si="107"/>
        <v>0</v>
      </c>
      <c r="AS141" s="34">
        <f t="shared" si="108"/>
        <v>0</v>
      </c>
      <c r="AT141" s="34"/>
      <c r="AU141" s="34">
        <f t="shared" si="109"/>
        <v>0</v>
      </c>
      <c r="AV141" s="34">
        <f t="shared" si="110"/>
        <v>0</v>
      </c>
      <c r="AW141" s="34"/>
      <c r="AX141" s="34">
        <f t="shared" si="111"/>
        <v>0</v>
      </c>
      <c r="AY141" s="34">
        <f t="shared" si="112"/>
        <v>0</v>
      </c>
      <c r="AZ141" s="34"/>
      <c r="BA141" s="34">
        <f t="shared" si="113"/>
        <v>0</v>
      </c>
      <c r="BB141" s="34">
        <f t="shared" si="114"/>
        <v>0</v>
      </c>
      <c r="BC141" s="34"/>
      <c r="BD141" s="34">
        <f t="shared" si="115"/>
        <v>0</v>
      </c>
      <c r="BE141" s="34">
        <f t="shared" si="116"/>
        <v>0</v>
      </c>
      <c r="BF141" s="34"/>
      <c r="BG141" s="34">
        <f t="shared" si="154"/>
        <v>0</v>
      </c>
      <c r="BH141" s="34">
        <f t="shared" si="117"/>
        <v>0</v>
      </c>
      <c r="BI141" s="34"/>
      <c r="BJ141" s="34">
        <f t="shared" si="155"/>
        <v>0</v>
      </c>
      <c r="BK141" s="34">
        <f t="shared" si="118"/>
        <v>0</v>
      </c>
      <c r="BL141" s="34"/>
      <c r="BM141" s="34">
        <f t="shared" si="156"/>
        <v>0</v>
      </c>
      <c r="BN141" s="34">
        <f t="shared" si="119"/>
        <v>0</v>
      </c>
      <c r="BO141" s="34"/>
      <c r="BP141" s="34">
        <f t="shared" si="85"/>
        <v>0</v>
      </c>
      <c r="BQ141" s="34">
        <f t="shared" si="86"/>
        <v>0</v>
      </c>
      <c r="BR141" s="34"/>
      <c r="BS141" s="34">
        <f t="shared" si="87"/>
        <v>0</v>
      </c>
      <c r="BT141" s="34">
        <f t="shared" si="120"/>
        <v>0</v>
      </c>
      <c r="BU141" s="34"/>
      <c r="BV141" s="34">
        <f t="shared" si="88"/>
        <v>0</v>
      </c>
      <c r="BW141" s="34">
        <f t="shared" si="121"/>
        <v>0</v>
      </c>
      <c r="BX141" s="34"/>
      <c r="BY141" s="34">
        <f t="shared" si="89"/>
        <v>0</v>
      </c>
      <c r="BZ141" s="34">
        <f t="shared" si="122"/>
        <v>0</v>
      </c>
      <c r="CA141" s="34"/>
      <c r="CB141" s="34">
        <f t="shared" si="90"/>
        <v>0</v>
      </c>
      <c r="CC141" s="34">
        <f t="shared" si="123"/>
        <v>0</v>
      </c>
      <c r="CD141" s="34"/>
      <c r="CE141" s="34">
        <f t="shared" si="91"/>
        <v>0</v>
      </c>
      <c r="CF141" s="34">
        <f t="shared" si="124"/>
        <v>0</v>
      </c>
      <c r="CG141" s="34"/>
      <c r="CH141" s="34">
        <f t="shared" si="92"/>
        <v>0</v>
      </c>
      <c r="CI141" s="34">
        <f t="shared" si="125"/>
        <v>0</v>
      </c>
      <c r="CJ141" s="34"/>
      <c r="CK141" s="34">
        <f t="shared" si="93"/>
        <v>0</v>
      </c>
      <c r="CL141" s="34">
        <f t="shared" si="126"/>
        <v>0</v>
      </c>
      <c r="CM141" s="34"/>
      <c r="CN141" s="34">
        <f t="shared" si="94"/>
        <v>0</v>
      </c>
      <c r="CO141" s="34">
        <f t="shared" si="127"/>
        <v>0</v>
      </c>
      <c r="CP141" s="34"/>
      <c r="CQ141" s="34">
        <f t="shared" si="95"/>
        <v>0</v>
      </c>
      <c r="CR141" s="34">
        <f t="shared" si="128"/>
        <v>0</v>
      </c>
      <c r="CS141" s="34"/>
      <c r="CT141" s="34">
        <f t="shared" si="96"/>
        <v>0</v>
      </c>
      <c r="CU141" s="34">
        <f t="shared" si="129"/>
        <v>0</v>
      </c>
      <c r="CV141" s="34"/>
      <c r="CW141" s="34">
        <f t="shared" si="97"/>
        <v>0</v>
      </c>
      <c r="CX141" s="34">
        <f t="shared" si="130"/>
        <v>0</v>
      </c>
      <c r="CY141" s="34"/>
      <c r="CZ141" s="34">
        <f t="shared" si="98"/>
        <v>0</v>
      </c>
      <c r="DA141" s="34">
        <f t="shared" si="131"/>
        <v>0</v>
      </c>
      <c r="DB141" s="34"/>
      <c r="DC141" s="34">
        <f t="shared" si="99"/>
        <v>0</v>
      </c>
      <c r="DD141" s="34">
        <f t="shared" si="132"/>
        <v>0</v>
      </c>
      <c r="DE141" s="35">
        <f t="shared" si="151"/>
        <v>2</v>
      </c>
      <c r="DF141" s="35">
        <f t="shared" ca="1" si="152"/>
        <v>289.32</v>
      </c>
      <c r="DG141" s="89">
        <f t="shared" ca="1" si="153"/>
        <v>0</v>
      </c>
      <c r="DH141" s="35">
        <f t="shared" si="133"/>
        <v>0</v>
      </c>
      <c r="DI141" s="35">
        <f t="shared" ca="1" si="83"/>
        <v>0</v>
      </c>
      <c r="DJ141" s="92">
        <f t="shared" ca="1" si="84"/>
        <v>0</v>
      </c>
      <c r="DK141"/>
      <c r="DL141" s="37"/>
      <c r="DM141" s="38">
        <f t="shared" si="100"/>
        <v>0</v>
      </c>
      <c r="DN141" s="39" t="str">
        <f t="shared" si="149"/>
        <v>NÃO MEDIDO</v>
      </c>
      <c r="DO141" s="40"/>
      <c r="DP141"/>
    </row>
    <row r="142" spans="1:120" s="2" customFormat="1" ht="30" customHeight="1" x14ac:dyDescent="0.2">
      <c r="A142" s="2" t="s">
        <v>212</v>
      </c>
      <c r="C142" s="100" t="s">
        <v>141</v>
      </c>
      <c r="D142" s="30" t="s">
        <v>142</v>
      </c>
      <c r="E142" s="31" t="s">
        <v>89</v>
      </c>
      <c r="F142" s="74">
        <v>5</v>
      </c>
      <c r="G142" s="74">
        <v>0</v>
      </c>
      <c r="H142" s="121">
        <v>0</v>
      </c>
      <c r="I142" s="121">
        <v>0</v>
      </c>
      <c r="J142" s="121"/>
      <c r="K142" s="74">
        <f t="shared" si="101"/>
        <v>5</v>
      </c>
      <c r="L142" s="32">
        <v>20.98</v>
      </c>
      <c r="M142" s="33">
        <f t="shared" si="134"/>
        <v>104.9</v>
      </c>
      <c r="N142" s="33"/>
      <c r="O142" s="33">
        <f t="shared" si="102"/>
        <v>0</v>
      </c>
      <c r="P142" s="34"/>
      <c r="Q142" s="34">
        <f t="shared" si="135"/>
        <v>0</v>
      </c>
      <c r="R142" s="34">
        <f t="shared" si="136"/>
        <v>0</v>
      </c>
      <c r="S142" s="34"/>
      <c r="T142" s="34">
        <f t="shared" si="137"/>
        <v>0</v>
      </c>
      <c r="U142" s="34">
        <f t="shared" si="138"/>
        <v>0</v>
      </c>
      <c r="V142" s="34">
        <v>5</v>
      </c>
      <c r="W142" s="34">
        <f t="shared" si="139"/>
        <v>104.9</v>
      </c>
      <c r="X142" s="34">
        <f t="shared" si="140"/>
        <v>0</v>
      </c>
      <c r="Y142" s="34"/>
      <c r="Z142" s="34">
        <f t="shared" si="141"/>
        <v>0</v>
      </c>
      <c r="AA142" s="34">
        <f t="shared" si="142"/>
        <v>0</v>
      </c>
      <c r="AB142" s="34"/>
      <c r="AC142" s="34">
        <f t="shared" si="143"/>
        <v>0</v>
      </c>
      <c r="AD142" s="34">
        <f t="shared" si="144"/>
        <v>0</v>
      </c>
      <c r="AE142" s="34"/>
      <c r="AF142" s="34">
        <f t="shared" si="103"/>
        <v>0</v>
      </c>
      <c r="AG142" s="34">
        <f t="shared" si="104"/>
        <v>0</v>
      </c>
      <c r="AH142" s="34"/>
      <c r="AI142" s="34">
        <f t="shared" si="150"/>
        <v>0</v>
      </c>
      <c r="AJ142" s="34">
        <f t="shared" si="145"/>
        <v>0</v>
      </c>
      <c r="AK142" s="34"/>
      <c r="AL142" s="34">
        <f t="shared" si="146"/>
        <v>0</v>
      </c>
      <c r="AM142" s="34">
        <f t="shared" si="147"/>
        <v>0</v>
      </c>
      <c r="AN142" s="34"/>
      <c r="AO142" s="34">
        <f t="shared" si="105"/>
        <v>0</v>
      </c>
      <c r="AP142" s="34">
        <f t="shared" si="106"/>
        <v>0</v>
      </c>
      <c r="AQ142" s="34"/>
      <c r="AR142" s="34">
        <f t="shared" si="107"/>
        <v>0</v>
      </c>
      <c r="AS142" s="34">
        <f t="shared" si="108"/>
        <v>0</v>
      </c>
      <c r="AT142" s="34"/>
      <c r="AU142" s="34">
        <f t="shared" si="109"/>
        <v>0</v>
      </c>
      <c r="AV142" s="34">
        <f t="shared" si="110"/>
        <v>0</v>
      </c>
      <c r="AW142" s="34"/>
      <c r="AX142" s="34">
        <f t="shared" si="111"/>
        <v>0</v>
      </c>
      <c r="AY142" s="34">
        <f t="shared" si="112"/>
        <v>0</v>
      </c>
      <c r="AZ142" s="34"/>
      <c r="BA142" s="34">
        <f t="shared" si="113"/>
        <v>0</v>
      </c>
      <c r="BB142" s="34">
        <f t="shared" si="114"/>
        <v>0</v>
      </c>
      <c r="BC142" s="34"/>
      <c r="BD142" s="34">
        <f t="shared" si="115"/>
        <v>0</v>
      </c>
      <c r="BE142" s="34">
        <f t="shared" si="116"/>
        <v>0</v>
      </c>
      <c r="BF142" s="34"/>
      <c r="BG142" s="34">
        <f t="shared" si="154"/>
        <v>0</v>
      </c>
      <c r="BH142" s="34">
        <f t="shared" si="117"/>
        <v>0</v>
      </c>
      <c r="BI142" s="34"/>
      <c r="BJ142" s="34">
        <f t="shared" si="155"/>
        <v>0</v>
      </c>
      <c r="BK142" s="34">
        <f t="shared" si="118"/>
        <v>0</v>
      </c>
      <c r="BL142" s="34"/>
      <c r="BM142" s="34">
        <f t="shared" si="156"/>
        <v>0</v>
      </c>
      <c r="BN142" s="34">
        <f t="shared" si="119"/>
        <v>0</v>
      </c>
      <c r="BO142" s="34"/>
      <c r="BP142" s="34">
        <f t="shared" si="85"/>
        <v>0</v>
      </c>
      <c r="BQ142" s="34">
        <f t="shared" si="86"/>
        <v>0</v>
      </c>
      <c r="BR142" s="34"/>
      <c r="BS142" s="34">
        <f t="shared" si="87"/>
        <v>0</v>
      </c>
      <c r="BT142" s="34">
        <f t="shared" si="120"/>
        <v>0</v>
      </c>
      <c r="BU142" s="34"/>
      <c r="BV142" s="34">
        <f t="shared" si="88"/>
        <v>0</v>
      </c>
      <c r="BW142" s="34">
        <f t="shared" si="121"/>
        <v>0</v>
      </c>
      <c r="BX142" s="34"/>
      <c r="BY142" s="34">
        <f t="shared" si="89"/>
        <v>0</v>
      </c>
      <c r="BZ142" s="34">
        <f t="shared" si="122"/>
        <v>0</v>
      </c>
      <c r="CA142" s="34"/>
      <c r="CB142" s="34">
        <f t="shared" si="90"/>
        <v>0</v>
      </c>
      <c r="CC142" s="34">
        <f t="shared" si="123"/>
        <v>0</v>
      </c>
      <c r="CD142" s="34"/>
      <c r="CE142" s="34">
        <f t="shared" si="91"/>
        <v>0</v>
      </c>
      <c r="CF142" s="34">
        <f t="shared" si="124"/>
        <v>0</v>
      </c>
      <c r="CG142" s="34"/>
      <c r="CH142" s="34">
        <f t="shared" si="92"/>
        <v>0</v>
      </c>
      <c r="CI142" s="34">
        <f t="shared" si="125"/>
        <v>0</v>
      </c>
      <c r="CJ142" s="34"/>
      <c r="CK142" s="34">
        <f t="shared" si="93"/>
        <v>0</v>
      </c>
      <c r="CL142" s="34">
        <f t="shared" si="126"/>
        <v>0</v>
      </c>
      <c r="CM142" s="34"/>
      <c r="CN142" s="34">
        <f t="shared" si="94"/>
        <v>0</v>
      </c>
      <c r="CO142" s="34">
        <f t="shared" si="127"/>
        <v>0</v>
      </c>
      <c r="CP142" s="34"/>
      <c r="CQ142" s="34">
        <f t="shared" si="95"/>
        <v>0</v>
      </c>
      <c r="CR142" s="34">
        <f t="shared" si="128"/>
        <v>0</v>
      </c>
      <c r="CS142" s="34"/>
      <c r="CT142" s="34">
        <f t="shared" si="96"/>
        <v>0</v>
      </c>
      <c r="CU142" s="34">
        <f t="shared" si="129"/>
        <v>0</v>
      </c>
      <c r="CV142" s="34"/>
      <c r="CW142" s="34">
        <f t="shared" si="97"/>
        <v>0</v>
      </c>
      <c r="CX142" s="34">
        <f t="shared" si="130"/>
        <v>0</v>
      </c>
      <c r="CY142" s="34"/>
      <c r="CZ142" s="34">
        <f t="shared" si="98"/>
        <v>0</v>
      </c>
      <c r="DA142" s="34">
        <f t="shared" si="131"/>
        <v>0</v>
      </c>
      <c r="DB142" s="34"/>
      <c r="DC142" s="34">
        <f t="shared" si="99"/>
        <v>0</v>
      </c>
      <c r="DD142" s="34">
        <f t="shared" si="132"/>
        <v>0</v>
      </c>
      <c r="DE142" s="35">
        <f t="shared" si="151"/>
        <v>5</v>
      </c>
      <c r="DF142" s="35">
        <f t="shared" ca="1" si="152"/>
        <v>104.9</v>
      </c>
      <c r="DG142" s="89">
        <f t="shared" ca="1" si="153"/>
        <v>0</v>
      </c>
      <c r="DH142" s="35">
        <f t="shared" si="133"/>
        <v>0</v>
      </c>
      <c r="DI142" s="35">
        <f t="shared" ca="1" si="83"/>
        <v>0</v>
      </c>
      <c r="DJ142" s="92">
        <f t="shared" ca="1" si="84"/>
        <v>0</v>
      </c>
      <c r="DK142"/>
      <c r="DL142" s="37"/>
      <c r="DM142" s="38">
        <f t="shared" si="100"/>
        <v>0</v>
      </c>
      <c r="DN142" s="39" t="str">
        <f t="shared" si="149"/>
        <v>NÃO MEDIDO</v>
      </c>
      <c r="DO142" s="40"/>
      <c r="DP142"/>
    </row>
    <row r="143" spans="1:120" s="2" customFormat="1" ht="39.75" customHeight="1" x14ac:dyDescent="0.2">
      <c r="A143" s="2" t="s">
        <v>212</v>
      </c>
      <c r="C143" s="100" t="s">
        <v>580</v>
      </c>
      <c r="D143" s="30" t="s">
        <v>581</v>
      </c>
      <c r="E143" s="31" t="s">
        <v>89</v>
      </c>
      <c r="F143" s="74">
        <v>3</v>
      </c>
      <c r="G143" s="74">
        <v>0</v>
      </c>
      <c r="H143" s="121">
        <v>0</v>
      </c>
      <c r="I143" s="121">
        <v>0</v>
      </c>
      <c r="J143" s="121"/>
      <c r="K143" s="74">
        <f t="shared" si="101"/>
        <v>3</v>
      </c>
      <c r="L143" s="32">
        <v>187.66</v>
      </c>
      <c r="M143" s="33">
        <f t="shared" si="134"/>
        <v>562.98</v>
      </c>
      <c r="N143" s="33"/>
      <c r="O143" s="33">
        <f t="shared" si="102"/>
        <v>0</v>
      </c>
      <c r="P143" s="34"/>
      <c r="Q143" s="34">
        <f t="shared" si="135"/>
        <v>0</v>
      </c>
      <c r="R143" s="34">
        <f t="shared" si="136"/>
        <v>0</v>
      </c>
      <c r="S143" s="34"/>
      <c r="T143" s="34">
        <f t="shared" si="137"/>
        <v>0</v>
      </c>
      <c r="U143" s="34">
        <f t="shared" si="138"/>
        <v>0</v>
      </c>
      <c r="V143" s="34"/>
      <c r="W143" s="34">
        <f t="shared" si="139"/>
        <v>0</v>
      </c>
      <c r="X143" s="34">
        <f t="shared" si="140"/>
        <v>0</v>
      </c>
      <c r="Y143" s="34"/>
      <c r="Z143" s="34">
        <f t="shared" si="141"/>
        <v>0</v>
      </c>
      <c r="AA143" s="34">
        <f t="shared" si="142"/>
        <v>0</v>
      </c>
      <c r="AB143" s="34"/>
      <c r="AC143" s="34">
        <f t="shared" si="143"/>
        <v>0</v>
      </c>
      <c r="AD143" s="34">
        <f t="shared" si="144"/>
        <v>0</v>
      </c>
      <c r="AE143" s="34"/>
      <c r="AF143" s="34">
        <f t="shared" si="103"/>
        <v>0</v>
      </c>
      <c r="AG143" s="34">
        <f t="shared" si="104"/>
        <v>0</v>
      </c>
      <c r="AH143" s="34"/>
      <c r="AI143" s="34">
        <f t="shared" si="150"/>
        <v>0</v>
      </c>
      <c r="AJ143" s="34">
        <f t="shared" si="145"/>
        <v>0</v>
      </c>
      <c r="AK143" s="34"/>
      <c r="AL143" s="34">
        <f t="shared" si="146"/>
        <v>0</v>
      </c>
      <c r="AM143" s="34">
        <f t="shared" si="147"/>
        <v>0</v>
      </c>
      <c r="AN143" s="34"/>
      <c r="AO143" s="34">
        <f t="shared" si="105"/>
        <v>0</v>
      </c>
      <c r="AP143" s="34">
        <f t="shared" si="106"/>
        <v>0</v>
      </c>
      <c r="AQ143" s="34"/>
      <c r="AR143" s="34">
        <f t="shared" si="107"/>
        <v>0</v>
      </c>
      <c r="AS143" s="34">
        <f t="shared" si="108"/>
        <v>0</v>
      </c>
      <c r="AT143" s="34"/>
      <c r="AU143" s="34">
        <f t="shared" si="109"/>
        <v>0</v>
      </c>
      <c r="AV143" s="34">
        <f t="shared" si="110"/>
        <v>0</v>
      </c>
      <c r="AW143" s="34"/>
      <c r="AX143" s="34">
        <f t="shared" si="111"/>
        <v>0</v>
      </c>
      <c r="AY143" s="34">
        <f t="shared" si="112"/>
        <v>0</v>
      </c>
      <c r="AZ143" s="34"/>
      <c r="BA143" s="34">
        <f t="shared" si="113"/>
        <v>0</v>
      </c>
      <c r="BB143" s="34">
        <f t="shared" si="114"/>
        <v>0</v>
      </c>
      <c r="BC143" s="34"/>
      <c r="BD143" s="34">
        <f t="shared" si="115"/>
        <v>0</v>
      </c>
      <c r="BE143" s="34">
        <f t="shared" si="116"/>
        <v>0</v>
      </c>
      <c r="BF143" s="34"/>
      <c r="BG143" s="34">
        <f t="shared" si="154"/>
        <v>0</v>
      </c>
      <c r="BH143" s="34">
        <f t="shared" si="117"/>
        <v>0</v>
      </c>
      <c r="BI143" s="34"/>
      <c r="BJ143" s="34">
        <f t="shared" si="155"/>
        <v>0</v>
      </c>
      <c r="BK143" s="34">
        <f t="shared" si="118"/>
        <v>0</v>
      </c>
      <c r="BL143" s="34"/>
      <c r="BM143" s="34">
        <f t="shared" si="156"/>
        <v>0</v>
      </c>
      <c r="BN143" s="34">
        <f t="shared" si="119"/>
        <v>0</v>
      </c>
      <c r="BO143" s="34"/>
      <c r="BP143" s="34">
        <f t="shared" si="85"/>
        <v>0</v>
      </c>
      <c r="BQ143" s="34">
        <f t="shared" si="86"/>
        <v>0</v>
      </c>
      <c r="BR143" s="34"/>
      <c r="BS143" s="34">
        <f t="shared" si="87"/>
        <v>0</v>
      </c>
      <c r="BT143" s="34">
        <f t="shared" si="120"/>
        <v>0</v>
      </c>
      <c r="BU143" s="34"/>
      <c r="BV143" s="34">
        <f t="shared" si="88"/>
        <v>0</v>
      </c>
      <c r="BW143" s="34">
        <f t="shared" si="121"/>
        <v>0</v>
      </c>
      <c r="BX143" s="34"/>
      <c r="BY143" s="34">
        <f t="shared" si="89"/>
        <v>0</v>
      </c>
      <c r="BZ143" s="34">
        <f t="shared" si="122"/>
        <v>0</v>
      </c>
      <c r="CA143" s="34"/>
      <c r="CB143" s="34">
        <f t="shared" si="90"/>
        <v>0</v>
      </c>
      <c r="CC143" s="34">
        <f t="shared" si="123"/>
        <v>0</v>
      </c>
      <c r="CD143" s="34"/>
      <c r="CE143" s="34">
        <f t="shared" si="91"/>
        <v>0</v>
      </c>
      <c r="CF143" s="34">
        <f t="shared" si="124"/>
        <v>0</v>
      </c>
      <c r="CG143" s="34"/>
      <c r="CH143" s="34">
        <f t="shared" si="92"/>
        <v>0</v>
      </c>
      <c r="CI143" s="34">
        <f t="shared" si="125"/>
        <v>0</v>
      </c>
      <c r="CJ143" s="34"/>
      <c r="CK143" s="34">
        <f t="shared" si="93"/>
        <v>0</v>
      </c>
      <c r="CL143" s="34">
        <f t="shared" si="126"/>
        <v>0</v>
      </c>
      <c r="CM143" s="34"/>
      <c r="CN143" s="34">
        <f t="shared" si="94"/>
        <v>0</v>
      </c>
      <c r="CO143" s="34">
        <f t="shared" si="127"/>
        <v>0</v>
      </c>
      <c r="CP143" s="34"/>
      <c r="CQ143" s="34">
        <f t="shared" si="95"/>
        <v>0</v>
      </c>
      <c r="CR143" s="34">
        <f t="shared" si="128"/>
        <v>0</v>
      </c>
      <c r="CS143" s="34"/>
      <c r="CT143" s="34">
        <f t="shared" si="96"/>
        <v>0</v>
      </c>
      <c r="CU143" s="34">
        <f t="shared" si="129"/>
        <v>0</v>
      </c>
      <c r="CV143" s="34"/>
      <c r="CW143" s="34">
        <f t="shared" si="97"/>
        <v>0</v>
      </c>
      <c r="CX143" s="34">
        <f t="shared" si="130"/>
        <v>0</v>
      </c>
      <c r="CY143" s="34"/>
      <c r="CZ143" s="34">
        <f t="shared" si="98"/>
        <v>0</v>
      </c>
      <c r="DA143" s="34">
        <f t="shared" si="131"/>
        <v>0</v>
      </c>
      <c r="DB143" s="34"/>
      <c r="DC143" s="34">
        <f t="shared" si="99"/>
        <v>0</v>
      </c>
      <c r="DD143" s="34">
        <f t="shared" si="132"/>
        <v>0</v>
      </c>
      <c r="DE143" s="35">
        <f t="shared" si="151"/>
        <v>0</v>
      </c>
      <c r="DF143" s="35">
        <f t="shared" ca="1" si="152"/>
        <v>0</v>
      </c>
      <c r="DG143" s="89">
        <f t="shared" ca="1" si="153"/>
        <v>0</v>
      </c>
      <c r="DH143" s="35">
        <f t="shared" si="133"/>
        <v>3</v>
      </c>
      <c r="DI143" s="35">
        <f t="shared" ref="DI143:DI206" ca="1" si="157">M143-DF143</f>
        <v>562.98</v>
      </c>
      <c r="DJ143" s="92">
        <f t="shared" ref="DJ143:DJ206" ca="1" si="158">O143-DG143</f>
        <v>0</v>
      </c>
      <c r="DK143"/>
      <c r="DL143" s="37"/>
      <c r="DM143" s="38">
        <f t="shared" si="100"/>
        <v>0</v>
      </c>
      <c r="DN143" s="39" t="str">
        <f t="shared" si="149"/>
        <v>NÃO MEDIDO</v>
      </c>
      <c r="DO143" s="40"/>
      <c r="DP143"/>
    </row>
    <row r="144" spans="1:120" s="2" customFormat="1" ht="114" customHeight="1" x14ac:dyDescent="0.2">
      <c r="A144" s="2" t="s">
        <v>212</v>
      </c>
      <c r="C144" s="100" t="s">
        <v>582</v>
      </c>
      <c r="D144" s="30" t="s">
        <v>583</v>
      </c>
      <c r="E144" s="31" t="s">
        <v>89</v>
      </c>
      <c r="F144" s="74">
        <v>2</v>
      </c>
      <c r="G144" s="74">
        <v>0</v>
      </c>
      <c r="H144" s="121">
        <v>0</v>
      </c>
      <c r="I144" s="121">
        <v>0</v>
      </c>
      <c r="J144" s="121"/>
      <c r="K144" s="74">
        <f t="shared" si="101"/>
        <v>2</v>
      </c>
      <c r="L144" s="32">
        <v>289.37</v>
      </c>
      <c r="M144" s="33">
        <f t="shared" si="134"/>
        <v>578.74</v>
      </c>
      <c r="N144" s="33"/>
      <c r="O144" s="33">
        <f t="shared" si="102"/>
        <v>0</v>
      </c>
      <c r="P144" s="34"/>
      <c r="Q144" s="34">
        <f t="shared" si="135"/>
        <v>0</v>
      </c>
      <c r="R144" s="34">
        <f t="shared" si="136"/>
        <v>0</v>
      </c>
      <c r="S144" s="34">
        <v>2</v>
      </c>
      <c r="T144" s="34">
        <f t="shared" si="137"/>
        <v>578.74</v>
      </c>
      <c r="U144" s="34">
        <f t="shared" si="138"/>
        <v>0</v>
      </c>
      <c r="V144" s="34"/>
      <c r="W144" s="34">
        <f t="shared" si="139"/>
        <v>0</v>
      </c>
      <c r="X144" s="34">
        <f t="shared" si="140"/>
        <v>0</v>
      </c>
      <c r="Y144" s="34"/>
      <c r="Z144" s="34">
        <f t="shared" si="141"/>
        <v>0</v>
      </c>
      <c r="AA144" s="34">
        <f t="shared" si="142"/>
        <v>0</v>
      </c>
      <c r="AB144" s="34"/>
      <c r="AC144" s="34">
        <f t="shared" si="143"/>
        <v>0</v>
      </c>
      <c r="AD144" s="34">
        <f t="shared" si="144"/>
        <v>0</v>
      </c>
      <c r="AE144" s="34"/>
      <c r="AF144" s="34">
        <f t="shared" si="103"/>
        <v>0</v>
      </c>
      <c r="AG144" s="34">
        <f t="shared" si="104"/>
        <v>0</v>
      </c>
      <c r="AH144" s="34"/>
      <c r="AI144" s="34">
        <f t="shared" si="150"/>
        <v>0</v>
      </c>
      <c r="AJ144" s="34">
        <f t="shared" si="145"/>
        <v>0</v>
      </c>
      <c r="AK144" s="34"/>
      <c r="AL144" s="34">
        <f t="shared" si="146"/>
        <v>0</v>
      </c>
      <c r="AM144" s="34">
        <f t="shared" si="147"/>
        <v>0</v>
      </c>
      <c r="AN144" s="34"/>
      <c r="AO144" s="34">
        <f t="shared" si="105"/>
        <v>0</v>
      </c>
      <c r="AP144" s="34">
        <f t="shared" si="106"/>
        <v>0</v>
      </c>
      <c r="AQ144" s="34"/>
      <c r="AR144" s="34">
        <f t="shared" si="107"/>
        <v>0</v>
      </c>
      <c r="AS144" s="34">
        <f t="shared" si="108"/>
        <v>0</v>
      </c>
      <c r="AT144" s="34"/>
      <c r="AU144" s="34">
        <f t="shared" si="109"/>
        <v>0</v>
      </c>
      <c r="AV144" s="34">
        <f t="shared" si="110"/>
        <v>0</v>
      </c>
      <c r="AW144" s="34"/>
      <c r="AX144" s="34">
        <f t="shared" si="111"/>
        <v>0</v>
      </c>
      <c r="AY144" s="34">
        <f t="shared" si="112"/>
        <v>0</v>
      </c>
      <c r="AZ144" s="34"/>
      <c r="BA144" s="34">
        <f t="shared" si="113"/>
        <v>0</v>
      </c>
      <c r="BB144" s="34">
        <f t="shared" si="114"/>
        <v>0</v>
      </c>
      <c r="BC144" s="34"/>
      <c r="BD144" s="34">
        <f t="shared" si="115"/>
        <v>0</v>
      </c>
      <c r="BE144" s="34">
        <f t="shared" si="116"/>
        <v>0</v>
      </c>
      <c r="BF144" s="34"/>
      <c r="BG144" s="34">
        <f t="shared" si="154"/>
        <v>0</v>
      </c>
      <c r="BH144" s="34">
        <f t="shared" si="117"/>
        <v>0</v>
      </c>
      <c r="BI144" s="34"/>
      <c r="BJ144" s="34">
        <f t="shared" si="155"/>
        <v>0</v>
      </c>
      <c r="BK144" s="34">
        <f t="shared" si="118"/>
        <v>0</v>
      </c>
      <c r="BL144" s="34"/>
      <c r="BM144" s="34">
        <f t="shared" si="156"/>
        <v>0</v>
      </c>
      <c r="BN144" s="34">
        <f t="shared" si="119"/>
        <v>0</v>
      </c>
      <c r="BO144" s="34"/>
      <c r="BP144" s="34">
        <f t="shared" ref="BP144:BP207" si="159">ROUND(BO144*$L144,2)</f>
        <v>0</v>
      </c>
      <c r="BQ144" s="34">
        <f t="shared" ref="BQ144:BQ207" si="160">ROUND(BO144*$N144,2)</f>
        <v>0</v>
      </c>
      <c r="BR144" s="34"/>
      <c r="BS144" s="34">
        <f t="shared" ref="BS144:BS207" si="161">ROUND(BR144*$L144,2)</f>
        <v>0</v>
      </c>
      <c r="BT144" s="34">
        <f t="shared" si="120"/>
        <v>0</v>
      </c>
      <c r="BU144" s="34"/>
      <c r="BV144" s="34">
        <f t="shared" ref="BV144:BV207" si="162">ROUND(BU144*$L144,2)</f>
        <v>0</v>
      </c>
      <c r="BW144" s="34">
        <f t="shared" si="121"/>
        <v>0</v>
      </c>
      <c r="BX144" s="34"/>
      <c r="BY144" s="34">
        <f t="shared" ref="BY144:BY207" si="163">ROUND(BX144*$L144,2)</f>
        <v>0</v>
      </c>
      <c r="BZ144" s="34">
        <f t="shared" si="122"/>
        <v>0</v>
      </c>
      <c r="CA144" s="34"/>
      <c r="CB144" s="34">
        <f t="shared" ref="CB144:CB207" si="164">ROUND(CA144*$L144,2)</f>
        <v>0</v>
      </c>
      <c r="CC144" s="34">
        <f t="shared" si="123"/>
        <v>0</v>
      </c>
      <c r="CD144" s="34"/>
      <c r="CE144" s="34">
        <f t="shared" ref="CE144:CE207" si="165">ROUND(CD144*$L144,2)</f>
        <v>0</v>
      </c>
      <c r="CF144" s="34">
        <f t="shared" si="124"/>
        <v>0</v>
      </c>
      <c r="CG144" s="34"/>
      <c r="CH144" s="34">
        <f t="shared" ref="CH144:CH207" si="166">ROUND(CG144*$L144,2)</f>
        <v>0</v>
      </c>
      <c r="CI144" s="34">
        <f t="shared" si="125"/>
        <v>0</v>
      </c>
      <c r="CJ144" s="34"/>
      <c r="CK144" s="34">
        <f t="shared" ref="CK144:CK207" si="167">ROUND(CJ144*$L144,2)</f>
        <v>0</v>
      </c>
      <c r="CL144" s="34">
        <f t="shared" si="126"/>
        <v>0</v>
      </c>
      <c r="CM144" s="34"/>
      <c r="CN144" s="34">
        <f t="shared" ref="CN144:CN207" si="168">ROUND(CM144*$L144,2)</f>
        <v>0</v>
      </c>
      <c r="CO144" s="34">
        <f t="shared" si="127"/>
        <v>0</v>
      </c>
      <c r="CP144" s="34"/>
      <c r="CQ144" s="34">
        <f t="shared" ref="CQ144:CQ207" si="169">ROUND(CP144*$L144,2)</f>
        <v>0</v>
      </c>
      <c r="CR144" s="34">
        <f t="shared" si="128"/>
        <v>0</v>
      </c>
      <c r="CS144" s="34"/>
      <c r="CT144" s="34">
        <f t="shared" ref="CT144:CT207" si="170">ROUND(CS144*$L144,2)</f>
        <v>0</v>
      </c>
      <c r="CU144" s="34">
        <f t="shared" si="129"/>
        <v>0</v>
      </c>
      <c r="CV144" s="34"/>
      <c r="CW144" s="34">
        <f t="shared" ref="CW144:CW207" si="171">ROUND(CV144*$L144,2)</f>
        <v>0</v>
      </c>
      <c r="CX144" s="34">
        <f t="shared" si="130"/>
        <v>0</v>
      </c>
      <c r="CY144" s="34"/>
      <c r="CZ144" s="34">
        <f t="shared" ref="CZ144:CZ207" si="172">ROUND(CY144*$L144,2)</f>
        <v>0</v>
      </c>
      <c r="DA144" s="34">
        <f t="shared" si="131"/>
        <v>0</v>
      </c>
      <c r="DB144" s="34"/>
      <c r="DC144" s="34">
        <f t="shared" ref="DC144:DC207" si="173">ROUND(DB144*$L144,2)</f>
        <v>0</v>
      </c>
      <c r="DD144" s="34">
        <f t="shared" si="132"/>
        <v>0</v>
      </c>
      <c r="DE144" s="35">
        <f t="shared" si="151"/>
        <v>2</v>
      </c>
      <c r="DF144" s="35">
        <f t="shared" ca="1" si="152"/>
        <v>578.74</v>
      </c>
      <c r="DG144" s="89">
        <f t="shared" ca="1" si="153"/>
        <v>0</v>
      </c>
      <c r="DH144" s="35">
        <f t="shared" si="133"/>
        <v>0</v>
      </c>
      <c r="DI144" s="35">
        <f t="shared" ca="1" si="157"/>
        <v>0</v>
      </c>
      <c r="DJ144" s="92">
        <f t="shared" ca="1" si="158"/>
        <v>0</v>
      </c>
      <c r="DK144"/>
      <c r="DL144" s="37"/>
      <c r="DM144" s="38">
        <f t="shared" ref="DM144:DM207" si="174">INDEX($V$12:$DD$728,ROW()-11,MATCH($DM$11,$V$11:$DD$11,0))</f>
        <v>0</v>
      </c>
      <c r="DN144" s="39" t="str">
        <f t="shared" si="149"/>
        <v>NÃO MEDIDO</v>
      </c>
      <c r="DO144" s="40"/>
      <c r="DP144"/>
    </row>
    <row r="145" spans="1:120" s="2" customFormat="1" ht="60" customHeight="1" x14ac:dyDescent="0.2">
      <c r="A145" s="2" t="s">
        <v>212</v>
      </c>
      <c r="C145" s="100" t="s">
        <v>253</v>
      </c>
      <c r="D145" s="30" t="s">
        <v>254</v>
      </c>
      <c r="E145" s="31" t="s">
        <v>89</v>
      </c>
      <c r="F145" s="74">
        <v>12</v>
      </c>
      <c r="G145" s="74">
        <v>0</v>
      </c>
      <c r="H145" s="121">
        <v>0</v>
      </c>
      <c r="I145" s="121">
        <v>0</v>
      </c>
      <c r="J145" s="121"/>
      <c r="K145" s="74">
        <f t="shared" ref="K145:K208" si="175">F145+G145+H145+I145+J145</f>
        <v>12</v>
      </c>
      <c r="L145" s="32">
        <v>256.60000000000002</v>
      </c>
      <c r="M145" s="33">
        <f t="shared" si="134"/>
        <v>3079.2</v>
      </c>
      <c r="N145" s="33"/>
      <c r="O145" s="33">
        <f t="shared" ref="O145:O208" si="176">ROUND(($F145*$N145),2)+ROUND(($G145*$N145),2)+ROUND(($H145*$N145),2)+ROUND(($I145*$N145),2)</f>
        <v>0</v>
      </c>
      <c r="P145" s="34"/>
      <c r="Q145" s="34">
        <f t="shared" si="135"/>
        <v>0</v>
      </c>
      <c r="R145" s="34">
        <f t="shared" si="136"/>
        <v>0</v>
      </c>
      <c r="S145" s="34">
        <v>4</v>
      </c>
      <c r="T145" s="34">
        <f t="shared" si="137"/>
        <v>1026.4000000000001</v>
      </c>
      <c r="U145" s="34">
        <f t="shared" si="138"/>
        <v>0</v>
      </c>
      <c r="V145" s="34">
        <v>8</v>
      </c>
      <c r="W145" s="34">
        <f t="shared" si="139"/>
        <v>2052.8000000000002</v>
      </c>
      <c r="X145" s="34">
        <f t="shared" si="140"/>
        <v>0</v>
      </c>
      <c r="Y145" s="34"/>
      <c r="Z145" s="34">
        <f t="shared" si="141"/>
        <v>0</v>
      </c>
      <c r="AA145" s="34">
        <f t="shared" si="142"/>
        <v>0</v>
      </c>
      <c r="AB145" s="34"/>
      <c r="AC145" s="34">
        <f t="shared" si="143"/>
        <v>0</v>
      </c>
      <c r="AD145" s="34">
        <f t="shared" si="144"/>
        <v>0</v>
      </c>
      <c r="AE145" s="34"/>
      <c r="AF145" s="34">
        <f t="shared" ref="AF145:AF208" si="177">ROUND(AE145*$L145,2)</f>
        <v>0</v>
      </c>
      <c r="AG145" s="34">
        <f t="shared" ref="AG145:AG208" si="178">ROUND(AE145*$N145,2)</f>
        <v>0</v>
      </c>
      <c r="AH145" s="34"/>
      <c r="AI145" s="34">
        <f t="shared" si="150"/>
        <v>0</v>
      </c>
      <c r="AJ145" s="34">
        <f t="shared" si="145"/>
        <v>0</v>
      </c>
      <c r="AK145" s="34"/>
      <c r="AL145" s="34">
        <f t="shared" si="146"/>
        <v>0</v>
      </c>
      <c r="AM145" s="34">
        <f t="shared" si="147"/>
        <v>0</v>
      </c>
      <c r="AN145" s="34"/>
      <c r="AO145" s="34">
        <f t="shared" ref="AO145:AO208" si="179">ROUND(AN145*$L145,2)</f>
        <v>0</v>
      </c>
      <c r="AP145" s="34">
        <f t="shared" ref="AP145:AP208" si="180">ROUND(AN145*$N145,2)</f>
        <v>0</v>
      </c>
      <c r="AQ145" s="34"/>
      <c r="AR145" s="34">
        <f t="shared" ref="AR145:AR208" si="181">ROUND(AQ145*$L145,2)</f>
        <v>0</v>
      </c>
      <c r="AS145" s="34">
        <f t="shared" ref="AS145:AS208" si="182">ROUND(AQ145*$N145,2)</f>
        <v>0</v>
      </c>
      <c r="AT145" s="34"/>
      <c r="AU145" s="34">
        <f t="shared" ref="AU145:AU208" si="183">ROUND(AT145*$L145,2)</f>
        <v>0</v>
      </c>
      <c r="AV145" s="34">
        <f t="shared" ref="AV145:AV208" si="184">ROUND(AT145*$N145,2)</f>
        <v>0</v>
      </c>
      <c r="AW145" s="34"/>
      <c r="AX145" s="34">
        <f t="shared" ref="AX145:AX208" si="185">ROUND(AW145*$L145,2)</f>
        <v>0</v>
      </c>
      <c r="AY145" s="34">
        <f t="shared" ref="AY145:AY208" si="186">ROUND(AW145*$N145,2)</f>
        <v>0</v>
      </c>
      <c r="AZ145" s="34"/>
      <c r="BA145" s="34">
        <f t="shared" ref="BA145:BA208" si="187">ROUND(AZ145*$L145,2)</f>
        <v>0</v>
      </c>
      <c r="BB145" s="34">
        <f t="shared" ref="BB145:BB208" si="188">ROUND(AZ145*$N145,2)</f>
        <v>0</v>
      </c>
      <c r="BC145" s="34"/>
      <c r="BD145" s="34">
        <f t="shared" ref="BD145:BD208" si="189">ROUND(BC145*$L145,2)</f>
        <v>0</v>
      </c>
      <c r="BE145" s="34">
        <f t="shared" ref="BE145:BE208" si="190">ROUND(BC145*$N145,2)</f>
        <v>0</v>
      </c>
      <c r="BF145" s="34"/>
      <c r="BG145" s="34">
        <f t="shared" si="154"/>
        <v>0</v>
      </c>
      <c r="BH145" s="34">
        <f t="shared" ref="BH145:BH208" si="191">ROUND(BF145*$N145,2)</f>
        <v>0</v>
      </c>
      <c r="BI145" s="34"/>
      <c r="BJ145" s="34">
        <f t="shared" si="155"/>
        <v>0</v>
      </c>
      <c r="BK145" s="34">
        <f t="shared" ref="BK145:BK208" si="192">ROUND(BI145*$N145,2)</f>
        <v>0</v>
      </c>
      <c r="BL145" s="34"/>
      <c r="BM145" s="34">
        <f t="shared" si="156"/>
        <v>0</v>
      </c>
      <c r="BN145" s="34">
        <f t="shared" ref="BN145:BN208" si="193">ROUND(BL145*$N145,2)</f>
        <v>0</v>
      </c>
      <c r="BO145" s="34"/>
      <c r="BP145" s="34">
        <f t="shared" si="159"/>
        <v>0</v>
      </c>
      <c r="BQ145" s="34">
        <f t="shared" si="160"/>
        <v>0</v>
      </c>
      <c r="BR145" s="34"/>
      <c r="BS145" s="34">
        <f t="shared" si="161"/>
        <v>0</v>
      </c>
      <c r="BT145" s="34">
        <f t="shared" ref="BT145:BT208" si="194">ROUND(BR145*$N145,2)</f>
        <v>0</v>
      </c>
      <c r="BU145" s="34"/>
      <c r="BV145" s="34">
        <f t="shared" si="162"/>
        <v>0</v>
      </c>
      <c r="BW145" s="34">
        <f t="shared" ref="BW145:BW208" si="195">ROUND(BU145*$N145,2)</f>
        <v>0</v>
      </c>
      <c r="BX145" s="34"/>
      <c r="BY145" s="34">
        <f t="shared" si="163"/>
        <v>0</v>
      </c>
      <c r="BZ145" s="34">
        <f t="shared" ref="BZ145:BZ208" si="196">ROUND(BX145*$N145,2)</f>
        <v>0</v>
      </c>
      <c r="CA145" s="34"/>
      <c r="CB145" s="34">
        <f t="shared" si="164"/>
        <v>0</v>
      </c>
      <c r="CC145" s="34">
        <f t="shared" ref="CC145:CC208" si="197">ROUND(CA145*$N145,2)</f>
        <v>0</v>
      </c>
      <c r="CD145" s="34"/>
      <c r="CE145" s="34">
        <f t="shared" si="165"/>
        <v>0</v>
      </c>
      <c r="CF145" s="34">
        <f t="shared" ref="CF145:CF208" si="198">ROUND(CD145*$N145,2)</f>
        <v>0</v>
      </c>
      <c r="CG145" s="34"/>
      <c r="CH145" s="34">
        <f t="shared" si="166"/>
        <v>0</v>
      </c>
      <c r="CI145" s="34">
        <f t="shared" ref="CI145:CI208" si="199">ROUND(CG145*$N145,2)</f>
        <v>0</v>
      </c>
      <c r="CJ145" s="34"/>
      <c r="CK145" s="34">
        <f t="shared" si="167"/>
        <v>0</v>
      </c>
      <c r="CL145" s="34">
        <f t="shared" ref="CL145:CL208" si="200">ROUND(CJ145*$N145,2)</f>
        <v>0</v>
      </c>
      <c r="CM145" s="34"/>
      <c r="CN145" s="34">
        <f t="shared" si="168"/>
        <v>0</v>
      </c>
      <c r="CO145" s="34">
        <f t="shared" ref="CO145:CO208" si="201">ROUND(CM145*$N145,2)</f>
        <v>0</v>
      </c>
      <c r="CP145" s="34"/>
      <c r="CQ145" s="34">
        <f t="shared" si="169"/>
        <v>0</v>
      </c>
      <c r="CR145" s="34">
        <f t="shared" ref="CR145:CR208" si="202">ROUND(CP145*$N145,2)</f>
        <v>0</v>
      </c>
      <c r="CS145" s="34"/>
      <c r="CT145" s="34">
        <f t="shared" si="170"/>
        <v>0</v>
      </c>
      <c r="CU145" s="34">
        <f t="shared" ref="CU145:CU208" si="203">ROUND(CS145*$N145,2)</f>
        <v>0</v>
      </c>
      <c r="CV145" s="34"/>
      <c r="CW145" s="34">
        <f t="shared" si="171"/>
        <v>0</v>
      </c>
      <c r="CX145" s="34">
        <f t="shared" ref="CX145:CX208" si="204">ROUND(CV145*$N145,2)</f>
        <v>0</v>
      </c>
      <c r="CY145" s="34"/>
      <c r="CZ145" s="34">
        <f t="shared" si="172"/>
        <v>0</v>
      </c>
      <c r="DA145" s="34">
        <f t="shared" ref="DA145:DA208" si="205">ROUND(CY145*$N145,2)</f>
        <v>0</v>
      </c>
      <c r="DB145" s="34"/>
      <c r="DC145" s="34">
        <f t="shared" si="173"/>
        <v>0</v>
      </c>
      <c r="DD145" s="34">
        <f t="shared" ref="DD145:DD208" si="206">ROUND(DB145*$N145,2)</f>
        <v>0</v>
      </c>
      <c r="DE145" s="35">
        <f t="shared" si="151"/>
        <v>12</v>
      </c>
      <c r="DF145" s="35">
        <f t="shared" ca="1" si="152"/>
        <v>3079.2</v>
      </c>
      <c r="DG145" s="89">
        <f t="shared" ca="1" si="153"/>
        <v>0</v>
      </c>
      <c r="DH145" s="35">
        <f t="shared" ref="DH145:DH208" si="207">K145-DE145</f>
        <v>0</v>
      </c>
      <c r="DI145" s="35">
        <f t="shared" ca="1" si="157"/>
        <v>0</v>
      </c>
      <c r="DJ145" s="92">
        <f t="shared" ca="1" si="158"/>
        <v>0</v>
      </c>
      <c r="DK145"/>
      <c r="DL145" s="37"/>
      <c r="DM145" s="38">
        <f t="shared" si="174"/>
        <v>0</v>
      </c>
      <c r="DN145" s="39" t="str">
        <f t="shared" si="149"/>
        <v>NÃO MEDIDO</v>
      </c>
      <c r="DO145" s="40"/>
      <c r="DP145"/>
    </row>
    <row r="146" spans="1:120" s="2" customFormat="1" ht="44.25" customHeight="1" x14ac:dyDescent="0.2">
      <c r="A146" s="2" t="s">
        <v>212</v>
      </c>
      <c r="C146" s="100" t="s">
        <v>145</v>
      </c>
      <c r="D146" s="30" t="s">
        <v>584</v>
      </c>
      <c r="E146" s="31" t="s">
        <v>89</v>
      </c>
      <c r="F146" s="74">
        <v>110</v>
      </c>
      <c r="G146" s="74">
        <v>0</v>
      </c>
      <c r="H146" s="121">
        <v>0</v>
      </c>
      <c r="I146" s="121">
        <v>0</v>
      </c>
      <c r="J146" s="121"/>
      <c r="K146" s="74">
        <f t="shared" si="175"/>
        <v>110</v>
      </c>
      <c r="L146" s="32">
        <v>1.2</v>
      </c>
      <c r="M146" s="33">
        <f t="shared" ref="M146:M209" si="208">ROUND(($F146*$L146),2)+ROUND(($G146*$L146),2)+ROUND(($H146*$L146),2)+ROUND(($I146*$L146),2)+ROUND(($J146*$L146),2)</f>
        <v>132</v>
      </c>
      <c r="N146" s="33"/>
      <c r="O146" s="33">
        <f t="shared" si="176"/>
        <v>0</v>
      </c>
      <c r="P146" s="34"/>
      <c r="Q146" s="34">
        <f t="shared" ref="Q146:Q211" si="209">ROUND(P146*$L146,2)</f>
        <v>0</v>
      </c>
      <c r="R146" s="34">
        <f t="shared" ref="R146:R211" si="210">ROUND(P146*$N146,2)</f>
        <v>0</v>
      </c>
      <c r="S146" s="34"/>
      <c r="T146" s="34">
        <f t="shared" ref="T146:T211" si="211">ROUND(S146*$L146,2)</f>
        <v>0</v>
      </c>
      <c r="U146" s="34">
        <f t="shared" ref="U146:U211" si="212">ROUND(S146*$N146,2)</f>
        <v>0</v>
      </c>
      <c r="V146" s="34">
        <v>110</v>
      </c>
      <c r="W146" s="34">
        <f t="shared" ref="W146:W209" si="213">ROUND(V146*$L146,2)</f>
        <v>132</v>
      </c>
      <c r="X146" s="34">
        <f t="shared" ref="X146:X209" si="214">ROUND(V146*$N146,2)</f>
        <v>0</v>
      </c>
      <c r="Y146" s="34"/>
      <c r="Z146" s="34">
        <f t="shared" ref="Z146:Z211" si="215">ROUND(Y146*$L146,2)</f>
        <v>0</v>
      </c>
      <c r="AA146" s="34">
        <f t="shared" ref="AA146:AA211" si="216">ROUND(Y146*$N146,2)</f>
        <v>0</v>
      </c>
      <c r="AB146" s="34"/>
      <c r="AC146" s="34">
        <f t="shared" ref="AC146:AC211" si="217">ROUND(AB146*$L146,2)</f>
        <v>0</v>
      </c>
      <c r="AD146" s="34">
        <f t="shared" ref="AD146:AD211" si="218">ROUND(AB146*$N146,2)</f>
        <v>0</v>
      </c>
      <c r="AE146" s="34"/>
      <c r="AF146" s="34">
        <f t="shared" si="177"/>
        <v>0</v>
      </c>
      <c r="AG146" s="34">
        <f t="shared" si="178"/>
        <v>0</v>
      </c>
      <c r="AH146" s="34"/>
      <c r="AI146" s="34">
        <f t="shared" si="150"/>
        <v>0</v>
      </c>
      <c r="AJ146" s="34">
        <f t="shared" ref="AJ146:AJ211" si="219">ROUND(AH146*$N146,2)</f>
        <v>0</v>
      </c>
      <c r="AK146" s="34"/>
      <c r="AL146" s="34">
        <f t="shared" ref="AL146:AL209" si="220">ROUND($AK146*$L146,2)</f>
        <v>0</v>
      </c>
      <c r="AM146" s="34">
        <f t="shared" ref="AM146:AM209" si="221">ROUND($AK146*$N146,2)</f>
        <v>0</v>
      </c>
      <c r="AN146" s="34"/>
      <c r="AO146" s="34">
        <f t="shared" si="179"/>
        <v>0</v>
      </c>
      <c r="AP146" s="34">
        <f t="shared" si="180"/>
        <v>0</v>
      </c>
      <c r="AQ146" s="34"/>
      <c r="AR146" s="34">
        <f t="shared" si="181"/>
        <v>0</v>
      </c>
      <c r="AS146" s="34">
        <f t="shared" si="182"/>
        <v>0</v>
      </c>
      <c r="AT146" s="34"/>
      <c r="AU146" s="34">
        <f t="shared" si="183"/>
        <v>0</v>
      </c>
      <c r="AV146" s="34">
        <f t="shared" si="184"/>
        <v>0</v>
      </c>
      <c r="AW146" s="34"/>
      <c r="AX146" s="34">
        <f t="shared" si="185"/>
        <v>0</v>
      </c>
      <c r="AY146" s="34">
        <f t="shared" si="186"/>
        <v>0</v>
      </c>
      <c r="AZ146" s="34"/>
      <c r="BA146" s="34">
        <f t="shared" si="187"/>
        <v>0</v>
      </c>
      <c r="BB146" s="34">
        <f t="shared" si="188"/>
        <v>0</v>
      </c>
      <c r="BC146" s="34"/>
      <c r="BD146" s="34">
        <f t="shared" si="189"/>
        <v>0</v>
      </c>
      <c r="BE146" s="34">
        <f t="shared" si="190"/>
        <v>0</v>
      </c>
      <c r="BF146" s="34"/>
      <c r="BG146" s="34">
        <f t="shared" si="154"/>
        <v>0</v>
      </c>
      <c r="BH146" s="34">
        <f t="shared" si="191"/>
        <v>0</v>
      </c>
      <c r="BI146" s="34"/>
      <c r="BJ146" s="34">
        <f t="shared" si="155"/>
        <v>0</v>
      </c>
      <c r="BK146" s="34">
        <f t="shared" si="192"/>
        <v>0</v>
      </c>
      <c r="BL146" s="34"/>
      <c r="BM146" s="34">
        <f t="shared" si="156"/>
        <v>0</v>
      </c>
      <c r="BN146" s="34">
        <f t="shared" si="193"/>
        <v>0</v>
      </c>
      <c r="BO146" s="34"/>
      <c r="BP146" s="34">
        <f t="shared" si="159"/>
        <v>0</v>
      </c>
      <c r="BQ146" s="34">
        <f t="shared" si="160"/>
        <v>0</v>
      </c>
      <c r="BR146" s="34"/>
      <c r="BS146" s="34">
        <f t="shared" si="161"/>
        <v>0</v>
      </c>
      <c r="BT146" s="34">
        <f t="shared" si="194"/>
        <v>0</v>
      </c>
      <c r="BU146" s="34"/>
      <c r="BV146" s="34">
        <f t="shared" si="162"/>
        <v>0</v>
      </c>
      <c r="BW146" s="34">
        <f t="shared" si="195"/>
        <v>0</v>
      </c>
      <c r="BX146" s="34"/>
      <c r="BY146" s="34">
        <f t="shared" si="163"/>
        <v>0</v>
      </c>
      <c r="BZ146" s="34">
        <f t="shared" si="196"/>
        <v>0</v>
      </c>
      <c r="CA146" s="34"/>
      <c r="CB146" s="34">
        <f t="shared" si="164"/>
        <v>0</v>
      </c>
      <c r="CC146" s="34">
        <f t="shared" si="197"/>
        <v>0</v>
      </c>
      <c r="CD146" s="34"/>
      <c r="CE146" s="34">
        <f t="shared" si="165"/>
        <v>0</v>
      </c>
      <c r="CF146" s="34">
        <f t="shared" si="198"/>
        <v>0</v>
      </c>
      <c r="CG146" s="34"/>
      <c r="CH146" s="34">
        <f t="shared" si="166"/>
        <v>0</v>
      </c>
      <c r="CI146" s="34">
        <f t="shared" si="199"/>
        <v>0</v>
      </c>
      <c r="CJ146" s="34"/>
      <c r="CK146" s="34">
        <f t="shared" si="167"/>
        <v>0</v>
      </c>
      <c r="CL146" s="34">
        <f t="shared" si="200"/>
        <v>0</v>
      </c>
      <c r="CM146" s="34"/>
      <c r="CN146" s="34">
        <f t="shared" si="168"/>
        <v>0</v>
      </c>
      <c r="CO146" s="34">
        <f t="shared" si="201"/>
        <v>0</v>
      </c>
      <c r="CP146" s="34"/>
      <c r="CQ146" s="34">
        <f t="shared" si="169"/>
        <v>0</v>
      </c>
      <c r="CR146" s="34">
        <f t="shared" si="202"/>
        <v>0</v>
      </c>
      <c r="CS146" s="34"/>
      <c r="CT146" s="34">
        <f t="shared" si="170"/>
        <v>0</v>
      </c>
      <c r="CU146" s="34">
        <f t="shared" si="203"/>
        <v>0</v>
      </c>
      <c r="CV146" s="34"/>
      <c r="CW146" s="34">
        <f t="shared" si="171"/>
        <v>0</v>
      </c>
      <c r="CX146" s="34">
        <f t="shared" si="204"/>
        <v>0</v>
      </c>
      <c r="CY146" s="34"/>
      <c r="CZ146" s="34">
        <f t="shared" si="172"/>
        <v>0</v>
      </c>
      <c r="DA146" s="34">
        <f t="shared" si="205"/>
        <v>0</v>
      </c>
      <c r="DB146" s="34"/>
      <c r="DC146" s="34">
        <f t="shared" si="173"/>
        <v>0</v>
      </c>
      <c r="DD146" s="34">
        <f t="shared" si="206"/>
        <v>0</v>
      </c>
      <c r="DE146" s="35">
        <f t="shared" si="151"/>
        <v>110</v>
      </c>
      <c r="DF146" s="35">
        <f t="shared" ca="1" si="152"/>
        <v>132</v>
      </c>
      <c r="DG146" s="89">
        <f t="shared" ca="1" si="153"/>
        <v>0</v>
      </c>
      <c r="DH146" s="35">
        <f t="shared" si="207"/>
        <v>0</v>
      </c>
      <c r="DI146" s="35">
        <f t="shared" ca="1" si="157"/>
        <v>0</v>
      </c>
      <c r="DJ146" s="92">
        <f t="shared" ca="1" si="158"/>
        <v>0</v>
      </c>
      <c r="DK146"/>
      <c r="DL146" s="37"/>
      <c r="DM146" s="38">
        <f t="shared" si="174"/>
        <v>0</v>
      </c>
      <c r="DN146" s="39" t="str">
        <f t="shared" si="149"/>
        <v>NÃO MEDIDO</v>
      </c>
      <c r="DO146" s="40"/>
      <c r="DP146"/>
    </row>
    <row r="147" spans="1:120" s="2" customFormat="1" ht="51" customHeight="1" x14ac:dyDescent="0.2">
      <c r="A147" s="2" t="s">
        <v>212</v>
      </c>
      <c r="C147" s="100" t="s">
        <v>146</v>
      </c>
      <c r="D147" s="30" t="s">
        <v>585</v>
      </c>
      <c r="E147" s="31" t="s">
        <v>89</v>
      </c>
      <c r="F147" s="74">
        <v>50</v>
      </c>
      <c r="G147" s="74">
        <v>0</v>
      </c>
      <c r="H147" s="121">
        <v>0</v>
      </c>
      <c r="I147" s="121">
        <v>0</v>
      </c>
      <c r="J147" s="121"/>
      <c r="K147" s="74">
        <f t="shared" si="175"/>
        <v>50</v>
      </c>
      <c r="L147" s="32">
        <v>1.28</v>
      </c>
      <c r="M147" s="33">
        <f t="shared" si="208"/>
        <v>64</v>
      </c>
      <c r="N147" s="33"/>
      <c r="O147" s="33">
        <f t="shared" si="176"/>
        <v>0</v>
      </c>
      <c r="P147" s="34"/>
      <c r="Q147" s="34">
        <f t="shared" si="209"/>
        <v>0</v>
      </c>
      <c r="R147" s="34">
        <f t="shared" si="210"/>
        <v>0</v>
      </c>
      <c r="S147" s="34"/>
      <c r="T147" s="34">
        <f t="shared" si="211"/>
        <v>0</v>
      </c>
      <c r="U147" s="34">
        <f t="shared" si="212"/>
        <v>0</v>
      </c>
      <c r="V147" s="34">
        <v>50</v>
      </c>
      <c r="W147" s="34">
        <f t="shared" si="213"/>
        <v>64</v>
      </c>
      <c r="X147" s="34">
        <f t="shared" si="214"/>
        <v>0</v>
      </c>
      <c r="Y147" s="34"/>
      <c r="Z147" s="34">
        <f t="shared" si="215"/>
        <v>0</v>
      </c>
      <c r="AA147" s="34">
        <f t="shared" si="216"/>
        <v>0</v>
      </c>
      <c r="AB147" s="34"/>
      <c r="AC147" s="34">
        <f t="shared" si="217"/>
        <v>0</v>
      </c>
      <c r="AD147" s="34">
        <f t="shared" si="218"/>
        <v>0</v>
      </c>
      <c r="AE147" s="34"/>
      <c r="AF147" s="34">
        <f t="shared" si="177"/>
        <v>0</v>
      </c>
      <c r="AG147" s="34">
        <f t="shared" si="178"/>
        <v>0</v>
      </c>
      <c r="AH147" s="34"/>
      <c r="AI147" s="34">
        <f t="shared" si="150"/>
        <v>0</v>
      </c>
      <c r="AJ147" s="34">
        <f t="shared" si="219"/>
        <v>0</v>
      </c>
      <c r="AK147" s="34"/>
      <c r="AL147" s="34">
        <f t="shared" si="220"/>
        <v>0</v>
      </c>
      <c r="AM147" s="34">
        <f t="shared" si="221"/>
        <v>0</v>
      </c>
      <c r="AN147" s="34"/>
      <c r="AO147" s="34">
        <f t="shared" si="179"/>
        <v>0</v>
      </c>
      <c r="AP147" s="34">
        <f t="shared" si="180"/>
        <v>0</v>
      </c>
      <c r="AQ147" s="34"/>
      <c r="AR147" s="34">
        <f t="shared" si="181"/>
        <v>0</v>
      </c>
      <c r="AS147" s="34">
        <f t="shared" si="182"/>
        <v>0</v>
      </c>
      <c r="AT147" s="34"/>
      <c r="AU147" s="34">
        <f t="shared" si="183"/>
        <v>0</v>
      </c>
      <c r="AV147" s="34">
        <f t="shared" si="184"/>
        <v>0</v>
      </c>
      <c r="AW147" s="34"/>
      <c r="AX147" s="34">
        <f t="shared" si="185"/>
        <v>0</v>
      </c>
      <c r="AY147" s="34">
        <f t="shared" si="186"/>
        <v>0</v>
      </c>
      <c r="AZ147" s="34"/>
      <c r="BA147" s="34">
        <f t="shared" si="187"/>
        <v>0</v>
      </c>
      <c r="BB147" s="34">
        <f t="shared" si="188"/>
        <v>0</v>
      </c>
      <c r="BC147" s="34"/>
      <c r="BD147" s="34">
        <f t="shared" si="189"/>
        <v>0</v>
      </c>
      <c r="BE147" s="34">
        <f t="shared" si="190"/>
        <v>0</v>
      </c>
      <c r="BF147" s="34"/>
      <c r="BG147" s="34">
        <f t="shared" si="154"/>
        <v>0</v>
      </c>
      <c r="BH147" s="34">
        <f t="shared" si="191"/>
        <v>0</v>
      </c>
      <c r="BI147" s="34"/>
      <c r="BJ147" s="34">
        <f t="shared" si="155"/>
        <v>0</v>
      </c>
      <c r="BK147" s="34">
        <f t="shared" si="192"/>
        <v>0</v>
      </c>
      <c r="BL147" s="34"/>
      <c r="BM147" s="34">
        <f t="shared" si="156"/>
        <v>0</v>
      </c>
      <c r="BN147" s="34">
        <f t="shared" si="193"/>
        <v>0</v>
      </c>
      <c r="BO147" s="34"/>
      <c r="BP147" s="34">
        <f t="shared" si="159"/>
        <v>0</v>
      </c>
      <c r="BQ147" s="34">
        <f t="shared" si="160"/>
        <v>0</v>
      </c>
      <c r="BR147" s="34"/>
      <c r="BS147" s="34">
        <f t="shared" si="161"/>
        <v>0</v>
      </c>
      <c r="BT147" s="34">
        <f t="shared" si="194"/>
        <v>0</v>
      </c>
      <c r="BU147" s="34"/>
      <c r="BV147" s="34">
        <f t="shared" si="162"/>
        <v>0</v>
      </c>
      <c r="BW147" s="34">
        <f t="shared" si="195"/>
        <v>0</v>
      </c>
      <c r="BX147" s="34"/>
      <c r="BY147" s="34">
        <f t="shared" si="163"/>
        <v>0</v>
      </c>
      <c r="BZ147" s="34">
        <f t="shared" si="196"/>
        <v>0</v>
      </c>
      <c r="CA147" s="34"/>
      <c r="CB147" s="34">
        <f t="shared" si="164"/>
        <v>0</v>
      </c>
      <c r="CC147" s="34">
        <f t="shared" si="197"/>
        <v>0</v>
      </c>
      <c r="CD147" s="34"/>
      <c r="CE147" s="34">
        <f t="shared" si="165"/>
        <v>0</v>
      </c>
      <c r="CF147" s="34">
        <f t="shared" si="198"/>
        <v>0</v>
      </c>
      <c r="CG147" s="34"/>
      <c r="CH147" s="34">
        <f t="shared" si="166"/>
        <v>0</v>
      </c>
      <c r="CI147" s="34">
        <f t="shared" si="199"/>
        <v>0</v>
      </c>
      <c r="CJ147" s="34"/>
      <c r="CK147" s="34">
        <f t="shared" si="167"/>
        <v>0</v>
      </c>
      <c r="CL147" s="34">
        <f t="shared" si="200"/>
        <v>0</v>
      </c>
      <c r="CM147" s="34"/>
      <c r="CN147" s="34">
        <f t="shared" si="168"/>
        <v>0</v>
      </c>
      <c r="CO147" s="34">
        <f t="shared" si="201"/>
        <v>0</v>
      </c>
      <c r="CP147" s="34"/>
      <c r="CQ147" s="34">
        <f t="shared" si="169"/>
        <v>0</v>
      </c>
      <c r="CR147" s="34">
        <f t="shared" si="202"/>
        <v>0</v>
      </c>
      <c r="CS147" s="34"/>
      <c r="CT147" s="34">
        <f t="shared" si="170"/>
        <v>0</v>
      </c>
      <c r="CU147" s="34">
        <f t="shared" si="203"/>
        <v>0</v>
      </c>
      <c r="CV147" s="34"/>
      <c r="CW147" s="34">
        <f t="shared" si="171"/>
        <v>0</v>
      </c>
      <c r="CX147" s="34">
        <f t="shared" si="204"/>
        <v>0</v>
      </c>
      <c r="CY147" s="34"/>
      <c r="CZ147" s="34">
        <f t="shared" si="172"/>
        <v>0</v>
      </c>
      <c r="DA147" s="34">
        <f t="shared" si="205"/>
        <v>0</v>
      </c>
      <c r="DB147" s="34"/>
      <c r="DC147" s="34">
        <f t="shared" si="173"/>
        <v>0</v>
      </c>
      <c r="DD147" s="34">
        <f t="shared" si="206"/>
        <v>0</v>
      </c>
      <c r="DE147" s="35">
        <f t="shared" si="151"/>
        <v>50</v>
      </c>
      <c r="DF147" s="35">
        <f t="shared" ca="1" si="152"/>
        <v>64</v>
      </c>
      <c r="DG147" s="89">
        <f t="shared" ca="1" si="153"/>
        <v>0</v>
      </c>
      <c r="DH147" s="35">
        <f t="shared" si="207"/>
        <v>0</v>
      </c>
      <c r="DI147" s="35">
        <f t="shared" ca="1" si="157"/>
        <v>0</v>
      </c>
      <c r="DJ147" s="92">
        <f t="shared" ca="1" si="158"/>
        <v>0</v>
      </c>
      <c r="DK147"/>
      <c r="DL147" s="37"/>
      <c r="DM147" s="38">
        <f t="shared" si="174"/>
        <v>0</v>
      </c>
      <c r="DN147" s="39" t="str">
        <f t="shared" si="149"/>
        <v>NÃO MEDIDO</v>
      </c>
      <c r="DO147" s="40"/>
      <c r="DP147"/>
    </row>
    <row r="148" spans="1:120" s="2" customFormat="1" ht="51" customHeight="1" x14ac:dyDescent="0.2">
      <c r="A148" s="2" t="s">
        <v>212</v>
      </c>
      <c r="C148" s="100" t="s">
        <v>147</v>
      </c>
      <c r="D148" s="30" t="s">
        <v>586</v>
      </c>
      <c r="E148" s="31" t="s">
        <v>89</v>
      </c>
      <c r="F148" s="74">
        <v>56</v>
      </c>
      <c r="G148" s="74"/>
      <c r="H148" s="121"/>
      <c r="I148" s="121">
        <v>0</v>
      </c>
      <c r="J148" s="121"/>
      <c r="K148" s="74">
        <f t="shared" si="175"/>
        <v>56</v>
      </c>
      <c r="L148" s="32">
        <v>1.32</v>
      </c>
      <c r="M148" s="33">
        <f t="shared" si="208"/>
        <v>73.92</v>
      </c>
      <c r="N148" s="33"/>
      <c r="O148" s="33">
        <f t="shared" si="176"/>
        <v>0</v>
      </c>
      <c r="P148" s="34"/>
      <c r="Q148" s="34">
        <f t="shared" si="209"/>
        <v>0</v>
      </c>
      <c r="R148" s="34">
        <f t="shared" si="210"/>
        <v>0</v>
      </c>
      <c r="S148" s="34"/>
      <c r="T148" s="34">
        <f t="shared" si="211"/>
        <v>0</v>
      </c>
      <c r="U148" s="34">
        <f t="shared" si="212"/>
        <v>0</v>
      </c>
      <c r="V148" s="34">
        <v>56</v>
      </c>
      <c r="W148" s="34">
        <f t="shared" si="213"/>
        <v>73.92</v>
      </c>
      <c r="X148" s="34">
        <f t="shared" si="214"/>
        <v>0</v>
      </c>
      <c r="Y148" s="34"/>
      <c r="Z148" s="34">
        <f t="shared" si="215"/>
        <v>0</v>
      </c>
      <c r="AA148" s="34">
        <f t="shared" si="216"/>
        <v>0</v>
      </c>
      <c r="AB148" s="34"/>
      <c r="AC148" s="34">
        <f t="shared" si="217"/>
        <v>0</v>
      </c>
      <c r="AD148" s="34">
        <f t="shared" si="218"/>
        <v>0</v>
      </c>
      <c r="AE148" s="34"/>
      <c r="AF148" s="34">
        <f t="shared" si="177"/>
        <v>0</v>
      </c>
      <c r="AG148" s="34">
        <f t="shared" si="178"/>
        <v>0</v>
      </c>
      <c r="AH148" s="34"/>
      <c r="AI148" s="34">
        <f t="shared" si="150"/>
        <v>0</v>
      </c>
      <c r="AJ148" s="34">
        <f t="shared" si="219"/>
        <v>0</v>
      </c>
      <c r="AK148" s="34"/>
      <c r="AL148" s="34">
        <f t="shared" si="220"/>
        <v>0</v>
      </c>
      <c r="AM148" s="34">
        <f t="shared" si="221"/>
        <v>0</v>
      </c>
      <c r="AN148" s="34"/>
      <c r="AO148" s="34">
        <f t="shared" si="179"/>
        <v>0</v>
      </c>
      <c r="AP148" s="34">
        <f t="shared" si="180"/>
        <v>0</v>
      </c>
      <c r="AQ148" s="34"/>
      <c r="AR148" s="34">
        <f t="shared" si="181"/>
        <v>0</v>
      </c>
      <c r="AS148" s="34">
        <f t="shared" si="182"/>
        <v>0</v>
      </c>
      <c r="AT148" s="34"/>
      <c r="AU148" s="34">
        <f t="shared" si="183"/>
        <v>0</v>
      </c>
      <c r="AV148" s="34">
        <f t="shared" si="184"/>
        <v>0</v>
      </c>
      <c r="AW148" s="34"/>
      <c r="AX148" s="34">
        <f t="shared" si="185"/>
        <v>0</v>
      </c>
      <c r="AY148" s="34">
        <f t="shared" si="186"/>
        <v>0</v>
      </c>
      <c r="AZ148" s="34"/>
      <c r="BA148" s="34">
        <f t="shared" si="187"/>
        <v>0</v>
      </c>
      <c r="BB148" s="34">
        <f t="shared" si="188"/>
        <v>0</v>
      </c>
      <c r="BC148" s="34"/>
      <c r="BD148" s="34">
        <f t="shared" si="189"/>
        <v>0</v>
      </c>
      <c r="BE148" s="34">
        <f t="shared" si="190"/>
        <v>0</v>
      </c>
      <c r="BF148" s="34"/>
      <c r="BG148" s="34">
        <f t="shared" si="154"/>
        <v>0</v>
      </c>
      <c r="BH148" s="34">
        <f t="shared" si="191"/>
        <v>0</v>
      </c>
      <c r="BI148" s="34"/>
      <c r="BJ148" s="34">
        <f t="shared" si="155"/>
        <v>0</v>
      </c>
      <c r="BK148" s="34">
        <f t="shared" si="192"/>
        <v>0</v>
      </c>
      <c r="BL148" s="34"/>
      <c r="BM148" s="34">
        <f t="shared" si="156"/>
        <v>0</v>
      </c>
      <c r="BN148" s="34">
        <f t="shared" si="193"/>
        <v>0</v>
      </c>
      <c r="BO148" s="34"/>
      <c r="BP148" s="34">
        <f t="shared" si="159"/>
        <v>0</v>
      </c>
      <c r="BQ148" s="34">
        <f t="shared" si="160"/>
        <v>0</v>
      </c>
      <c r="BR148" s="34"/>
      <c r="BS148" s="34">
        <f t="shared" si="161"/>
        <v>0</v>
      </c>
      <c r="BT148" s="34">
        <f t="shared" si="194"/>
        <v>0</v>
      </c>
      <c r="BU148" s="34"/>
      <c r="BV148" s="34">
        <f t="shared" si="162"/>
        <v>0</v>
      </c>
      <c r="BW148" s="34">
        <f t="shared" si="195"/>
        <v>0</v>
      </c>
      <c r="BX148" s="34"/>
      <c r="BY148" s="34">
        <f t="shared" si="163"/>
        <v>0</v>
      </c>
      <c r="BZ148" s="34">
        <f t="shared" si="196"/>
        <v>0</v>
      </c>
      <c r="CA148" s="34"/>
      <c r="CB148" s="34">
        <f t="shared" si="164"/>
        <v>0</v>
      </c>
      <c r="CC148" s="34">
        <f t="shared" si="197"/>
        <v>0</v>
      </c>
      <c r="CD148" s="34"/>
      <c r="CE148" s="34">
        <f t="shared" si="165"/>
        <v>0</v>
      </c>
      <c r="CF148" s="34">
        <f t="shared" si="198"/>
        <v>0</v>
      </c>
      <c r="CG148" s="34"/>
      <c r="CH148" s="34">
        <f t="shared" si="166"/>
        <v>0</v>
      </c>
      <c r="CI148" s="34">
        <f t="shared" si="199"/>
        <v>0</v>
      </c>
      <c r="CJ148" s="34"/>
      <c r="CK148" s="34">
        <f t="shared" si="167"/>
        <v>0</v>
      </c>
      <c r="CL148" s="34">
        <f t="shared" si="200"/>
        <v>0</v>
      </c>
      <c r="CM148" s="34"/>
      <c r="CN148" s="34">
        <f t="shared" si="168"/>
        <v>0</v>
      </c>
      <c r="CO148" s="34">
        <f t="shared" si="201"/>
        <v>0</v>
      </c>
      <c r="CP148" s="34"/>
      <c r="CQ148" s="34">
        <f t="shared" si="169"/>
        <v>0</v>
      </c>
      <c r="CR148" s="34">
        <f t="shared" si="202"/>
        <v>0</v>
      </c>
      <c r="CS148" s="34"/>
      <c r="CT148" s="34">
        <f t="shared" si="170"/>
        <v>0</v>
      </c>
      <c r="CU148" s="34">
        <f t="shared" si="203"/>
        <v>0</v>
      </c>
      <c r="CV148" s="34"/>
      <c r="CW148" s="34">
        <f t="shared" si="171"/>
        <v>0</v>
      </c>
      <c r="CX148" s="34">
        <f t="shared" si="204"/>
        <v>0</v>
      </c>
      <c r="CY148" s="34"/>
      <c r="CZ148" s="34">
        <f t="shared" si="172"/>
        <v>0</v>
      </c>
      <c r="DA148" s="34">
        <f t="shared" si="205"/>
        <v>0</v>
      </c>
      <c r="DB148" s="34"/>
      <c r="DC148" s="34">
        <f t="shared" si="173"/>
        <v>0</v>
      </c>
      <c r="DD148" s="34">
        <f t="shared" si="206"/>
        <v>0</v>
      </c>
      <c r="DE148" s="35">
        <f t="shared" si="151"/>
        <v>56</v>
      </c>
      <c r="DF148" s="35">
        <f t="shared" ca="1" si="152"/>
        <v>73.92</v>
      </c>
      <c r="DG148" s="89">
        <f t="shared" ca="1" si="153"/>
        <v>0</v>
      </c>
      <c r="DH148" s="35">
        <f t="shared" si="207"/>
        <v>0</v>
      </c>
      <c r="DI148" s="35">
        <f t="shared" ca="1" si="157"/>
        <v>0</v>
      </c>
      <c r="DJ148" s="92">
        <f t="shared" ca="1" si="158"/>
        <v>0</v>
      </c>
      <c r="DK148"/>
      <c r="DL148" s="37"/>
      <c r="DM148" s="38">
        <f t="shared" si="174"/>
        <v>0</v>
      </c>
      <c r="DN148" s="39" t="str">
        <f t="shared" ref="DN148:DN163" si="222">IF(DM148&lt;&gt;0,"MEDIDO","NÃO MEDIDO")</f>
        <v>NÃO MEDIDO</v>
      </c>
      <c r="DO148" s="40"/>
      <c r="DP148"/>
    </row>
    <row r="149" spans="1:120" s="2" customFormat="1" ht="60" customHeight="1" x14ac:dyDescent="0.2">
      <c r="A149" s="2" t="s">
        <v>212</v>
      </c>
      <c r="C149" s="100" t="s">
        <v>148</v>
      </c>
      <c r="D149" s="30" t="s">
        <v>587</v>
      </c>
      <c r="E149" s="31" t="s">
        <v>89</v>
      </c>
      <c r="F149" s="74">
        <v>5</v>
      </c>
      <c r="G149" s="74">
        <v>0</v>
      </c>
      <c r="H149" s="121">
        <v>0</v>
      </c>
      <c r="I149" s="121">
        <v>0</v>
      </c>
      <c r="J149" s="121"/>
      <c r="K149" s="74">
        <f t="shared" si="175"/>
        <v>5</v>
      </c>
      <c r="L149" s="32">
        <v>0.28999999999999998</v>
      </c>
      <c r="M149" s="33">
        <f t="shared" si="208"/>
        <v>1.45</v>
      </c>
      <c r="N149" s="33"/>
      <c r="O149" s="33">
        <f t="shared" si="176"/>
        <v>0</v>
      </c>
      <c r="P149" s="34"/>
      <c r="Q149" s="34">
        <f t="shared" si="209"/>
        <v>0</v>
      </c>
      <c r="R149" s="34">
        <f t="shared" si="210"/>
        <v>0</v>
      </c>
      <c r="S149" s="34"/>
      <c r="T149" s="34">
        <f t="shared" si="211"/>
        <v>0</v>
      </c>
      <c r="U149" s="34">
        <f t="shared" si="212"/>
        <v>0</v>
      </c>
      <c r="V149" s="34">
        <v>5</v>
      </c>
      <c r="W149" s="34">
        <f t="shared" si="213"/>
        <v>1.45</v>
      </c>
      <c r="X149" s="34">
        <f t="shared" si="214"/>
        <v>0</v>
      </c>
      <c r="Y149" s="34"/>
      <c r="Z149" s="34">
        <f t="shared" si="215"/>
        <v>0</v>
      </c>
      <c r="AA149" s="34">
        <f t="shared" si="216"/>
        <v>0</v>
      </c>
      <c r="AB149" s="34"/>
      <c r="AC149" s="34">
        <f t="shared" si="217"/>
        <v>0</v>
      </c>
      <c r="AD149" s="34">
        <f t="shared" si="218"/>
        <v>0</v>
      </c>
      <c r="AE149" s="34"/>
      <c r="AF149" s="34">
        <f t="shared" si="177"/>
        <v>0</v>
      </c>
      <c r="AG149" s="34">
        <f t="shared" si="178"/>
        <v>0</v>
      </c>
      <c r="AH149" s="34"/>
      <c r="AI149" s="34">
        <f t="shared" si="150"/>
        <v>0</v>
      </c>
      <c r="AJ149" s="34">
        <f t="shared" si="219"/>
        <v>0</v>
      </c>
      <c r="AK149" s="34"/>
      <c r="AL149" s="34">
        <f t="shared" si="220"/>
        <v>0</v>
      </c>
      <c r="AM149" s="34">
        <f t="shared" si="221"/>
        <v>0</v>
      </c>
      <c r="AN149" s="34"/>
      <c r="AO149" s="34">
        <f t="shared" si="179"/>
        <v>0</v>
      </c>
      <c r="AP149" s="34">
        <f t="shared" si="180"/>
        <v>0</v>
      </c>
      <c r="AQ149" s="34"/>
      <c r="AR149" s="34">
        <f t="shared" si="181"/>
        <v>0</v>
      </c>
      <c r="AS149" s="34">
        <f t="shared" si="182"/>
        <v>0</v>
      </c>
      <c r="AT149" s="34"/>
      <c r="AU149" s="34">
        <f t="shared" si="183"/>
        <v>0</v>
      </c>
      <c r="AV149" s="34">
        <f t="shared" si="184"/>
        <v>0</v>
      </c>
      <c r="AW149" s="34"/>
      <c r="AX149" s="34">
        <f t="shared" si="185"/>
        <v>0</v>
      </c>
      <c r="AY149" s="34">
        <f t="shared" si="186"/>
        <v>0</v>
      </c>
      <c r="AZ149" s="34"/>
      <c r="BA149" s="34">
        <f t="shared" si="187"/>
        <v>0</v>
      </c>
      <c r="BB149" s="34">
        <f t="shared" si="188"/>
        <v>0</v>
      </c>
      <c r="BC149" s="34"/>
      <c r="BD149" s="34">
        <f t="shared" si="189"/>
        <v>0</v>
      </c>
      <c r="BE149" s="34">
        <f t="shared" si="190"/>
        <v>0</v>
      </c>
      <c r="BF149" s="34"/>
      <c r="BG149" s="34">
        <f t="shared" si="154"/>
        <v>0</v>
      </c>
      <c r="BH149" s="34">
        <f t="shared" si="191"/>
        <v>0</v>
      </c>
      <c r="BI149" s="34"/>
      <c r="BJ149" s="34">
        <f t="shared" si="155"/>
        <v>0</v>
      </c>
      <c r="BK149" s="34">
        <f t="shared" si="192"/>
        <v>0</v>
      </c>
      <c r="BL149" s="34"/>
      <c r="BM149" s="34">
        <f t="shared" si="156"/>
        <v>0</v>
      </c>
      <c r="BN149" s="34">
        <f t="shared" si="193"/>
        <v>0</v>
      </c>
      <c r="BO149" s="34"/>
      <c r="BP149" s="34">
        <f t="shared" si="159"/>
        <v>0</v>
      </c>
      <c r="BQ149" s="34">
        <f t="shared" si="160"/>
        <v>0</v>
      </c>
      <c r="BR149" s="34"/>
      <c r="BS149" s="34">
        <f t="shared" si="161"/>
        <v>0</v>
      </c>
      <c r="BT149" s="34">
        <f t="shared" si="194"/>
        <v>0</v>
      </c>
      <c r="BU149" s="34"/>
      <c r="BV149" s="34">
        <f t="shared" si="162"/>
        <v>0</v>
      </c>
      <c r="BW149" s="34">
        <f t="shared" si="195"/>
        <v>0</v>
      </c>
      <c r="BX149" s="34"/>
      <c r="BY149" s="34">
        <f t="shared" si="163"/>
        <v>0</v>
      </c>
      <c r="BZ149" s="34">
        <f t="shared" si="196"/>
        <v>0</v>
      </c>
      <c r="CA149" s="34"/>
      <c r="CB149" s="34">
        <f t="shared" si="164"/>
        <v>0</v>
      </c>
      <c r="CC149" s="34">
        <f t="shared" si="197"/>
        <v>0</v>
      </c>
      <c r="CD149" s="34"/>
      <c r="CE149" s="34">
        <f t="shared" si="165"/>
        <v>0</v>
      </c>
      <c r="CF149" s="34">
        <f t="shared" si="198"/>
        <v>0</v>
      </c>
      <c r="CG149" s="34"/>
      <c r="CH149" s="34">
        <f t="shared" si="166"/>
        <v>0</v>
      </c>
      <c r="CI149" s="34">
        <f t="shared" si="199"/>
        <v>0</v>
      </c>
      <c r="CJ149" s="34"/>
      <c r="CK149" s="34">
        <f t="shared" si="167"/>
        <v>0</v>
      </c>
      <c r="CL149" s="34">
        <f t="shared" si="200"/>
        <v>0</v>
      </c>
      <c r="CM149" s="34"/>
      <c r="CN149" s="34">
        <f t="shared" si="168"/>
        <v>0</v>
      </c>
      <c r="CO149" s="34">
        <f t="shared" si="201"/>
        <v>0</v>
      </c>
      <c r="CP149" s="34"/>
      <c r="CQ149" s="34">
        <f t="shared" si="169"/>
        <v>0</v>
      </c>
      <c r="CR149" s="34">
        <f t="shared" si="202"/>
        <v>0</v>
      </c>
      <c r="CS149" s="34"/>
      <c r="CT149" s="34">
        <f t="shared" si="170"/>
        <v>0</v>
      </c>
      <c r="CU149" s="34">
        <f t="shared" si="203"/>
        <v>0</v>
      </c>
      <c r="CV149" s="34"/>
      <c r="CW149" s="34">
        <f t="shared" si="171"/>
        <v>0</v>
      </c>
      <c r="CX149" s="34">
        <f t="shared" si="204"/>
        <v>0</v>
      </c>
      <c r="CY149" s="34"/>
      <c r="CZ149" s="34">
        <f t="shared" si="172"/>
        <v>0</v>
      </c>
      <c r="DA149" s="34">
        <f t="shared" si="205"/>
        <v>0</v>
      </c>
      <c r="DB149" s="34"/>
      <c r="DC149" s="34">
        <f t="shared" si="173"/>
        <v>0</v>
      </c>
      <c r="DD149" s="34">
        <f t="shared" si="206"/>
        <v>0</v>
      </c>
      <c r="DE149" s="35">
        <f t="shared" si="151"/>
        <v>5</v>
      </c>
      <c r="DF149" s="35">
        <f t="shared" ca="1" si="152"/>
        <v>1.45</v>
      </c>
      <c r="DG149" s="89">
        <f t="shared" ca="1" si="153"/>
        <v>0</v>
      </c>
      <c r="DH149" s="35">
        <f t="shared" si="207"/>
        <v>0</v>
      </c>
      <c r="DI149" s="35">
        <f t="shared" ca="1" si="157"/>
        <v>0</v>
      </c>
      <c r="DJ149" s="92">
        <f t="shared" ca="1" si="158"/>
        <v>0</v>
      </c>
      <c r="DK149"/>
      <c r="DL149" s="37"/>
      <c r="DM149" s="38">
        <f t="shared" si="174"/>
        <v>0</v>
      </c>
      <c r="DN149" s="39" t="str">
        <f t="shared" si="222"/>
        <v>NÃO MEDIDO</v>
      </c>
      <c r="DO149" s="40"/>
      <c r="DP149"/>
    </row>
    <row r="150" spans="1:120" s="2" customFormat="1" ht="46.5" customHeight="1" x14ac:dyDescent="0.2">
      <c r="A150" s="2" t="s">
        <v>212</v>
      </c>
      <c r="C150" s="100" t="s">
        <v>149</v>
      </c>
      <c r="D150" s="30" t="s">
        <v>257</v>
      </c>
      <c r="E150" s="31" t="s">
        <v>89</v>
      </c>
      <c r="F150" s="74">
        <v>2</v>
      </c>
      <c r="G150" s="74">
        <v>0</v>
      </c>
      <c r="H150" s="121">
        <v>0</v>
      </c>
      <c r="I150" s="121">
        <v>0</v>
      </c>
      <c r="J150" s="121"/>
      <c r="K150" s="74">
        <f t="shared" si="175"/>
        <v>2</v>
      </c>
      <c r="L150" s="32">
        <v>8.25</v>
      </c>
      <c r="M150" s="33">
        <f t="shared" si="208"/>
        <v>16.5</v>
      </c>
      <c r="N150" s="33"/>
      <c r="O150" s="33">
        <f t="shared" si="176"/>
        <v>0</v>
      </c>
      <c r="P150" s="34"/>
      <c r="Q150" s="34">
        <f t="shared" si="209"/>
        <v>0</v>
      </c>
      <c r="R150" s="34">
        <f t="shared" si="210"/>
        <v>0</v>
      </c>
      <c r="S150" s="34"/>
      <c r="T150" s="34">
        <f t="shared" si="211"/>
        <v>0</v>
      </c>
      <c r="U150" s="34">
        <f t="shared" si="212"/>
        <v>0</v>
      </c>
      <c r="V150" s="34">
        <v>2</v>
      </c>
      <c r="W150" s="34">
        <f t="shared" si="213"/>
        <v>16.5</v>
      </c>
      <c r="X150" s="34">
        <f t="shared" si="214"/>
        <v>0</v>
      </c>
      <c r="Y150" s="34"/>
      <c r="Z150" s="34">
        <f t="shared" si="215"/>
        <v>0</v>
      </c>
      <c r="AA150" s="34">
        <f t="shared" si="216"/>
        <v>0</v>
      </c>
      <c r="AB150" s="34"/>
      <c r="AC150" s="34">
        <f t="shared" si="217"/>
        <v>0</v>
      </c>
      <c r="AD150" s="34">
        <f t="shared" si="218"/>
        <v>0</v>
      </c>
      <c r="AE150" s="34"/>
      <c r="AF150" s="34">
        <f t="shared" si="177"/>
        <v>0</v>
      </c>
      <c r="AG150" s="34">
        <f t="shared" si="178"/>
        <v>0</v>
      </c>
      <c r="AH150" s="34"/>
      <c r="AI150" s="34">
        <f t="shared" si="150"/>
        <v>0</v>
      </c>
      <c r="AJ150" s="34">
        <f t="shared" si="219"/>
        <v>0</v>
      </c>
      <c r="AK150" s="34"/>
      <c r="AL150" s="34">
        <f t="shared" si="220"/>
        <v>0</v>
      </c>
      <c r="AM150" s="34">
        <f t="shared" si="221"/>
        <v>0</v>
      </c>
      <c r="AN150" s="34"/>
      <c r="AO150" s="34">
        <f t="shared" si="179"/>
        <v>0</v>
      </c>
      <c r="AP150" s="34">
        <f t="shared" si="180"/>
        <v>0</v>
      </c>
      <c r="AQ150" s="34"/>
      <c r="AR150" s="34">
        <f t="shared" si="181"/>
        <v>0</v>
      </c>
      <c r="AS150" s="34">
        <f t="shared" si="182"/>
        <v>0</v>
      </c>
      <c r="AT150" s="34"/>
      <c r="AU150" s="34">
        <f t="shared" si="183"/>
        <v>0</v>
      </c>
      <c r="AV150" s="34">
        <f t="shared" si="184"/>
        <v>0</v>
      </c>
      <c r="AW150" s="34"/>
      <c r="AX150" s="34">
        <f t="shared" si="185"/>
        <v>0</v>
      </c>
      <c r="AY150" s="34">
        <f t="shared" si="186"/>
        <v>0</v>
      </c>
      <c r="AZ150" s="34"/>
      <c r="BA150" s="34">
        <f t="shared" si="187"/>
        <v>0</v>
      </c>
      <c r="BB150" s="34">
        <f t="shared" si="188"/>
        <v>0</v>
      </c>
      <c r="BC150" s="34"/>
      <c r="BD150" s="34">
        <f t="shared" si="189"/>
        <v>0</v>
      </c>
      <c r="BE150" s="34">
        <f t="shared" si="190"/>
        <v>0</v>
      </c>
      <c r="BF150" s="34"/>
      <c r="BG150" s="34">
        <f t="shared" si="154"/>
        <v>0</v>
      </c>
      <c r="BH150" s="34">
        <f t="shared" si="191"/>
        <v>0</v>
      </c>
      <c r="BI150" s="34"/>
      <c r="BJ150" s="34">
        <f t="shared" si="155"/>
        <v>0</v>
      </c>
      <c r="BK150" s="34">
        <f t="shared" si="192"/>
        <v>0</v>
      </c>
      <c r="BL150" s="34"/>
      <c r="BM150" s="34">
        <f t="shared" si="156"/>
        <v>0</v>
      </c>
      <c r="BN150" s="34">
        <f t="shared" si="193"/>
        <v>0</v>
      </c>
      <c r="BO150" s="34"/>
      <c r="BP150" s="34">
        <f t="shared" si="159"/>
        <v>0</v>
      </c>
      <c r="BQ150" s="34">
        <f t="shared" si="160"/>
        <v>0</v>
      </c>
      <c r="BR150" s="34"/>
      <c r="BS150" s="34">
        <f t="shared" si="161"/>
        <v>0</v>
      </c>
      <c r="BT150" s="34">
        <f t="shared" si="194"/>
        <v>0</v>
      </c>
      <c r="BU150" s="34"/>
      <c r="BV150" s="34">
        <f t="shared" si="162"/>
        <v>0</v>
      </c>
      <c r="BW150" s="34">
        <f t="shared" si="195"/>
        <v>0</v>
      </c>
      <c r="BX150" s="34"/>
      <c r="BY150" s="34">
        <f t="shared" si="163"/>
        <v>0</v>
      </c>
      <c r="BZ150" s="34">
        <f t="shared" si="196"/>
        <v>0</v>
      </c>
      <c r="CA150" s="34"/>
      <c r="CB150" s="34">
        <f t="shared" si="164"/>
        <v>0</v>
      </c>
      <c r="CC150" s="34">
        <f t="shared" si="197"/>
        <v>0</v>
      </c>
      <c r="CD150" s="34"/>
      <c r="CE150" s="34">
        <f t="shared" si="165"/>
        <v>0</v>
      </c>
      <c r="CF150" s="34">
        <f t="shared" si="198"/>
        <v>0</v>
      </c>
      <c r="CG150" s="34"/>
      <c r="CH150" s="34">
        <f t="shared" si="166"/>
        <v>0</v>
      </c>
      <c r="CI150" s="34">
        <f t="shared" si="199"/>
        <v>0</v>
      </c>
      <c r="CJ150" s="34"/>
      <c r="CK150" s="34">
        <f t="shared" si="167"/>
        <v>0</v>
      </c>
      <c r="CL150" s="34">
        <f t="shared" si="200"/>
        <v>0</v>
      </c>
      <c r="CM150" s="34"/>
      <c r="CN150" s="34">
        <f t="shared" si="168"/>
        <v>0</v>
      </c>
      <c r="CO150" s="34">
        <f t="shared" si="201"/>
        <v>0</v>
      </c>
      <c r="CP150" s="34"/>
      <c r="CQ150" s="34">
        <f t="shared" si="169"/>
        <v>0</v>
      </c>
      <c r="CR150" s="34">
        <f t="shared" si="202"/>
        <v>0</v>
      </c>
      <c r="CS150" s="34"/>
      <c r="CT150" s="34">
        <f t="shared" si="170"/>
        <v>0</v>
      </c>
      <c r="CU150" s="34">
        <f t="shared" si="203"/>
        <v>0</v>
      </c>
      <c r="CV150" s="34"/>
      <c r="CW150" s="34">
        <f t="shared" si="171"/>
        <v>0</v>
      </c>
      <c r="CX150" s="34">
        <f t="shared" si="204"/>
        <v>0</v>
      </c>
      <c r="CY150" s="34"/>
      <c r="CZ150" s="34">
        <f t="shared" si="172"/>
        <v>0</v>
      </c>
      <c r="DA150" s="34">
        <f t="shared" si="205"/>
        <v>0</v>
      </c>
      <c r="DB150" s="34"/>
      <c r="DC150" s="34">
        <f t="shared" si="173"/>
        <v>0</v>
      </c>
      <c r="DD150" s="34">
        <f t="shared" si="206"/>
        <v>0</v>
      </c>
      <c r="DE150" s="35">
        <f t="shared" si="151"/>
        <v>2</v>
      </c>
      <c r="DF150" s="35">
        <f t="shared" ca="1" si="152"/>
        <v>16.5</v>
      </c>
      <c r="DG150" s="89">
        <f t="shared" ca="1" si="153"/>
        <v>0</v>
      </c>
      <c r="DH150" s="35">
        <f t="shared" si="207"/>
        <v>0</v>
      </c>
      <c r="DI150" s="35">
        <f t="shared" ca="1" si="157"/>
        <v>0</v>
      </c>
      <c r="DJ150" s="92">
        <f t="shared" ca="1" si="158"/>
        <v>0</v>
      </c>
      <c r="DK150"/>
      <c r="DL150" s="37"/>
      <c r="DM150" s="38">
        <f t="shared" si="174"/>
        <v>0</v>
      </c>
      <c r="DN150" s="39" t="str">
        <f t="shared" si="222"/>
        <v>NÃO MEDIDO</v>
      </c>
      <c r="DO150" s="40"/>
      <c r="DP150"/>
    </row>
    <row r="151" spans="1:120" s="2" customFormat="1" ht="60" customHeight="1" x14ac:dyDescent="0.2">
      <c r="A151" s="2" t="s">
        <v>212</v>
      </c>
      <c r="C151" s="100" t="s">
        <v>150</v>
      </c>
      <c r="D151" s="30" t="s">
        <v>258</v>
      </c>
      <c r="E151" s="31" t="s">
        <v>89</v>
      </c>
      <c r="F151" s="74">
        <v>2</v>
      </c>
      <c r="G151" s="74">
        <v>0</v>
      </c>
      <c r="H151" s="121">
        <v>0</v>
      </c>
      <c r="I151" s="121">
        <v>0</v>
      </c>
      <c r="J151" s="121"/>
      <c r="K151" s="74">
        <f t="shared" si="175"/>
        <v>2</v>
      </c>
      <c r="L151" s="32">
        <v>10.06</v>
      </c>
      <c r="M151" s="33">
        <f t="shared" si="208"/>
        <v>20.12</v>
      </c>
      <c r="N151" s="33"/>
      <c r="O151" s="33">
        <f t="shared" si="176"/>
        <v>0</v>
      </c>
      <c r="P151" s="34"/>
      <c r="Q151" s="34">
        <f t="shared" si="209"/>
        <v>0</v>
      </c>
      <c r="R151" s="34">
        <f t="shared" si="210"/>
        <v>0</v>
      </c>
      <c r="S151" s="34"/>
      <c r="T151" s="34">
        <f t="shared" si="211"/>
        <v>0</v>
      </c>
      <c r="U151" s="34">
        <f t="shared" si="212"/>
        <v>0</v>
      </c>
      <c r="V151" s="34">
        <v>2</v>
      </c>
      <c r="W151" s="34">
        <f t="shared" si="213"/>
        <v>20.12</v>
      </c>
      <c r="X151" s="34">
        <f t="shared" si="214"/>
        <v>0</v>
      </c>
      <c r="Y151" s="34"/>
      <c r="Z151" s="34">
        <f t="shared" si="215"/>
        <v>0</v>
      </c>
      <c r="AA151" s="34">
        <f t="shared" si="216"/>
        <v>0</v>
      </c>
      <c r="AB151" s="34"/>
      <c r="AC151" s="34">
        <f t="shared" si="217"/>
        <v>0</v>
      </c>
      <c r="AD151" s="34">
        <f t="shared" si="218"/>
        <v>0</v>
      </c>
      <c r="AE151" s="34"/>
      <c r="AF151" s="34">
        <f t="shared" si="177"/>
        <v>0</v>
      </c>
      <c r="AG151" s="34">
        <f t="shared" si="178"/>
        <v>0</v>
      </c>
      <c r="AH151" s="34"/>
      <c r="AI151" s="34">
        <f t="shared" ref="AI151:AI214" si="223">ROUND(AH151*$L151,2)</f>
        <v>0</v>
      </c>
      <c r="AJ151" s="34">
        <f t="shared" si="219"/>
        <v>0</v>
      </c>
      <c r="AK151" s="34"/>
      <c r="AL151" s="34">
        <f t="shared" si="220"/>
        <v>0</v>
      </c>
      <c r="AM151" s="34">
        <f t="shared" si="221"/>
        <v>0</v>
      </c>
      <c r="AN151" s="34"/>
      <c r="AO151" s="34">
        <f t="shared" si="179"/>
        <v>0</v>
      </c>
      <c r="AP151" s="34">
        <f t="shared" si="180"/>
        <v>0</v>
      </c>
      <c r="AQ151" s="34"/>
      <c r="AR151" s="34">
        <f t="shared" si="181"/>
        <v>0</v>
      </c>
      <c r="AS151" s="34">
        <f t="shared" si="182"/>
        <v>0</v>
      </c>
      <c r="AT151" s="34"/>
      <c r="AU151" s="34">
        <f t="shared" si="183"/>
        <v>0</v>
      </c>
      <c r="AV151" s="34">
        <f t="shared" si="184"/>
        <v>0</v>
      </c>
      <c r="AW151" s="34"/>
      <c r="AX151" s="34">
        <f t="shared" si="185"/>
        <v>0</v>
      </c>
      <c r="AY151" s="34">
        <f t="shared" si="186"/>
        <v>0</v>
      </c>
      <c r="AZ151" s="34"/>
      <c r="BA151" s="34">
        <f t="shared" si="187"/>
        <v>0</v>
      </c>
      <c r="BB151" s="34">
        <f t="shared" si="188"/>
        <v>0</v>
      </c>
      <c r="BC151" s="34"/>
      <c r="BD151" s="34">
        <f t="shared" si="189"/>
        <v>0</v>
      </c>
      <c r="BE151" s="34">
        <f t="shared" si="190"/>
        <v>0</v>
      </c>
      <c r="BF151" s="34"/>
      <c r="BG151" s="34">
        <f t="shared" si="154"/>
        <v>0</v>
      </c>
      <c r="BH151" s="34">
        <f t="shared" si="191"/>
        <v>0</v>
      </c>
      <c r="BI151" s="34"/>
      <c r="BJ151" s="34">
        <f t="shared" si="155"/>
        <v>0</v>
      </c>
      <c r="BK151" s="34">
        <f t="shared" si="192"/>
        <v>0</v>
      </c>
      <c r="BL151" s="34"/>
      <c r="BM151" s="34">
        <f t="shared" si="156"/>
        <v>0</v>
      </c>
      <c r="BN151" s="34">
        <f t="shared" si="193"/>
        <v>0</v>
      </c>
      <c r="BO151" s="34"/>
      <c r="BP151" s="34">
        <f t="shared" si="159"/>
        <v>0</v>
      </c>
      <c r="BQ151" s="34">
        <f t="shared" si="160"/>
        <v>0</v>
      </c>
      <c r="BR151" s="34"/>
      <c r="BS151" s="34">
        <f t="shared" si="161"/>
        <v>0</v>
      </c>
      <c r="BT151" s="34">
        <f t="shared" si="194"/>
        <v>0</v>
      </c>
      <c r="BU151" s="34"/>
      <c r="BV151" s="34">
        <f t="shared" si="162"/>
        <v>0</v>
      </c>
      <c r="BW151" s="34">
        <f t="shared" si="195"/>
        <v>0</v>
      </c>
      <c r="BX151" s="34"/>
      <c r="BY151" s="34">
        <f t="shared" si="163"/>
        <v>0</v>
      </c>
      <c r="BZ151" s="34">
        <f t="shared" si="196"/>
        <v>0</v>
      </c>
      <c r="CA151" s="34"/>
      <c r="CB151" s="34">
        <f t="shared" si="164"/>
        <v>0</v>
      </c>
      <c r="CC151" s="34">
        <f t="shared" si="197"/>
        <v>0</v>
      </c>
      <c r="CD151" s="34"/>
      <c r="CE151" s="34">
        <f t="shared" si="165"/>
        <v>0</v>
      </c>
      <c r="CF151" s="34">
        <f t="shared" si="198"/>
        <v>0</v>
      </c>
      <c r="CG151" s="34"/>
      <c r="CH151" s="34">
        <f t="shared" si="166"/>
        <v>0</v>
      </c>
      <c r="CI151" s="34">
        <f t="shared" si="199"/>
        <v>0</v>
      </c>
      <c r="CJ151" s="34"/>
      <c r="CK151" s="34">
        <f t="shared" si="167"/>
        <v>0</v>
      </c>
      <c r="CL151" s="34">
        <f t="shared" si="200"/>
        <v>0</v>
      </c>
      <c r="CM151" s="34"/>
      <c r="CN151" s="34">
        <f t="shared" si="168"/>
        <v>0</v>
      </c>
      <c r="CO151" s="34">
        <f t="shared" si="201"/>
        <v>0</v>
      </c>
      <c r="CP151" s="34"/>
      <c r="CQ151" s="34">
        <f t="shared" si="169"/>
        <v>0</v>
      </c>
      <c r="CR151" s="34">
        <f t="shared" si="202"/>
        <v>0</v>
      </c>
      <c r="CS151" s="34"/>
      <c r="CT151" s="34">
        <f t="shared" si="170"/>
        <v>0</v>
      </c>
      <c r="CU151" s="34">
        <f t="shared" si="203"/>
        <v>0</v>
      </c>
      <c r="CV151" s="34"/>
      <c r="CW151" s="34">
        <f t="shared" si="171"/>
        <v>0</v>
      </c>
      <c r="CX151" s="34">
        <f t="shared" si="204"/>
        <v>0</v>
      </c>
      <c r="CY151" s="34"/>
      <c r="CZ151" s="34">
        <f t="shared" si="172"/>
        <v>0</v>
      </c>
      <c r="DA151" s="34">
        <f t="shared" si="205"/>
        <v>0</v>
      </c>
      <c r="DB151" s="34"/>
      <c r="DC151" s="34">
        <f t="shared" si="173"/>
        <v>0</v>
      </c>
      <c r="DD151" s="34">
        <f t="shared" si="206"/>
        <v>0</v>
      </c>
      <c r="DE151" s="35">
        <f t="shared" ref="DE151:DE214" si="224">SUMIF($P$10:$DD$10,"QUANTIDADE",P151:DD151)</f>
        <v>2</v>
      </c>
      <c r="DF151" s="35">
        <f t="shared" ref="DF151:DF214" ca="1" si="225">SUMIF($Q$11:$DD$12,"COM DESCONTO",Q151:DD151)</f>
        <v>20.12</v>
      </c>
      <c r="DG151" s="89">
        <f t="shared" ref="DG151:DG214" ca="1" si="226">SUMIF($P$11:$DD$12,"SEM DESCONTO",P151:DD151)</f>
        <v>0</v>
      </c>
      <c r="DH151" s="35">
        <f t="shared" si="207"/>
        <v>0</v>
      </c>
      <c r="DI151" s="35">
        <f t="shared" ca="1" si="157"/>
        <v>0</v>
      </c>
      <c r="DJ151" s="92">
        <f t="shared" ca="1" si="158"/>
        <v>0</v>
      </c>
      <c r="DK151"/>
      <c r="DL151" s="37"/>
      <c r="DM151" s="38">
        <f t="shared" si="174"/>
        <v>0</v>
      </c>
      <c r="DN151" s="39" t="str">
        <f t="shared" si="222"/>
        <v>NÃO MEDIDO</v>
      </c>
      <c r="DO151" s="40"/>
      <c r="DP151"/>
    </row>
    <row r="152" spans="1:120" s="2" customFormat="1" ht="35.1" customHeight="1" x14ac:dyDescent="0.2">
      <c r="A152" s="2" t="s">
        <v>212</v>
      </c>
      <c r="C152" s="100" t="s">
        <v>151</v>
      </c>
      <c r="D152" s="30" t="s">
        <v>152</v>
      </c>
      <c r="E152" s="31" t="s">
        <v>89</v>
      </c>
      <c r="F152" s="74">
        <v>20</v>
      </c>
      <c r="G152" s="74">
        <v>0</v>
      </c>
      <c r="H152" s="121">
        <v>0</v>
      </c>
      <c r="I152" s="121">
        <v>0</v>
      </c>
      <c r="J152" s="121"/>
      <c r="K152" s="74">
        <f t="shared" si="175"/>
        <v>20</v>
      </c>
      <c r="L152" s="32">
        <v>1.25</v>
      </c>
      <c r="M152" s="33">
        <f t="shared" si="208"/>
        <v>25</v>
      </c>
      <c r="N152" s="33"/>
      <c r="O152" s="33">
        <f t="shared" si="176"/>
        <v>0</v>
      </c>
      <c r="P152" s="34"/>
      <c r="Q152" s="34">
        <f t="shared" si="209"/>
        <v>0</v>
      </c>
      <c r="R152" s="34">
        <f t="shared" si="210"/>
        <v>0</v>
      </c>
      <c r="S152" s="34"/>
      <c r="T152" s="34">
        <f t="shared" si="211"/>
        <v>0</v>
      </c>
      <c r="U152" s="34">
        <f t="shared" si="212"/>
        <v>0</v>
      </c>
      <c r="V152" s="34">
        <v>20</v>
      </c>
      <c r="W152" s="34">
        <f t="shared" si="213"/>
        <v>25</v>
      </c>
      <c r="X152" s="34">
        <f t="shared" si="214"/>
        <v>0</v>
      </c>
      <c r="Y152" s="34"/>
      <c r="Z152" s="34">
        <f t="shared" si="215"/>
        <v>0</v>
      </c>
      <c r="AA152" s="34">
        <f t="shared" si="216"/>
        <v>0</v>
      </c>
      <c r="AB152" s="34"/>
      <c r="AC152" s="34">
        <f t="shared" si="217"/>
        <v>0</v>
      </c>
      <c r="AD152" s="34">
        <f t="shared" si="218"/>
        <v>0</v>
      </c>
      <c r="AE152" s="34"/>
      <c r="AF152" s="34">
        <f t="shared" si="177"/>
        <v>0</v>
      </c>
      <c r="AG152" s="34">
        <f t="shared" si="178"/>
        <v>0</v>
      </c>
      <c r="AH152" s="34"/>
      <c r="AI152" s="34">
        <f t="shared" si="223"/>
        <v>0</v>
      </c>
      <c r="AJ152" s="34">
        <f t="shared" si="219"/>
        <v>0</v>
      </c>
      <c r="AK152" s="34"/>
      <c r="AL152" s="34">
        <f t="shared" si="220"/>
        <v>0</v>
      </c>
      <c r="AM152" s="34">
        <f t="shared" si="221"/>
        <v>0</v>
      </c>
      <c r="AN152" s="34"/>
      <c r="AO152" s="34">
        <f t="shared" si="179"/>
        <v>0</v>
      </c>
      <c r="AP152" s="34">
        <f t="shared" si="180"/>
        <v>0</v>
      </c>
      <c r="AQ152" s="34"/>
      <c r="AR152" s="34">
        <f t="shared" si="181"/>
        <v>0</v>
      </c>
      <c r="AS152" s="34">
        <f t="shared" si="182"/>
        <v>0</v>
      </c>
      <c r="AT152" s="34"/>
      <c r="AU152" s="34">
        <f t="shared" si="183"/>
        <v>0</v>
      </c>
      <c r="AV152" s="34">
        <f t="shared" si="184"/>
        <v>0</v>
      </c>
      <c r="AW152" s="34"/>
      <c r="AX152" s="34">
        <f t="shared" si="185"/>
        <v>0</v>
      </c>
      <c r="AY152" s="34">
        <f t="shared" si="186"/>
        <v>0</v>
      </c>
      <c r="AZ152" s="34"/>
      <c r="BA152" s="34">
        <f t="shared" si="187"/>
        <v>0</v>
      </c>
      <c r="BB152" s="34">
        <f t="shared" si="188"/>
        <v>0</v>
      </c>
      <c r="BC152" s="34"/>
      <c r="BD152" s="34">
        <f t="shared" si="189"/>
        <v>0</v>
      </c>
      <c r="BE152" s="34">
        <f t="shared" si="190"/>
        <v>0</v>
      </c>
      <c r="BF152" s="34"/>
      <c r="BG152" s="34">
        <f t="shared" si="154"/>
        <v>0</v>
      </c>
      <c r="BH152" s="34">
        <f t="shared" si="191"/>
        <v>0</v>
      </c>
      <c r="BI152" s="34"/>
      <c r="BJ152" s="34">
        <f t="shared" si="155"/>
        <v>0</v>
      </c>
      <c r="BK152" s="34">
        <f t="shared" si="192"/>
        <v>0</v>
      </c>
      <c r="BL152" s="34"/>
      <c r="BM152" s="34">
        <f t="shared" si="156"/>
        <v>0</v>
      </c>
      <c r="BN152" s="34">
        <f t="shared" si="193"/>
        <v>0</v>
      </c>
      <c r="BO152" s="34"/>
      <c r="BP152" s="34">
        <f t="shared" si="159"/>
        <v>0</v>
      </c>
      <c r="BQ152" s="34">
        <f t="shared" si="160"/>
        <v>0</v>
      </c>
      <c r="BR152" s="34"/>
      <c r="BS152" s="34">
        <f t="shared" si="161"/>
        <v>0</v>
      </c>
      <c r="BT152" s="34">
        <f t="shared" si="194"/>
        <v>0</v>
      </c>
      <c r="BU152" s="34"/>
      <c r="BV152" s="34">
        <f t="shared" si="162"/>
        <v>0</v>
      </c>
      <c r="BW152" s="34">
        <f t="shared" si="195"/>
        <v>0</v>
      </c>
      <c r="BX152" s="34"/>
      <c r="BY152" s="34">
        <f t="shared" si="163"/>
        <v>0</v>
      </c>
      <c r="BZ152" s="34">
        <f t="shared" si="196"/>
        <v>0</v>
      </c>
      <c r="CA152" s="34"/>
      <c r="CB152" s="34">
        <f t="shared" si="164"/>
        <v>0</v>
      </c>
      <c r="CC152" s="34">
        <f t="shared" si="197"/>
        <v>0</v>
      </c>
      <c r="CD152" s="34"/>
      <c r="CE152" s="34">
        <f t="shared" si="165"/>
        <v>0</v>
      </c>
      <c r="CF152" s="34">
        <f t="shared" si="198"/>
        <v>0</v>
      </c>
      <c r="CG152" s="34"/>
      <c r="CH152" s="34">
        <f t="shared" si="166"/>
        <v>0</v>
      </c>
      <c r="CI152" s="34">
        <f t="shared" si="199"/>
        <v>0</v>
      </c>
      <c r="CJ152" s="34"/>
      <c r="CK152" s="34">
        <f t="shared" si="167"/>
        <v>0</v>
      </c>
      <c r="CL152" s="34">
        <f t="shared" si="200"/>
        <v>0</v>
      </c>
      <c r="CM152" s="34"/>
      <c r="CN152" s="34">
        <f t="shared" si="168"/>
        <v>0</v>
      </c>
      <c r="CO152" s="34">
        <f t="shared" si="201"/>
        <v>0</v>
      </c>
      <c r="CP152" s="34"/>
      <c r="CQ152" s="34">
        <f t="shared" si="169"/>
        <v>0</v>
      </c>
      <c r="CR152" s="34">
        <f t="shared" si="202"/>
        <v>0</v>
      </c>
      <c r="CS152" s="34"/>
      <c r="CT152" s="34">
        <f t="shared" si="170"/>
        <v>0</v>
      </c>
      <c r="CU152" s="34">
        <f t="shared" si="203"/>
        <v>0</v>
      </c>
      <c r="CV152" s="34"/>
      <c r="CW152" s="34">
        <f t="shared" si="171"/>
        <v>0</v>
      </c>
      <c r="CX152" s="34">
        <f t="shared" si="204"/>
        <v>0</v>
      </c>
      <c r="CY152" s="34"/>
      <c r="CZ152" s="34">
        <f t="shared" si="172"/>
        <v>0</v>
      </c>
      <c r="DA152" s="34">
        <f t="shared" si="205"/>
        <v>0</v>
      </c>
      <c r="DB152" s="34"/>
      <c r="DC152" s="34">
        <f t="shared" si="173"/>
        <v>0</v>
      </c>
      <c r="DD152" s="34">
        <f t="shared" si="206"/>
        <v>0</v>
      </c>
      <c r="DE152" s="35">
        <f t="shared" si="224"/>
        <v>20</v>
      </c>
      <c r="DF152" s="35">
        <f t="shared" ca="1" si="225"/>
        <v>25</v>
      </c>
      <c r="DG152" s="89">
        <f t="shared" ca="1" si="226"/>
        <v>0</v>
      </c>
      <c r="DH152" s="35">
        <f t="shared" si="207"/>
        <v>0</v>
      </c>
      <c r="DI152" s="35">
        <f t="shared" ca="1" si="157"/>
        <v>0</v>
      </c>
      <c r="DJ152" s="92">
        <f t="shared" ca="1" si="158"/>
        <v>0</v>
      </c>
      <c r="DK152"/>
      <c r="DL152" s="37"/>
      <c r="DM152" s="38">
        <f t="shared" si="174"/>
        <v>0</v>
      </c>
      <c r="DN152" s="39" t="str">
        <f t="shared" si="222"/>
        <v>NÃO MEDIDO</v>
      </c>
      <c r="DO152" s="40"/>
      <c r="DP152"/>
    </row>
    <row r="153" spans="1:120" s="2" customFormat="1" ht="35.1" customHeight="1" x14ac:dyDescent="0.2">
      <c r="A153" s="2" t="s">
        <v>212</v>
      </c>
      <c r="C153" s="100" t="s">
        <v>153</v>
      </c>
      <c r="D153" s="30" t="s">
        <v>154</v>
      </c>
      <c r="E153" s="31" t="s">
        <v>89</v>
      </c>
      <c r="F153" s="74">
        <v>10</v>
      </c>
      <c r="G153" s="74">
        <v>0</v>
      </c>
      <c r="H153" s="121">
        <v>0</v>
      </c>
      <c r="I153" s="121">
        <v>0</v>
      </c>
      <c r="J153" s="121"/>
      <c r="K153" s="74">
        <f t="shared" si="175"/>
        <v>10</v>
      </c>
      <c r="L153" s="32">
        <v>1.24</v>
      </c>
      <c r="M153" s="33">
        <f t="shared" si="208"/>
        <v>12.4</v>
      </c>
      <c r="N153" s="33"/>
      <c r="O153" s="33">
        <f t="shared" si="176"/>
        <v>0</v>
      </c>
      <c r="P153" s="34"/>
      <c r="Q153" s="34">
        <f t="shared" si="209"/>
        <v>0</v>
      </c>
      <c r="R153" s="34">
        <f t="shared" si="210"/>
        <v>0</v>
      </c>
      <c r="S153" s="34"/>
      <c r="T153" s="34">
        <f t="shared" si="211"/>
        <v>0</v>
      </c>
      <c r="U153" s="34">
        <f t="shared" si="212"/>
        <v>0</v>
      </c>
      <c r="V153" s="34">
        <v>10</v>
      </c>
      <c r="W153" s="34">
        <f t="shared" si="213"/>
        <v>12.4</v>
      </c>
      <c r="X153" s="34">
        <f t="shared" si="214"/>
        <v>0</v>
      </c>
      <c r="Y153" s="34"/>
      <c r="Z153" s="34">
        <f t="shared" si="215"/>
        <v>0</v>
      </c>
      <c r="AA153" s="34">
        <f t="shared" si="216"/>
        <v>0</v>
      </c>
      <c r="AB153" s="34"/>
      <c r="AC153" s="34">
        <f t="shared" si="217"/>
        <v>0</v>
      </c>
      <c r="AD153" s="34">
        <f t="shared" si="218"/>
        <v>0</v>
      </c>
      <c r="AE153" s="34"/>
      <c r="AF153" s="34">
        <f t="shared" si="177"/>
        <v>0</v>
      </c>
      <c r="AG153" s="34">
        <f t="shared" si="178"/>
        <v>0</v>
      </c>
      <c r="AH153" s="34"/>
      <c r="AI153" s="34">
        <f t="shared" si="223"/>
        <v>0</v>
      </c>
      <c r="AJ153" s="34">
        <f t="shared" si="219"/>
        <v>0</v>
      </c>
      <c r="AK153" s="34"/>
      <c r="AL153" s="34">
        <f t="shared" si="220"/>
        <v>0</v>
      </c>
      <c r="AM153" s="34">
        <f t="shared" si="221"/>
        <v>0</v>
      </c>
      <c r="AN153" s="34"/>
      <c r="AO153" s="34">
        <f t="shared" si="179"/>
        <v>0</v>
      </c>
      <c r="AP153" s="34">
        <f t="shared" si="180"/>
        <v>0</v>
      </c>
      <c r="AQ153" s="34"/>
      <c r="AR153" s="34">
        <f t="shared" si="181"/>
        <v>0</v>
      </c>
      <c r="AS153" s="34">
        <f t="shared" si="182"/>
        <v>0</v>
      </c>
      <c r="AT153" s="34"/>
      <c r="AU153" s="34">
        <f t="shared" si="183"/>
        <v>0</v>
      </c>
      <c r="AV153" s="34">
        <f t="shared" si="184"/>
        <v>0</v>
      </c>
      <c r="AW153" s="34"/>
      <c r="AX153" s="34">
        <f t="shared" si="185"/>
        <v>0</v>
      </c>
      <c r="AY153" s="34">
        <f t="shared" si="186"/>
        <v>0</v>
      </c>
      <c r="AZ153" s="34"/>
      <c r="BA153" s="34">
        <f t="shared" si="187"/>
        <v>0</v>
      </c>
      <c r="BB153" s="34">
        <f t="shared" si="188"/>
        <v>0</v>
      </c>
      <c r="BC153" s="34"/>
      <c r="BD153" s="34">
        <f t="shared" si="189"/>
        <v>0</v>
      </c>
      <c r="BE153" s="34">
        <f t="shared" si="190"/>
        <v>0</v>
      </c>
      <c r="BF153" s="34"/>
      <c r="BG153" s="34">
        <f t="shared" si="154"/>
        <v>0</v>
      </c>
      <c r="BH153" s="34">
        <f t="shared" si="191"/>
        <v>0</v>
      </c>
      <c r="BI153" s="34"/>
      <c r="BJ153" s="34">
        <f t="shared" si="155"/>
        <v>0</v>
      </c>
      <c r="BK153" s="34">
        <f t="shared" si="192"/>
        <v>0</v>
      </c>
      <c r="BL153" s="34"/>
      <c r="BM153" s="34">
        <f t="shared" si="156"/>
        <v>0</v>
      </c>
      <c r="BN153" s="34">
        <f t="shared" si="193"/>
        <v>0</v>
      </c>
      <c r="BO153" s="34"/>
      <c r="BP153" s="34">
        <f t="shared" si="159"/>
        <v>0</v>
      </c>
      <c r="BQ153" s="34">
        <f t="shared" si="160"/>
        <v>0</v>
      </c>
      <c r="BR153" s="34"/>
      <c r="BS153" s="34">
        <f t="shared" si="161"/>
        <v>0</v>
      </c>
      <c r="BT153" s="34">
        <f t="shared" si="194"/>
        <v>0</v>
      </c>
      <c r="BU153" s="34"/>
      <c r="BV153" s="34">
        <f t="shared" si="162"/>
        <v>0</v>
      </c>
      <c r="BW153" s="34">
        <f t="shared" si="195"/>
        <v>0</v>
      </c>
      <c r="BX153" s="34"/>
      <c r="BY153" s="34">
        <f t="shared" si="163"/>
        <v>0</v>
      </c>
      <c r="BZ153" s="34">
        <f t="shared" si="196"/>
        <v>0</v>
      </c>
      <c r="CA153" s="34"/>
      <c r="CB153" s="34">
        <f t="shared" si="164"/>
        <v>0</v>
      </c>
      <c r="CC153" s="34">
        <f t="shared" si="197"/>
        <v>0</v>
      </c>
      <c r="CD153" s="34"/>
      <c r="CE153" s="34">
        <f t="shared" si="165"/>
        <v>0</v>
      </c>
      <c r="CF153" s="34">
        <f t="shared" si="198"/>
        <v>0</v>
      </c>
      <c r="CG153" s="34"/>
      <c r="CH153" s="34">
        <f t="shared" si="166"/>
        <v>0</v>
      </c>
      <c r="CI153" s="34">
        <f t="shared" si="199"/>
        <v>0</v>
      </c>
      <c r="CJ153" s="34"/>
      <c r="CK153" s="34">
        <f t="shared" si="167"/>
        <v>0</v>
      </c>
      <c r="CL153" s="34">
        <f t="shared" si="200"/>
        <v>0</v>
      </c>
      <c r="CM153" s="34"/>
      <c r="CN153" s="34">
        <f t="shared" si="168"/>
        <v>0</v>
      </c>
      <c r="CO153" s="34">
        <f t="shared" si="201"/>
        <v>0</v>
      </c>
      <c r="CP153" s="34"/>
      <c r="CQ153" s="34">
        <f t="shared" si="169"/>
        <v>0</v>
      </c>
      <c r="CR153" s="34">
        <f t="shared" si="202"/>
        <v>0</v>
      </c>
      <c r="CS153" s="34"/>
      <c r="CT153" s="34">
        <f t="shared" si="170"/>
        <v>0</v>
      </c>
      <c r="CU153" s="34">
        <f t="shared" si="203"/>
        <v>0</v>
      </c>
      <c r="CV153" s="34"/>
      <c r="CW153" s="34">
        <f t="shared" si="171"/>
        <v>0</v>
      </c>
      <c r="CX153" s="34">
        <f t="shared" si="204"/>
        <v>0</v>
      </c>
      <c r="CY153" s="34"/>
      <c r="CZ153" s="34">
        <f t="shared" si="172"/>
        <v>0</v>
      </c>
      <c r="DA153" s="34">
        <f t="shared" si="205"/>
        <v>0</v>
      </c>
      <c r="DB153" s="34"/>
      <c r="DC153" s="34">
        <f t="shared" si="173"/>
        <v>0</v>
      </c>
      <c r="DD153" s="34">
        <f t="shared" si="206"/>
        <v>0</v>
      </c>
      <c r="DE153" s="35">
        <f t="shared" si="224"/>
        <v>10</v>
      </c>
      <c r="DF153" s="35">
        <f t="shared" ca="1" si="225"/>
        <v>12.4</v>
      </c>
      <c r="DG153" s="89">
        <f t="shared" ca="1" si="226"/>
        <v>0</v>
      </c>
      <c r="DH153" s="35">
        <f t="shared" si="207"/>
        <v>0</v>
      </c>
      <c r="DI153" s="35">
        <f t="shared" ca="1" si="157"/>
        <v>0</v>
      </c>
      <c r="DJ153" s="92">
        <f t="shared" ca="1" si="158"/>
        <v>0</v>
      </c>
      <c r="DK153"/>
      <c r="DL153" s="37"/>
      <c r="DM153" s="38">
        <f t="shared" si="174"/>
        <v>0</v>
      </c>
      <c r="DN153" s="39" t="str">
        <f t="shared" si="222"/>
        <v>NÃO MEDIDO</v>
      </c>
      <c r="DO153" s="40"/>
      <c r="DP153"/>
    </row>
    <row r="154" spans="1:120" s="2" customFormat="1" ht="35.1" customHeight="1" x14ac:dyDescent="0.2">
      <c r="A154" s="2" t="s">
        <v>212</v>
      </c>
      <c r="C154" s="100" t="s">
        <v>155</v>
      </c>
      <c r="D154" s="30" t="s">
        <v>156</v>
      </c>
      <c r="E154" s="31" t="s">
        <v>89</v>
      </c>
      <c r="F154" s="74">
        <v>50</v>
      </c>
      <c r="G154" s="74">
        <v>0</v>
      </c>
      <c r="H154" s="121">
        <v>0</v>
      </c>
      <c r="I154" s="121">
        <v>0</v>
      </c>
      <c r="J154" s="121"/>
      <c r="K154" s="74">
        <f t="shared" si="175"/>
        <v>50</v>
      </c>
      <c r="L154" s="32">
        <v>1.29</v>
      </c>
      <c r="M154" s="33">
        <f t="shared" si="208"/>
        <v>64.5</v>
      </c>
      <c r="N154" s="33"/>
      <c r="O154" s="33">
        <f t="shared" si="176"/>
        <v>0</v>
      </c>
      <c r="P154" s="34"/>
      <c r="Q154" s="34">
        <f t="shared" si="209"/>
        <v>0</v>
      </c>
      <c r="R154" s="34">
        <f t="shared" si="210"/>
        <v>0</v>
      </c>
      <c r="S154" s="34"/>
      <c r="T154" s="34">
        <f t="shared" si="211"/>
        <v>0</v>
      </c>
      <c r="U154" s="34">
        <f t="shared" si="212"/>
        <v>0</v>
      </c>
      <c r="V154" s="34">
        <v>50</v>
      </c>
      <c r="W154" s="34">
        <f t="shared" si="213"/>
        <v>64.5</v>
      </c>
      <c r="X154" s="34">
        <f t="shared" si="214"/>
        <v>0</v>
      </c>
      <c r="Y154" s="34"/>
      <c r="Z154" s="34">
        <f t="shared" si="215"/>
        <v>0</v>
      </c>
      <c r="AA154" s="34">
        <f t="shared" si="216"/>
        <v>0</v>
      </c>
      <c r="AB154" s="34"/>
      <c r="AC154" s="34">
        <f t="shared" si="217"/>
        <v>0</v>
      </c>
      <c r="AD154" s="34">
        <f t="shared" si="218"/>
        <v>0</v>
      </c>
      <c r="AE154" s="34"/>
      <c r="AF154" s="34">
        <f t="shared" si="177"/>
        <v>0</v>
      </c>
      <c r="AG154" s="34">
        <f t="shared" si="178"/>
        <v>0</v>
      </c>
      <c r="AH154" s="34"/>
      <c r="AI154" s="34">
        <f t="shared" si="223"/>
        <v>0</v>
      </c>
      <c r="AJ154" s="34">
        <f t="shared" si="219"/>
        <v>0</v>
      </c>
      <c r="AK154" s="34"/>
      <c r="AL154" s="34">
        <f t="shared" si="220"/>
        <v>0</v>
      </c>
      <c r="AM154" s="34">
        <f t="shared" si="221"/>
        <v>0</v>
      </c>
      <c r="AN154" s="34"/>
      <c r="AO154" s="34">
        <f t="shared" si="179"/>
        <v>0</v>
      </c>
      <c r="AP154" s="34">
        <f t="shared" si="180"/>
        <v>0</v>
      </c>
      <c r="AQ154" s="34"/>
      <c r="AR154" s="34">
        <f t="shared" si="181"/>
        <v>0</v>
      </c>
      <c r="AS154" s="34">
        <f t="shared" si="182"/>
        <v>0</v>
      </c>
      <c r="AT154" s="34"/>
      <c r="AU154" s="34">
        <f t="shared" si="183"/>
        <v>0</v>
      </c>
      <c r="AV154" s="34">
        <f t="shared" si="184"/>
        <v>0</v>
      </c>
      <c r="AW154" s="34"/>
      <c r="AX154" s="34">
        <f t="shared" si="185"/>
        <v>0</v>
      </c>
      <c r="AY154" s="34">
        <f t="shared" si="186"/>
        <v>0</v>
      </c>
      <c r="AZ154" s="34"/>
      <c r="BA154" s="34">
        <f t="shared" si="187"/>
        <v>0</v>
      </c>
      <c r="BB154" s="34">
        <f t="shared" si="188"/>
        <v>0</v>
      </c>
      <c r="BC154" s="34"/>
      <c r="BD154" s="34">
        <f t="shared" si="189"/>
        <v>0</v>
      </c>
      <c r="BE154" s="34">
        <f t="shared" si="190"/>
        <v>0</v>
      </c>
      <c r="BF154" s="34"/>
      <c r="BG154" s="34">
        <f t="shared" si="154"/>
        <v>0</v>
      </c>
      <c r="BH154" s="34">
        <f t="shared" si="191"/>
        <v>0</v>
      </c>
      <c r="BI154" s="34"/>
      <c r="BJ154" s="34">
        <f t="shared" si="155"/>
        <v>0</v>
      </c>
      <c r="BK154" s="34">
        <f t="shared" si="192"/>
        <v>0</v>
      </c>
      <c r="BL154" s="34"/>
      <c r="BM154" s="34">
        <f t="shared" si="156"/>
        <v>0</v>
      </c>
      <c r="BN154" s="34">
        <f t="shared" si="193"/>
        <v>0</v>
      </c>
      <c r="BO154" s="34"/>
      <c r="BP154" s="34">
        <f t="shared" si="159"/>
        <v>0</v>
      </c>
      <c r="BQ154" s="34">
        <f t="shared" si="160"/>
        <v>0</v>
      </c>
      <c r="BR154" s="34"/>
      <c r="BS154" s="34">
        <f t="shared" si="161"/>
        <v>0</v>
      </c>
      <c r="BT154" s="34">
        <f t="shared" si="194"/>
        <v>0</v>
      </c>
      <c r="BU154" s="34"/>
      <c r="BV154" s="34">
        <f t="shared" si="162"/>
        <v>0</v>
      </c>
      <c r="BW154" s="34">
        <f t="shared" si="195"/>
        <v>0</v>
      </c>
      <c r="BX154" s="34"/>
      <c r="BY154" s="34">
        <f t="shared" si="163"/>
        <v>0</v>
      </c>
      <c r="BZ154" s="34">
        <f t="shared" si="196"/>
        <v>0</v>
      </c>
      <c r="CA154" s="34"/>
      <c r="CB154" s="34">
        <f t="shared" si="164"/>
        <v>0</v>
      </c>
      <c r="CC154" s="34">
        <f t="shared" si="197"/>
        <v>0</v>
      </c>
      <c r="CD154" s="34"/>
      <c r="CE154" s="34">
        <f t="shared" si="165"/>
        <v>0</v>
      </c>
      <c r="CF154" s="34">
        <f t="shared" si="198"/>
        <v>0</v>
      </c>
      <c r="CG154" s="34"/>
      <c r="CH154" s="34">
        <f t="shared" si="166"/>
        <v>0</v>
      </c>
      <c r="CI154" s="34">
        <f t="shared" si="199"/>
        <v>0</v>
      </c>
      <c r="CJ154" s="34"/>
      <c r="CK154" s="34">
        <f t="shared" si="167"/>
        <v>0</v>
      </c>
      <c r="CL154" s="34">
        <f t="shared" si="200"/>
        <v>0</v>
      </c>
      <c r="CM154" s="34"/>
      <c r="CN154" s="34">
        <f t="shared" si="168"/>
        <v>0</v>
      </c>
      <c r="CO154" s="34">
        <f t="shared" si="201"/>
        <v>0</v>
      </c>
      <c r="CP154" s="34"/>
      <c r="CQ154" s="34">
        <f t="shared" si="169"/>
        <v>0</v>
      </c>
      <c r="CR154" s="34">
        <f t="shared" si="202"/>
        <v>0</v>
      </c>
      <c r="CS154" s="34"/>
      <c r="CT154" s="34">
        <f t="shared" si="170"/>
        <v>0</v>
      </c>
      <c r="CU154" s="34">
        <f t="shared" si="203"/>
        <v>0</v>
      </c>
      <c r="CV154" s="34"/>
      <c r="CW154" s="34">
        <f t="shared" si="171"/>
        <v>0</v>
      </c>
      <c r="CX154" s="34">
        <f t="shared" si="204"/>
        <v>0</v>
      </c>
      <c r="CY154" s="34"/>
      <c r="CZ154" s="34">
        <f t="shared" si="172"/>
        <v>0</v>
      </c>
      <c r="DA154" s="34">
        <f t="shared" si="205"/>
        <v>0</v>
      </c>
      <c r="DB154" s="34"/>
      <c r="DC154" s="34">
        <f t="shared" si="173"/>
        <v>0</v>
      </c>
      <c r="DD154" s="34">
        <f t="shared" si="206"/>
        <v>0</v>
      </c>
      <c r="DE154" s="35">
        <f t="shared" si="224"/>
        <v>50</v>
      </c>
      <c r="DF154" s="35">
        <f t="shared" ca="1" si="225"/>
        <v>64.5</v>
      </c>
      <c r="DG154" s="89">
        <f t="shared" ca="1" si="226"/>
        <v>0</v>
      </c>
      <c r="DH154" s="35">
        <f t="shared" si="207"/>
        <v>0</v>
      </c>
      <c r="DI154" s="35">
        <f t="shared" ca="1" si="157"/>
        <v>0</v>
      </c>
      <c r="DJ154" s="92">
        <f t="shared" ca="1" si="158"/>
        <v>0</v>
      </c>
      <c r="DK154"/>
      <c r="DL154" s="37"/>
      <c r="DM154" s="38">
        <f t="shared" si="174"/>
        <v>0</v>
      </c>
      <c r="DN154" s="39" t="str">
        <f t="shared" si="222"/>
        <v>NÃO MEDIDO</v>
      </c>
      <c r="DO154" s="40"/>
      <c r="DP154"/>
    </row>
    <row r="155" spans="1:120" s="2" customFormat="1" ht="35.1" customHeight="1" x14ac:dyDescent="0.2">
      <c r="A155" s="2" t="s">
        <v>212</v>
      </c>
      <c r="C155" s="100" t="s">
        <v>373</v>
      </c>
      <c r="D155" s="30" t="s">
        <v>374</v>
      </c>
      <c r="E155" s="31" t="s">
        <v>89</v>
      </c>
      <c r="F155" s="74">
        <v>10</v>
      </c>
      <c r="G155" s="74">
        <v>0</v>
      </c>
      <c r="H155" s="121">
        <v>0</v>
      </c>
      <c r="I155" s="121">
        <v>0</v>
      </c>
      <c r="J155" s="121"/>
      <c r="K155" s="74">
        <f t="shared" si="175"/>
        <v>10</v>
      </c>
      <c r="L155" s="32">
        <v>2.4300000000000002</v>
      </c>
      <c r="M155" s="33">
        <f t="shared" si="208"/>
        <v>24.3</v>
      </c>
      <c r="N155" s="33"/>
      <c r="O155" s="33">
        <f t="shared" si="176"/>
        <v>0</v>
      </c>
      <c r="P155" s="34"/>
      <c r="Q155" s="34">
        <f t="shared" si="209"/>
        <v>0</v>
      </c>
      <c r="R155" s="34">
        <f t="shared" si="210"/>
        <v>0</v>
      </c>
      <c r="S155" s="34"/>
      <c r="T155" s="34">
        <f t="shared" si="211"/>
        <v>0</v>
      </c>
      <c r="U155" s="34">
        <f t="shared" si="212"/>
        <v>0</v>
      </c>
      <c r="V155" s="34">
        <v>10</v>
      </c>
      <c r="W155" s="34">
        <f t="shared" si="213"/>
        <v>24.3</v>
      </c>
      <c r="X155" s="34">
        <f t="shared" si="214"/>
        <v>0</v>
      </c>
      <c r="Y155" s="34"/>
      <c r="Z155" s="34">
        <f t="shared" si="215"/>
        <v>0</v>
      </c>
      <c r="AA155" s="34">
        <f t="shared" si="216"/>
        <v>0</v>
      </c>
      <c r="AB155" s="34"/>
      <c r="AC155" s="34">
        <f t="shared" si="217"/>
        <v>0</v>
      </c>
      <c r="AD155" s="34">
        <f t="shared" si="218"/>
        <v>0</v>
      </c>
      <c r="AE155" s="34"/>
      <c r="AF155" s="34">
        <f t="shared" si="177"/>
        <v>0</v>
      </c>
      <c r="AG155" s="34">
        <f t="shared" si="178"/>
        <v>0</v>
      </c>
      <c r="AH155" s="34"/>
      <c r="AI155" s="34">
        <f t="shared" si="223"/>
        <v>0</v>
      </c>
      <c r="AJ155" s="34">
        <f t="shared" si="219"/>
        <v>0</v>
      </c>
      <c r="AK155" s="34"/>
      <c r="AL155" s="34">
        <f t="shared" si="220"/>
        <v>0</v>
      </c>
      <c r="AM155" s="34">
        <f t="shared" si="221"/>
        <v>0</v>
      </c>
      <c r="AN155" s="34"/>
      <c r="AO155" s="34">
        <f t="shared" si="179"/>
        <v>0</v>
      </c>
      <c r="AP155" s="34">
        <f t="shared" si="180"/>
        <v>0</v>
      </c>
      <c r="AQ155" s="34"/>
      <c r="AR155" s="34">
        <f t="shared" si="181"/>
        <v>0</v>
      </c>
      <c r="AS155" s="34">
        <f t="shared" si="182"/>
        <v>0</v>
      </c>
      <c r="AT155" s="34"/>
      <c r="AU155" s="34">
        <f t="shared" si="183"/>
        <v>0</v>
      </c>
      <c r="AV155" s="34">
        <f t="shared" si="184"/>
        <v>0</v>
      </c>
      <c r="AW155" s="34"/>
      <c r="AX155" s="34">
        <f t="shared" si="185"/>
        <v>0</v>
      </c>
      <c r="AY155" s="34">
        <f t="shared" si="186"/>
        <v>0</v>
      </c>
      <c r="AZ155" s="34"/>
      <c r="BA155" s="34">
        <f t="shared" si="187"/>
        <v>0</v>
      </c>
      <c r="BB155" s="34">
        <f t="shared" si="188"/>
        <v>0</v>
      </c>
      <c r="BC155" s="34"/>
      <c r="BD155" s="34">
        <f t="shared" si="189"/>
        <v>0</v>
      </c>
      <c r="BE155" s="34">
        <f t="shared" si="190"/>
        <v>0</v>
      </c>
      <c r="BF155" s="34"/>
      <c r="BG155" s="34">
        <f t="shared" si="154"/>
        <v>0</v>
      </c>
      <c r="BH155" s="34">
        <f t="shared" si="191"/>
        <v>0</v>
      </c>
      <c r="BI155" s="34"/>
      <c r="BJ155" s="34">
        <f t="shared" si="155"/>
        <v>0</v>
      </c>
      <c r="BK155" s="34">
        <f t="shared" si="192"/>
        <v>0</v>
      </c>
      <c r="BL155" s="34"/>
      <c r="BM155" s="34">
        <f t="shared" si="156"/>
        <v>0</v>
      </c>
      <c r="BN155" s="34">
        <f t="shared" si="193"/>
        <v>0</v>
      </c>
      <c r="BO155" s="34"/>
      <c r="BP155" s="34">
        <f t="shared" si="159"/>
        <v>0</v>
      </c>
      <c r="BQ155" s="34">
        <f t="shared" si="160"/>
        <v>0</v>
      </c>
      <c r="BR155" s="34"/>
      <c r="BS155" s="34">
        <f t="shared" si="161"/>
        <v>0</v>
      </c>
      <c r="BT155" s="34">
        <f t="shared" si="194"/>
        <v>0</v>
      </c>
      <c r="BU155" s="34"/>
      <c r="BV155" s="34">
        <f t="shared" si="162"/>
        <v>0</v>
      </c>
      <c r="BW155" s="34">
        <f t="shared" si="195"/>
        <v>0</v>
      </c>
      <c r="BX155" s="34"/>
      <c r="BY155" s="34">
        <f t="shared" si="163"/>
        <v>0</v>
      </c>
      <c r="BZ155" s="34">
        <f t="shared" si="196"/>
        <v>0</v>
      </c>
      <c r="CA155" s="34"/>
      <c r="CB155" s="34">
        <f t="shared" si="164"/>
        <v>0</v>
      </c>
      <c r="CC155" s="34">
        <f t="shared" si="197"/>
        <v>0</v>
      </c>
      <c r="CD155" s="34"/>
      <c r="CE155" s="34">
        <f t="shared" si="165"/>
        <v>0</v>
      </c>
      <c r="CF155" s="34">
        <f t="shared" si="198"/>
        <v>0</v>
      </c>
      <c r="CG155" s="34"/>
      <c r="CH155" s="34">
        <f t="shared" si="166"/>
        <v>0</v>
      </c>
      <c r="CI155" s="34">
        <f t="shared" si="199"/>
        <v>0</v>
      </c>
      <c r="CJ155" s="34"/>
      <c r="CK155" s="34">
        <f t="shared" si="167"/>
        <v>0</v>
      </c>
      <c r="CL155" s="34">
        <f t="shared" si="200"/>
        <v>0</v>
      </c>
      <c r="CM155" s="34"/>
      <c r="CN155" s="34">
        <f t="shared" si="168"/>
        <v>0</v>
      </c>
      <c r="CO155" s="34">
        <f t="shared" si="201"/>
        <v>0</v>
      </c>
      <c r="CP155" s="34"/>
      <c r="CQ155" s="34">
        <f t="shared" si="169"/>
        <v>0</v>
      </c>
      <c r="CR155" s="34">
        <f t="shared" si="202"/>
        <v>0</v>
      </c>
      <c r="CS155" s="34"/>
      <c r="CT155" s="34">
        <f t="shared" si="170"/>
        <v>0</v>
      </c>
      <c r="CU155" s="34">
        <f t="shared" si="203"/>
        <v>0</v>
      </c>
      <c r="CV155" s="34"/>
      <c r="CW155" s="34">
        <f t="shared" si="171"/>
        <v>0</v>
      </c>
      <c r="CX155" s="34">
        <f t="shared" si="204"/>
        <v>0</v>
      </c>
      <c r="CY155" s="34"/>
      <c r="CZ155" s="34">
        <f t="shared" si="172"/>
        <v>0</v>
      </c>
      <c r="DA155" s="34">
        <f t="shared" si="205"/>
        <v>0</v>
      </c>
      <c r="DB155" s="34"/>
      <c r="DC155" s="34">
        <f t="shared" si="173"/>
        <v>0</v>
      </c>
      <c r="DD155" s="34">
        <f t="shared" si="206"/>
        <v>0</v>
      </c>
      <c r="DE155" s="35">
        <f t="shared" si="224"/>
        <v>10</v>
      </c>
      <c r="DF155" s="35">
        <f t="shared" ca="1" si="225"/>
        <v>24.3</v>
      </c>
      <c r="DG155" s="89">
        <f t="shared" ca="1" si="226"/>
        <v>0</v>
      </c>
      <c r="DH155" s="35">
        <f t="shared" si="207"/>
        <v>0</v>
      </c>
      <c r="DI155" s="35">
        <f t="shared" ca="1" si="157"/>
        <v>0</v>
      </c>
      <c r="DJ155" s="92">
        <f t="shared" ca="1" si="158"/>
        <v>0</v>
      </c>
      <c r="DK155"/>
      <c r="DL155" s="37"/>
      <c r="DM155" s="38">
        <f t="shared" si="174"/>
        <v>0</v>
      </c>
      <c r="DN155" s="39" t="str">
        <f t="shared" si="222"/>
        <v>NÃO MEDIDO</v>
      </c>
      <c r="DO155" s="40"/>
      <c r="DP155"/>
    </row>
    <row r="156" spans="1:120" s="2" customFormat="1" ht="35.1" customHeight="1" x14ac:dyDescent="0.2">
      <c r="A156" s="2" t="s">
        <v>212</v>
      </c>
      <c r="C156" s="100" t="s">
        <v>375</v>
      </c>
      <c r="D156" s="30" t="s">
        <v>259</v>
      </c>
      <c r="E156" s="31" t="s">
        <v>89</v>
      </c>
      <c r="F156" s="74">
        <v>20</v>
      </c>
      <c r="G156" s="74">
        <v>0</v>
      </c>
      <c r="H156" s="121">
        <v>0</v>
      </c>
      <c r="I156" s="121">
        <v>0</v>
      </c>
      <c r="J156" s="121"/>
      <c r="K156" s="74">
        <f t="shared" si="175"/>
        <v>20</v>
      </c>
      <c r="L156" s="32">
        <v>1.1299999999999999</v>
      </c>
      <c r="M156" s="33">
        <f t="shared" si="208"/>
        <v>22.6</v>
      </c>
      <c r="N156" s="33"/>
      <c r="O156" s="33">
        <f t="shared" si="176"/>
        <v>0</v>
      </c>
      <c r="P156" s="34"/>
      <c r="Q156" s="34">
        <f t="shared" si="209"/>
        <v>0</v>
      </c>
      <c r="R156" s="34">
        <f t="shared" si="210"/>
        <v>0</v>
      </c>
      <c r="S156" s="34"/>
      <c r="T156" s="34">
        <f t="shared" si="211"/>
        <v>0</v>
      </c>
      <c r="U156" s="34">
        <f t="shared" si="212"/>
        <v>0</v>
      </c>
      <c r="V156" s="34">
        <v>20</v>
      </c>
      <c r="W156" s="34">
        <f t="shared" si="213"/>
        <v>22.6</v>
      </c>
      <c r="X156" s="34">
        <f t="shared" si="214"/>
        <v>0</v>
      </c>
      <c r="Y156" s="34"/>
      <c r="Z156" s="34">
        <f t="shared" si="215"/>
        <v>0</v>
      </c>
      <c r="AA156" s="34">
        <f t="shared" si="216"/>
        <v>0</v>
      </c>
      <c r="AB156" s="34"/>
      <c r="AC156" s="34">
        <f t="shared" si="217"/>
        <v>0</v>
      </c>
      <c r="AD156" s="34">
        <f t="shared" si="218"/>
        <v>0</v>
      </c>
      <c r="AE156" s="34"/>
      <c r="AF156" s="34">
        <f t="shared" si="177"/>
        <v>0</v>
      </c>
      <c r="AG156" s="34">
        <f t="shared" si="178"/>
        <v>0</v>
      </c>
      <c r="AH156" s="34"/>
      <c r="AI156" s="34">
        <f t="shared" si="223"/>
        <v>0</v>
      </c>
      <c r="AJ156" s="34">
        <f t="shared" si="219"/>
        <v>0</v>
      </c>
      <c r="AK156" s="34"/>
      <c r="AL156" s="34">
        <f t="shared" si="220"/>
        <v>0</v>
      </c>
      <c r="AM156" s="34">
        <f t="shared" si="221"/>
        <v>0</v>
      </c>
      <c r="AN156" s="34"/>
      <c r="AO156" s="34">
        <f t="shared" si="179"/>
        <v>0</v>
      </c>
      <c r="AP156" s="34">
        <f t="shared" si="180"/>
        <v>0</v>
      </c>
      <c r="AQ156" s="34"/>
      <c r="AR156" s="34">
        <f t="shared" si="181"/>
        <v>0</v>
      </c>
      <c r="AS156" s="34">
        <f t="shared" si="182"/>
        <v>0</v>
      </c>
      <c r="AT156" s="34"/>
      <c r="AU156" s="34">
        <f t="shared" si="183"/>
        <v>0</v>
      </c>
      <c r="AV156" s="34">
        <f t="shared" si="184"/>
        <v>0</v>
      </c>
      <c r="AW156" s="34"/>
      <c r="AX156" s="34">
        <f t="shared" si="185"/>
        <v>0</v>
      </c>
      <c r="AY156" s="34">
        <f t="shared" si="186"/>
        <v>0</v>
      </c>
      <c r="AZ156" s="34"/>
      <c r="BA156" s="34">
        <f t="shared" si="187"/>
        <v>0</v>
      </c>
      <c r="BB156" s="34">
        <f t="shared" si="188"/>
        <v>0</v>
      </c>
      <c r="BC156" s="34"/>
      <c r="BD156" s="34">
        <f t="shared" si="189"/>
        <v>0</v>
      </c>
      <c r="BE156" s="34">
        <f t="shared" si="190"/>
        <v>0</v>
      </c>
      <c r="BF156" s="34"/>
      <c r="BG156" s="34">
        <f t="shared" si="154"/>
        <v>0</v>
      </c>
      <c r="BH156" s="34">
        <f t="shared" si="191"/>
        <v>0</v>
      </c>
      <c r="BI156" s="34"/>
      <c r="BJ156" s="34">
        <f t="shared" si="155"/>
        <v>0</v>
      </c>
      <c r="BK156" s="34">
        <f t="shared" si="192"/>
        <v>0</v>
      </c>
      <c r="BL156" s="34"/>
      <c r="BM156" s="34">
        <f t="shared" si="156"/>
        <v>0</v>
      </c>
      <c r="BN156" s="34">
        <f t="shared" si="193"/>
        <v>0</v>
      </c>
      <c r="BO156" s="34"/>
      <c r="BP156" s="34">
        <f t="shared" si="159"/>
        <v>0</v>
      </c>
      <c r="BQ156" s="34">
        <f t="shared" si="160"/>
        <v>0</v>
      </c>
      <c r="BR156" s="34"/>
      <c r="BS156" s="34">
        <f t="shared" si="161"/>
        <v>0</v>
      </c>
      <c r="BT156" s="34">
        <f t="shared" si="194"/>
        <v>0</v>
      </c>
      <c r="BU156" s="34"/>
      <c r="BV156" s="34">
        <f t="shared" si="162"/>
        <v>0</v>
      </c>
      <c r="BW156" s="34">
        <f t="shared" si="195"/>
        <v>0</v>
      </c>
      <c r="BX156" s="34"/>
      <c r="BY156" s="34">
        <f t="shared" si="163"/>
        <v>0</v>
      </c>
      <c r="BZ156" s="34">
        <f t="shared" si="196"/>
        <v>0</v>
      </c>
      <c r="CA156" s="34"/>
      <c r="CB156" s="34">
        <f t="shared" si="164"/>
        <v>0</v>
      </c>
      <c r="CC156" s="34">
        <f t="shared" si="197"/>
        <v>0</v>
      </c>
      <c r="CD156" s="34"/>
      <c r="CE156" s="34">
        <f t="shared" si="165"/>
        <v>0</v>
      </c>
      <c r="CF156" s="34">
        <f t="shared" si="198"/>
        <v>0</v>
      </c>
      <c r="CG156" s="34"/>
      <c r="CH156" s="34">
        <f t="shared" si="166"/>
        <v>0</v>
      </c>
      <c r="CI156" s="34">
        <f t="shared" si="199"/>
        <v>0</v>
      </c>
      <c r="CJ156" s="34"/>
      <c r="CK156" s="34">
        <f t="shared" si="167"/>
        <v>0</v>
      </c>
      <c r="CL156" s="34">
        <f t="shared" si="200"/>
        <v>0</v>
      </c>
      <c r="CM156" s="34"/>
      <c r="CN156" s="34">
        <f t="shared" si="168"/>
        <v>0</v>
      </c>
      <c r="CO156" s="34">
        <f t="shared" si="201"/>
        <v>0</v>
      </c>
      <c r="CP156" s="34"/>
      <c r="CQ156" s="34">
        <f t="shared" si="169"/>
        <v>0</v>
      </c>
      <c r="CR156" s="34">
        <f t="shared" si="202"/>
        <v>0</v>
      </c>
      <c r="CS156" s="34"/>
      <c r="CT156" s="34">
        <f t="shared" si="170"/>
        <v>0</v>
      </c>
      <c r="CU156" s="34">
        <f t="shared" si="203"/>
        <v>0</v>
      </c>
      <c r="CV156" s="34"/>
      <c r="CW156" s="34">
        <f t="shared" si="171"/>
        <v>0</v>
      </c>
      <c r="CX156" s="34">
        <f t="shared" si="204"/>
        <v>0</v>
      </c>
      <c r="CY156" s="34"/>
      <c r="CZ156" s="34">
        <f t="shared" si="172"/>
        <v>0</v>
      </c>
      <c r="DA156" s="34">
        <f t="shared" si="205"/>
        <v>0</v>
      </c>
      <c r="DB156" s="34"/>
      <c r="DC156" s="34">
        <f t="shared" si="173"/>
        <v>0</v>
      </c>
      <c r="DD156" s="34">
        <f t="shared" si="206"/>
        <v>0</v>
      </c>
      <c r="DE156" s="35">
        <f t="shared" si="224"/>
        <v>20</v>
      </c>
      <c r="DF156" s="35">
        <f t="shared" ca="1" si="225"/>
        <v>22.6</v>
      </c>
      <c r="DG156" s="89">
        <f t="shared" ca="1" si="226"/>
        <v>0</v>
      </c>
      <c r="DH156" s="35">
        <f t="shared" si="207"/>
        <v>0</v>
      </c>
      <c r="DI156" s="35">
        <f t="shared" ca="1" si="157"/>
        <v>0</v>
      </c>
      <c r="DJ156" s="92">
        <f t="shared" ca="1" si="158"/>
        <v>0</v>
      </c>
      <c r="DK156"/>
      <c r="DL156" s="37"/>
      <c r="DM156" s="38">
        <f t="shared" si="174"/>
        <v>0</v>
      </c>
      <c r="DN156" s="39" t="str">
        <f t="shared" si="222"/>
        <v>NÃO MEDIDO</v>
      </c>
      <c r="DO156" s="40"/>
      <c r="DP156"/>
    </row>
    <row r="157" spans="1:120" s="2" customFormat="1" ht="35.1" customHeight="1" x14ac:dyDescent="0.2">
      <c r="A157" s="2" t="s">
        <v>212</v>
      </c>
      <c r="C157" s="100" t="s">
        <v>395</v>
      </c>
      <c r="D157" s="30" t="s">
        <v>588</v>
      </c>
      <c r="E157" s="31" t="s">
        <v>89</v>
      </c>
      <c r="F157" s="74">
        <v>1</v>
      </c>
      <c r="G157" s="74">
        <v>0</v>
      </c>
      <c r="H157" s="121">
        <v>0</v>
      </c>
      <c r="I157" s="121">
        <v>0</v>
      </c>
      <c r="J157" s="121"/>
      <c r="K157" s="74">
        <f t="shared" si="175"/>
        <v>1</v>
      </c>
      <c r="L157" s="32">
        <v>18.190000000000001</v>
      </c>
      <c r="M157" s="33">
        <f t="shared" si="208"/>
        <v>18.190000000000001</v>
      </c>
      <c r="N157" s="33"/>
      <c r="O157" s="33">
        <f t="shared" si="176"/>
        <v>0</v>
      </c>
      <c r="P157" s="34"/>
      <c r="Q157" s="34">
        <f t="shared" si="209"/>
        <v>0</v>
      </c>
      <c r="R157" s="34">
        <f t="shared" si="210"/>
        <v>0</v>
      </c>
      <c r="S157" s="34"/>
      <c r="T157" s="34">
        <f t="shared" si="211"/>
        <v>0</v>
      </c>
      <c r="U157" s="34">
        <f t="shared" si="212"/>
        <v>0</v>
      </c>
      <c r="V157" s="34"/>
      <c r="W157" s="34">
        <f t="shared" si="213"/>
        <v>0</v>
      </c>
      <c r="X157" s="34">
        <f t="shared" si="214"/>
        <v>0</v>
      </c>
      <c r="Y157" s="34"/>
      <c r="Z157" s="34">
        <f t="shared" si="215"/>
        <v>0</v>
      </c>
      <c r="AA157" s="34">
        <f t="shared" si="216"/>
        <v>0</v>
      </c>
      <c r="AB157" s="34"/>
      <c r="AC157" s="34">
        <f t="shared" si="217"/>
        <v>0</v>
      </c>
      <c r="AD157" s="34">
        <f t="shared" si="218"/>
        <v>0</v>
      </c>
      <c r="AE157" s="34"/>
      <c r="AF157" s="34">
        <f t="shared" si="177"/>
        <v>0</v>
      </c>
      <c r="AG157" s="34">
        <f t="shared" si="178"/>
        <v>0</v>
      </c>
      <c r="AH157" s="34"/>
      <c r="AI157" s="34">
        <f t="shared" si="223"/>
        <v>0</v>
      </c>
      <c r="AJ157" s="34">
        <f t="shared" si="219"/>
        <v>0</v>
      </c>
      <c r="AK157" s="34"/>
      <c r="AL157" s="34">
        <f t="shared" si="220"/>
        <v>0</v>
      </c>
      <c r="AM157" s="34">
        <f t="shared" si="221"/>
        <v>0</v>
      </c>
      <c r="AN157" s="34"/>
      <c r="AO157" s="34">
        <f t="shared" si="179"/>
        <v>0</v>
      </c>
      <c r="AP157" s="34">
        <f t="shared" si="180"/>
        <v>0</v>
      </c>
      <c r="AQ157" s="34"/>
      <c r="AR157" s="34">
        <f t="shared" si="181"/>
        <v>0</v>
      </c>
      <c r="AS157" s="34">
        <f t="shared" si="182"/>
        <v>0</v>
      </c>
      <c r="AT157" s="34"/>
      <c r="AU157" s="34">
        <f t="shared" si="183"/>
        <v>0</v>
      </c>
      <c r="AV157" s="34">
        <f t="shared" si="184"/>
        <v>0</v>
      </c>
      <c r="AW157" s="34"/>
      <c r="AX157" s="34">
        <f t="shared" si="185"/>
        <v>0</v>
      </c>
      <c r="AY157" s="34">
        <f t="shared" si="186"/>
        <v>0</v>
      </c>
      <c r="AZ157" s="34"/>
      <c r="BA157" s="34">
        <f t="shared" si="187"/>
        <v>0</v>
      </c>
      <c r="BB157" s="34">
        <f t="shared" si="188"/>
        <v>0</v>
      </c>
      <c r="BC157" s="34"/>
      <c r="BD157" s="34">
        <f t="shared" si="189"/>
        <v>0</v>
      </c>
      <c r="BE157" s="34">
        <f t="shared" si="190"/>
        <v>0</v>
      </c>
      <c r="BF157" s="34"/>
      <c r="BG157" s="34">
        <f t="shared" si="154"/>
        <v>0</v>
      </c>
      <c r="BH157" s="34">
        <f t="shared" si="191"/>
        <v>0</v>
      </c>
      <c r="BI157" s="34"/>
      <c r="BJ157" s="34">
        <f t="shared" si="155"/>
        <v>0</v>
      </c>
      <c r="BK157" s="34">
        <f t="shared" si="192"/>
        <v>0</v>
      </c>
      <c r="BL157" s="34"/>
      <c r="BM157" s="34">
        <f t="shared" si="156"/>
        <v>0</v>
      </c>
      <c r="BN157" s="34">
        <f t="shared" si="193"/>
        <v>0</v>
      </c>
      <c r="BO157" s="34"/>
      <c r="BP157" s="34">
        <f t="shared" si="159"/>
        <v>0</v>
      </c>
      <c r="BQ157" s="34">
        <f t="shared" si="160"/>
        <v>0</v>
      </c>
      <c r="BR157" s="34"/>
      <c r="BS157" s="34">
        <f t="shared" si="161"/>
        <v>0</v>
      </c>
      <c r="BT157" s="34">
        <f t="shared" si="194"/>
        <v>0</v>
      </c>
      <c r="BU157" s="34"/>
      <c r="BV157" s="34">
        <f t="shared" si="162"/>
        <v>0</v>
      </c>
      <c r="BW157" s="34">
        <f t="shared" si="195"/>
        <v>0</v>
      </c>
      <c r="BX157" s="34"/>
      <c r="BY157" s="34">
        <f t="shared" si="163"/>
        <v>0</v>
      </c>
      <c r="BZ157" s="34">
        <f t="shared" si="196"/>
        <v>0</v>
      </c>
      <c r="CA157" s="34"/>
      <c r="CB157" s="34">
        <f t="shared" si="164"/>
        <v>0</v>
      </c>
      <c r="CC157" s="34">
        <f t="shared" si="197"/>
        <v>0</v>
      </c>
      <c r="CD157" s="34"/>
      <c r="CE157" s="34">
        <f t="shared" si="165"/>
        <v>0</v>
      </c>
      <c r="CF157" s="34">
        <f t="shared" si="198"/>
        <v>0</v>
      </c>
      <c r="CG157" s="34"/>
      <c r="CH157" s="34">
        <f t="shared" si="166"/>
        <v>0</v>
      </c>
      <c r="CI157" s="34">
        <f t="shared" si="199"/>
        <v>0</v>
      </c>
      <c r="CJ157" s="34"/>
      <c r="CK157" s="34">
        <f t="shared" si="167"/>
        <v>0</v>
      </c>
      <c r="CL157" s="34">
        <f t="shared" si="200"/>
        <v>0</v>
      </c>
      <c r="CM157" s="34"/>
      <c r="CN157" s="34">
        <f t="shared" si="168"/>
        <v>0</v>
      </c>
      <c r="CO157" s="34">
        <f t="shared" si="201"/>
        <v>0</v>
      </c>
      <c r="CP157" s="34"/>
      <c r="CQ157" s="34">
        <f t="shared" si="169"/>
        <v>0</v>
      </c>
      <c r="CR157" s="34">
        <f t="shared" si="202"/>
        <v>0</v>
      </c>
      <c r="CS157" s="34"/>
      <c r="CT157" s="34">
        <f t="shared" si="170"/>
        <v>0</v>
      </c>
      <c r="CU157" s="34">
        <f t="shared" si="203"/>
        <v>0</v>
      </c>
      <c r="CV157" s="34"/>
      <c r="CW157" s="34">
        <f t="shared" si="171"/>
        <v>0</v>
      </c>
      <c r="CX157" s="34">
        <f t="shared" si="204"/>
        <v>0</v>
      </c>
      <c r="CY157" s="34"/>
      <c r="CZ157" s="34">
        <f t="shared" si="172"/>
        <v>0</v>
      </c>
      <c r="DA157" s="34">
        <f t="shared" si="205"/>
        <v>0</v>
      </c>
      <c r="DB157" s="34"/>
      <c r="DC157" s="34">
        <f t="shared" si="173"/>
        <v>0</v>
      </c>
      <c r="DD157" s="34">
        <f t="shared" si="206"/>
        <v>0</v>
      </c>
      <c r="DE157" s="35">
        <f t="shared" si="224"/>
        <v>0</v>
      </c>
      <c r="DF157" s="35">
        <f t="shared" ca="1" si="225"/>
        <v>0</v>
      </c>
      <c r="DG157" s="89">
        <f t="shared" ca="1" si="226"/>
        <v>0</v>
      </c>
      <c r="DH157" s="35">
        <f t="shared" si="207"/>
        <v>1</v>
      </c>
      <c r="DI157" s="35">
        <f t="shared" ca="1" si="157"/>
        <v>18.190000000000001</v>
      </c>
      <c r="DJ157" s="92">
        <f t="shared" ca="1" si="158"/>
        <v>0</v>
      </c>
      <c r="DK157"/>
      <c r="DL157" s="37"/>
      <c r="DM157" s="38">
        <f t="shared" si="174"/>
        <v>0</v>
      </c>
      <c r="DN157" s="39" t="str">
        <f t="shared" si="222"/>
        <v>NÃO MEDIDO</v>
      </c>
      <c r="DO157" s="40"/>
      <c r="DP157"/>
    </row>
    <row r="158" spans="1:120" s="2" customFormat="1" ht="35.1" customHeight="1" x14ac:dyDescent="0.2">
      <c r="A158" s="2" t="s">
        <v>212</v>
      </c>
      <c r="C158" s="100" t="s">
        <v>101</v>
      </c>
      <c r="D158" s="30" t="s">
        <v>260</v>
      </c>
      <c r="E158" s="31" t="s">
        <v>89</v>
      </c>
      <c r="F158" s="74">
        <v>80</v>
      </c>
      <c r="G158" s="74">
        <v>0</v>
      </c>
      <c r="H158" s="121">
        <v>0</v>
      </c>
      <c r="I158" s="121">
        <v>0</v>
      </c>
      <c r="J158" s="121"/>
      <c r="K158" s="74">
        <f t="shared" si="175"/>
        <v>80</v>
      </c>
      <c r="L158" s="32">
        <v>4.74</v>
      </c>
      <c r="M158" s="33">
        <f t="shared" si="208"/>
        <v>379.2</v>
      </c>
      <c r="N158" s="33"/>
      <c r="O158" s="33">
        <f t="shared" si="176"/>
        <v>0</v>
      </c>
      <c r="P158" s="34"/>
      <c r="Q158" s="34">
        <f t="shared" si="209"/>
        <v>0</v>
      </c>
      <c r="R158" s="34">
        <f t="shared" si="210"/>
        <v>0</v>
      </c>
      <c r="S158" s="34">
        <v>45</v>
      </c>
      <c r="T158" s="34">
        <f t="shared" si="211"/>
        <v>213.3</v>
      </c>
      <c r="U158" s="34">
        <f t="shared" si="212"/>
        <v>0</v>
      </c>
      <c r="V158" s="34">
        <v>35</v>
      </c>
      <c r="W158" s="34">
        <f t="shared" si="213"/>
        <v>165.9</v>
      </c>
      <c r="X158" s="34">
        <f t="shared" si="214"/>
        <v>0</v>
      </c>
      <c r="Y158" s="34"/>
      <c r="Z158" s="34">
        <f t="shared" si="215"/>
        <v>0</v>
      </c>
      <c r="AA158" s="34">
        <f t="shared" si="216"/>
        <v>0</v>
      </c>
      <c r="AB158" s="34"/>
      <c r="AC158" s="34">
        <f t="shared" si="217"/>
        <v>0</v>
      </c>
      <c r="AD158" s="34">
        <f t="shared" si="218"/>
        <v>0</v>
      </c>
      <c r="AE158" s="34"/>
      <c r="AF158" s="34">
        <f t="shared" si="177"/>
        <v>0</v>
      </c>
      <c r="AG158" s="34">
        <f t="shared" si="178"/>
        <v>0</v>
      </c>
      <c r="AH158" s="34"/>
      <c r="AI158" s="34">
        <f t="shared" si="223"/>
        <v>0</v>
      </c>
      <c r="AJ158" s="34">
        <f t="shared" si="219"/>
        <v>0</v>
      </c>
      <c r="AK158" s="34"/>
      <c r="AL158" s="34">
        <f t="shared" si="220"/>
        <v>0</v>
      </c>
      <c r="AM158" s="34">
        <f t="shared" si="221"/>
        <v>0</v>
      </c>
      <c r="AN158" s="34"/>
      <c r="AO158" s="34">
        <f t="shared" si="179"/>
        <v>0</v>
      </c>
      <c r="AP158" s="34">
        <f t="shared" si="180"/>
        <v>0</v>
      </c>
      <c r="AQ158" s="34"/>
      <c r="AR158" s="34">
        <f t="shared" si="181"/>
        <v>0</v>
      </c>
      <c r="AS158" s="34">
        <f t="shared" si="182"/>
        <v>0</v>
      </c>
      <c r="AT158" s="34"/>
      <c r="AU158" s="34">
        <f t="shared" si="183"/>
        <v>0</v>
      </c>
      <c r="AV158" s="34">
        <f t="shared" si="184"/>
        <v>0</v>
      </c>
      <c r="AW158" s="34"/>
      <c r="AX158" s="34">
        <f t="shared" si="185"/>
        <v>0</v>
      </c>
      <c r="AY158" s="34">
        <f t="shared" si="186"/>
        <v>0</v>
      </c>
      <c r="AZ158" s="34"/>
      <c r="BA158" s="34">
        <f t="shared" si="187"/>
        <v>0</v>
      </c>
      <c r="BB158" s="34">
        <f t="shared" si="188"/>
        <v>0</v>
      </c>
      <c r="BC158" s="34"/>
      <c r="BD158" s="34">
        <f t="shared" si="189"/>
        <v>0</v>
      </c>
      <c r="BE158" s="34">
        <f t="shared" si="190"/>
        <v>0</v>
      </c>
      <c r="BF158" s="34"/>
      <c r="BG158" s="34">
        <f t="shared" si="154"/>
        <v>0</v>
      </c>
      <c r="BH158" s="34">
        <f t="shared" si="191"/>
        <v>0</v>
      </c>
      <c r="BI158" s="34"/>
      <c r="BJ158" s="34">
        <f t="shared" si="155"/>
        <v>0</v>
      </c>
      <c r="BK158" s="34">
        <f t="shared" si="192"/>
        <v>0</v>
      </c>
      <c r="BL158" s="34"/>
      <c r="BM158" s="34">
        <f t="shared" si="156"/>
        <v>0</v>
      </c>
      <c r="BN158" s="34">
        <f t="shared" si="193"/>
        <v>0</v>
      </c>
      <c r="BO158" s="34"/>
      <c r="BP158" s="34">
        <f t="shared" si="159"/>
        <v>0</v>
      </c>
      <c r="BQ158" s="34">
        <f t="shared" si="160"/>
        <v>0</v>
      </c>
      <c r="BR158" s="34"/>
      <c r="BS158" s="34">
        <f t="shared" si="161"/>
        <v>0</v>
      </c>
      <c r="BT158" s="34">
        <f t="shared" si="194"/>
        <v>0</v>
      </c>
      <c r="BU158" s="34"/>
      <c r="BV158" s="34">
        <f t="shared" si="162"/>
        <v>0</v>
      </c>
      <c r="BW158" s="34">
        <f t="shared" si="195"/>
        <v>0</v>
      </c>
      <c r="BX158" s="34"/>
      <c r="BY158" s="34">
        <f t="shared" si="163"/>
        <v>0</v>
      </c>
      <c r="BZ158" s="34">
        <f t="shared" si="196"/>
        <v>0</v>
      </c>
      <c r="CA158" s="34"/>
      <c r="CB158" s="34">
        <f t="shared" si="164"/>
        <v>0</v>
      </c>
      <c r="CC158" s="34">
        <f t="shared" si="197"/>
        <v>0</v>
      </c>
      <c r="CD158" s="34"/>
      <c r="CE158" s="34">
        <f t="shared" si="165"/>
        <v>0</v>
      </c>
      <c r="CF158" s="34">
        <f t="shared" si="198"/>
        <v>0</v>
      </c>
      <c r="CG158" s="34"/>
      <c r="CH158" s="34">
        <f t="shared" si="166"/>
        <v>0</v>
      </c>
      <c r="CI158" s="34">
        <f t="shared" si="199"/>
        <v>0</v>
      </c>
      <c r="CJ158" s="34"/>
      <c r="CK158" s="34">
        <f t="shared" si="167"/>
        <v>0</v>
      </c>
      <c r="CL158" s="34">
        <f t="shared" si="200"/>
        <v>0</v>
      </c>
      <c r="CM158" s="34"/>
      <c r="CN158" s="34">
        <f t="shared" si="168"/>
        <v>0</v>
      </c>
      <c r="CO158" s="34">
        <f t="shared" si="201"/>
        <v>0</v>
      </c>
      <c r="CP158" s="34"/>
      <c r="CQ158" s="34">
        <f t="shared" si="169"/>
        <v>0</v>
      </c>
      <c r="CR158" s="34">
        <f t="shared" si="202"/>
        <v>0</v>
      </c>
      <c r="CS158" s="34"/>
      <c r="CT158" s="34">
        <f t="shared" si="170"/>
        <v>0</v>
      </c>
      <c r="CU158" s="34">
        <f t="shared" si="203"/>
        <v>0</v>
      </c>
      <c r="CV158" s="34"/>
      <c r="CW158" s="34">
        <f t="shared" si="171"/>
        <v>0</v>
      </c>
      <c r="CX158" s="34">
        <f t="shared" si="204"/>
        <v>0</v>
      </c>
      <c r="CY158" s="34"/>
      <c r="CZ158" s="34">
        <f t="shared" si="172"/>
        <v>0</v>
      </c>
      <c r="DA158" s="34">
        <f t="shared" si="205"/>
        <v>0</v>
      </c>
      <c r="DB158" s="34"/>
      <c r="DC158" s="34">
        <f t="shared" si="173"/>
        <v>0</v>
      </c>
      <c r="DD158" s="34">
        <f t="shared" si="206"/>
        <v>0</v>
      </c>
      <c r="DE158" s="35">
        <f t="shared" si="224"/>
        <v>80</v>
      </c>
      <c r="DF158" s="35">
        <f t="shared" ca="1" si="225"/>
        <v>379.2</v>
      </c>
      <c r="DG158" s="89">
        <f t="shared" ca="1" si="226"/>
        <v>0</v>
      </c>
      <c r="DH158" s="35">
        <f t="shared" si="207"/>
        <v>0</v>
      </c>
      <c r="DI158" s="35">
        <f t="shared" ca="1" si="157"/>
        <v>0</v>
      </c>
      <c r="DJ158" s="92">
        <f t="shared" ca="1" si="158"/>
        <v>0</v>
      </c>
      <c r="DK158"/>
      <c r="DL158" s="37"/>
      <c r="DM158" s="38">
        <f t="shared" si="174"/>
        <v>0</v>
      </c>
      <c r="DN158" s="39" t="str">
        <f t="shared" si="222"/>
        <v>NÃO MEDIDO</v>
      </c>
      <c r="DO158" s="40"/>
      <c r="DP158"/>
    </row>
    <row r="159" spans="1:120" s="2" customFormat="1" ht="45" customHeight="1" x14ac:dyDescent="0.2">
      <c r="A159" s="2" t="s">
        <v>212</v>
      </c>
      <c r="C159" s="100" t="s">
        <v>157</v>
      </c>
      <c r="D159" s="30" t="s">
        <v>589</v>
      </c>
      <c r="E159" s="31" t="s">
        <v>89</v>
      </c>
      <c r="F159" s="74">
        <v>15</v>
      </c>
      <c r="G159" s="74">
        <v>0</v>
      </c>
      <c r="H159" s="121">
        <v>0</v>
      </c>
      <c r="I159" s="121">
        <v>0</v>
      </c>
      <c r="J159" s="121"/>
      <c r="K159" s="74">
        <f t="shared" si="175"/>
        <v>15</v>
      </c>
      <c r="L159" s="32">
        <v>5.58</v>
      </c>
      <c r="M159" s="33">
        <f t="shared" si="208"/>
        <v>83.7</v>
      </c>
      <c r="N159" s="33"/>
      <c r="O159" s="33">
        <f t="shared" si="176"/>
        <v>0</v>
      </c>
      <c r="P159" s="34"/>
      <c r="Q159" s="34">
        <f t="shared" si="209"/>
        <v>0</v>
      </c>
      <c r="R159" s="34">
        <f t="shared" si="210"/>
        <v>0</v>
      </c>
      <c r="S159" s="34"/>
      <c r="T159" s="34">
        <f t="shared" si="211"/>
        <v>0</v>
      </c>
      <c r="U159" s="34">
        <f t="shared" si="212"/>
        <v>0</v>
      </c>
      <c r="V159" s="34">
        <v>15</v>
      </c>
      <c r="W159" s="34">
        <f t="shared" si="213"/>
        <v>83.7</v>
      </c>
      <c r="X159" s="34">
        <f t="shared" si="214"/>
        <v>0</v>
      </c>
      <c r="Y159" s="34"/>
      <c r="Z159" s="34">
        <f t="shared" si="215"/>
        <v>0</v>
      </c>
      <c r="AA159" s="34">
        <f t="shared" si="216"/>
        <v>0</v>
      </c>
      <c r="AB159" s="34"/>
      <c r="AC159" s="34">
        <f t="shared" si="217"/>
        <v>0</v>
      </c>
      <c r="AD159" s="34">
        <f t="shared" si="218"/>
        <v>0</v>
      </c>
      <c r="AE159" s="34"/>
      <c r="AF159" s="34">
        <f t="shared" si="177"/>
        <v>0</v>
      </c>
      <c r="AG159" s="34">
        <f t="shared" si="178"/>
        <v>0</v>
      </c>
      <c r="AH159" s="34"/>
      <c r="AI159" s="34">
        <f t="shared" si="223"/>
        <v>0</v>
      </c>
      <c r="AJ159" s="34">
        <f t="shared" si="219"/>
        <v>0</v>
      </c>
      <c r="AK159" s="34"/>
      <c r="AL159" s="34">
        <f t="shared" si="220"/>
        <v>0</v>
      </c>
      <c r="AM159" s="34">
        <f t="shared" si="221"/>
        <v>0</v>
      </c>
      <c r="AN159" s="34"/>
      <c r="AO159" s="34">
        <f t="shared" si="179"/>
        <v>0</v>
      </c>
      <c r="AP159" s="34">
        <f t="shared" si="180"/>
        <v>0</v>
      </c>
      <c r="AQ159" s="34"/>
      <c r="AR159" s="34">
        <f t="shared" si="181"/>
        <v>0</v>
      </c>
      <c r="AS159" s="34">
        <f t="shared" si="182"/>
        <v>0</v>
      </c>
      <c r="AT159" s="34"/>
      <c r="AU159" s="34">
        <f t="shared" si="183"/>
        <v>0</v>
      </c>
      <c r="AV159" s="34">
        <f t="shared" si="184"/>
        <v>0</v>
      </c>
      <c r="AW159" s="34"/>
      <c r="AX159" s="34">
        <f t="shared" si="185"/>
        <v>0</v>
      </c>
      <c r="AY159" s="34">
        <f t="shared" si="186"/>
        <v>0</v>
      </c>
      <c r="AZ159" s="34"/>
      <c r="BA159" s="34">
        <f t="shared" si="187"/>
        <v>0</v>
      </c>
      <c r="BB159" s="34">
        <f t="shared" si="188"/>
        <v>0</v>
      </c>
      <c r="BC159" s="34"/>
      <c r="BD159" s="34">
        <f t="shared" si="189"/>
        <v>0</v>
      </c>
      <c r="BE159" s="34">
        <f t="shared" si="190"/>
        <v>0</v>
      </c>
      <c r="BF159" s="34"/>
      <c r="BG159" s="34">
        <f t="shared" si="154"/>
        <v>0</v>
      </c>
      <c r="BH159" s="34">
        <f t="shared" si="191"/>
        <v>0</v>
      </c>
      <c r="BI159" s="34"/>
      <c r="BJ159" s="34">
        <f t="shared" si="155"/>
        <v>0</v>
      </c>
      <c r="BK159" s="34">
        <f t="shared" si="192"/>
        <v>0</v>
      </c>
      <c r="BL159" s="34"/>
      <c r="BM159" s="34">
        <f t="shared" si="156"/>
        <v>0</v>
      </c>
      <c r="BN159" s="34">
        <f t="shared" si="193"/>
        <v>0</v>
      </c>
      <c r="BO159" s="34"/>
      <c r="BP159" s="34">
        <f t="shared" si="159"/>
        <v>0</v>
      </c>
      <c r="BQ159" s="34">
        <f t="shared" si="160"/>
        <v>0</v>
      </c>
      <c r="BR159" s="34"/>
      <c r="BS159" s="34">
        <f t="shared" si="161"/>
        <v>0</v>
      </c>
      <c r="BT159" s="34">
        <f t="shared" si="194"/>
        <v>0</v>
      </c>
      <c r="BU159" s="34"/>
      <c r="BV159" s="34">
        <f t="shared" si="162"/>
        <v>0</v>
      </c>
      <c r="BW159" s="34">
        <f t="shared" si="195"/>
        <v>0</v>
      </c>
      <c r="BX159" s="34"/>
      <c r="BY159" s="34">
        <f t="shared" si="163"/>
        <v>0</v>
      </c>
      <c r="BZ159" s="34">
        <f t="shared" si="196"/>
        <v>0</v>
      </c>
      <c r="CA159" s="34"/>
      <c r="CB159" s="34">
        <f t="shared" si="164"/>
        <v>0</v>
      </c>
      <c r="CC159" s="34">
        <f t="shared" si="197"/>
        <v>0</v>
      </c>
      <c r="CD159" s="34"/>
      <c r="CE159" s="34">
        <f t="shared" si="165"/>
        <v>0</v>
      </c>
      <c r="CF159" s="34">
        <f t="shared" si="198"/>
        <v>0</v>
      </c>
      <c r="CG159" s="34"/>
      <c r="CH159" s="34">
        <f t="shared" si="166"/>
        <v>0</v>
      </c>
      <c r="CI159" s="34">
        <f t="shared" si="199"/>
        <v>0</v>
      </c>
      <c r="CJ159" s="34"/>
      <c r="CK159" s="34">
        <f t="shared" si="167"/>
        <v>0</v>
      </c>
      <c r="CL159" s="34">
        <f t="shared" si="200"/>
        <v>0</v>
      </c>
      <c r="CM159" s="34"/>
      <c r="CN159" s="34">
        <f t="shared" si="168"/>
        <v>0</v>
      </c>
      <c r="CO159" s="34">
        <f t="shared" si="201"/>
        <v>0</v>
      </c>
      <c r="CP159" s="34"/>
      <c r="CQ159" s="34">
        <f t="shared" si="169"/>
        <v>0</v>
      </c>
      <c r="CR159" s="34">
        <f t="shared" si="202"/>
        <v>0</v>
      </c>
      <c r="CS159" s="34"/>
      <c r="CT159" s="34">
        <f t="shared" si="170"/>
        <v>0</v>
      </c>
      <c r="CU159" s="34">
        <f t="shared" si="203"/>
        <v>0</v>
      </c>
      <c r="CV159" s="34"/>
      <c r="CW159" s="34">
        <f t="shared" si="171"/>
        <v>0</v>
      </c>
      <c r="CX159" s="34">
        <f t="shared" si="204"/>
        <v>0</v>
      </c>
      <c r="CY159" s="34"/>
      <c r="CZ159" s="34">
        <f t="shared" si="172"/>
        <v>0</v>
      </c>
      <c r="DA159" s="34">
        <f t="shared" si="205"/>
        <v>0</v>
      </c>
      <c r="DB159" s="34"/>
      <c r="DC159" s="34">
        <f t="shared" si="173"/>
        <v>0</v>
      </c>
      <c r="DD159" s="34">
        <f t="shared" si="206"/>
        <v>0</v>
      </c>
      <c r="DE159" s="35">
        <f t="shared" si="224"/>
        <v>15</v>
      </c>
      <c r="DF159" s="35">
        <f t="shared" ca="1" si="225"/>
        <v>83.7</v>
      </c>
      <c r="DG159" s="89">
        <f t="shared" ca="1" si="226"/>
        <v>0</v>
      </c>
      <c r="DH159" s="35">
        <f t="shared" si="207"/>
        <v>0</v>
      </c>
      <c r="DI159" s="35">
        <f t="shared" ca="1" si="157"/>
        <v>0</v>
      </c>
      <c r="DJ159" s="92">
        <f t="shared" ca="1" si="158"/>
        <v>0</v>
      </c>
      <c r="DK159"/>
      <c r="DL159" s="37"/>
      <c r="DM159" s="38">
        <f t="shared" si="174"/>
        <v>0</v>
      </c>
      <c r="DN159" s="39" t="str">
        <f t="shared" si="222"/>
        <v>NÃO MEDIDO</v>
      </c>
      <c r="DO159" s="40"/>
      <c r="DP159"/>
    </row>
    <row r="160" spans="1:120" s="2" customFormat="1" ht="35.1" customHeight="1" x14ac:dyDescent="0.2">
      <c r="A160" s="2" t="s">
        <v>212</v>
      </c>
      <c r="C160" s="100" t="s">
        <v>158</v>
      </c>
      <c r="D160" s="30" t="s">
        <v>159</v>
      </c>
      <c r="E160" s="31" t="s">
        <v>89</v>
      </c>
      <c r="F160" s="74">
        <v>3</v>
      </c>
      <c r="G160" s="74">
        <v>0</v>
      </c>
      <c r="H160" s="121">
        <v>0</v>
      </c>
      <c r="I160" s="121">
        <v>0</v>
      </c>
      <c r="J160" s="121"/>
      <c r="K160" s="74">
        <f t="shared" si="175"/>
        <v>3</v>
      </c>
      <c r="L160" s="32">
        <v>9.01</v>
      </c>
      <c r="M160" s="33">
        <f t="shared" si="208"/>
        <v>27.03</v>
      </c>
      <c r="N160" s="33"/>
      <c r="O160" s="33">
        <f t="shared" si="176"/>
        <v>0</v>
      </c>
      <c r="P160" s="34"/>
      <c r="Q160" s="34">
        <f t="shared" si="209"/>
        <v>0</v>
      </c>
      <c r="R160" s="34">
        <f t="shared" si="210"/>
        <v>0</v>
      </c>
      <c r="S160" s="34"/>
      <c r="T160" s="34">
        <f t="shared" si="211"/>
        <v>0</v>
      </c>
      <c r="U160" s="34">
        <f t="shared" si="212"/>
        <v>0</v>
      </c>
      <c r="V160" s="34">
        <v>3</v>
      </c>
      <c r="W160" s="34">
        <f t="shared" si="213"/>
        <v>27.03</v>
      </c>
      <c r="X160" s="34">
        <f t="shared" si="214"/>
        <v>0</v>
      </c>
      <c r="Y160" s="34"/>
      <c r="Z160" s="34">
        <f t="shared" si="215"/>
        <v>0</v>
      </c>
      <c r="AA160" s="34">
        <f t="shared" si="216"/>
        <v>0</v>
      </c>
      <c r="AB160" s="34"/>
      <c r="AC160" s="34">
        <f t="shared" si="217"/>
        <v>0</v>
      </c>
      <c r="AD160" s="34">
        <f t="shared" si="218"/>
        <v>0</v>
      </c>
      <c r="AE160" s="34"/>
      <c r="AF160" s="34">
        <f t="shared" si="177"/>
        <v>0</v>
      </c>
      <c r="AG160" s="34">
        <f t="shared" si="178"/>
        <v>0</v>
      </c>
      <c r="AH160" s="34"/>
      <c r="AI160" s="34">
        <f t="shared" si="223"/>
        <v>0</v>
      </c>
      <c r="AJ160" s="34">
        <f t="shared" si="219"/>
        <v>0</v>
      </c>
      <c r="AK160" s="34"/>
      <c r="AL160" s="34">
        <f t="shared" si="220"/>
        <v>0</v>
      </c>
      <c r="AM160" s="34">
        <f t="shared" si="221"/>
        <v>0</v>
      </c>
      <c r="AN160" s="34"/>
      <c r="AO160" s="34">
        <f t="shared" si="179"/>
        <v>0</v>
      </c>
      <c r="AP160" s="34">
        <f t="shared" si="180"/>
        <v>0</v>
      </c>
      <c r="AQ160" s="34"/>
      <c r="AR160" s="34">
        <f t="shared" si="181"/>
        <v>0</v>
      </c>
      <c r="AS160" s="34">
        <f t="shared" si="182"/>
        <v>0</v>
      </c>
      <c r="AT160" s="34"/>
      <c r="AU160" s="34">
        <f t="shared" si="183"/>
        <v>0</v>
      </c>
      <c r="AV160" s="34">
        <f t="shared" si="184"/>
        <v>0</v>
      </c>
      <c r="AW160" s="34"/>
      <c r="AX160" s="34">
        <f t="shared" si="185"/>
        <v>0</v>
      </c>
      <c r="AY160" s="34">
        <f t="shared" si="186"/>
        <v>0</v>
      </c>
      <c r="AZ160" s="34"/>
      <c r="BA160" s="34">
        <f t="shared" si="187"/>
        <v>0</v>
      </c>
      <c r="BB160" s="34">
        <f t="shared" si="188"/>
        <v>0</v>
      </c>
      <c r="BC160" s="34"/>
      <c r="BD160" s="34">
        <f t="shared" si="189"/>
        <v>0</v>
      </c>
      <c r="BE160" s="34">
        <f t="shared" si="190"/>
        <v>0</v>
      </c>
      <c r="BF160" s="34"/>
      <c r="BG160" s="34">
        <f t="shared" si="154"/>
        <v>0</v>
      </c>
      <c r="BH160" s="34">
        <f t="shared" si="191"/>
        <v>0</v>
      </c>
      <c r="BI160" s="34"/>
      <c r="BJ160" s="34">
        <f t="shared" si="155"/>
        <v>0</v>
      </c>
      <c r="BK160" s="34">
        <f t="shared" si="192"/>
        <v>0</v>
      </c>
      <c r="BL160" s="34"/>
      <c r="BM160" s="34">
        <f t="shared" si="156"/>
        <v>0</v>
      </c>
      <c r="BN160" s="34">
        <f t="shared" si="193"/>
        <v>0</v>
      </c>
      <c r="BO160" s="34"/>
      <c r="BP160" s="34">
        <f t="shared" si="159"/>
        <v>0</v>
      </c>
      <c r="BQ160" s="34">
        <f t="shared" si="160"/>
        <v>0</v>
      </c>
      <c r="BR160" s="34"/>
      <c r="BS160" s="34">
        <f t="shared" si="161"/>
        <v>0</v>
      </c>
      <c r="BT160" s="34">
        <f t="shared" si="194"/>
        <v>0</v>
      </c>
      <c r="BU160" s="34"/>
      <c r="BV160" s="34">
        <f t="shared" si="162"/>
        <v>0</v>
      </c>
      <c r="BW160" s="34">
        <f t="shared" si="195"/>
        <v>0</v>
      </c>
      <c r="BX160" s="34"/>
      <c r="BY160" s="34">
        <f t="shared" si="163"/>
        <v>0</v>
      </c>
      <c r="BZ160" s="34">
        <f t="shared" si="196"/>
        <v>0</v>
      </c>
      <c r="CA160" s="34"/>
      <c r="CB160" s="34">
        <f t="shared" si="164"/>
        <v>0</v>
      </c>
      <c r="CC160" s="34">
        <f t="shared" si="197"/>
        <v>0</v>
      </c>
      <c r="CD160" s="34"/>
      <c r="CE160" s="34">
        <f t="shared" si="165"/>
        <v>0</v>
      </c>
      <c r="CF160" s="34">
        <f t="shared" si="198"/>
        <v>0</v>
      </c>
      <c r="CG160" s="34"/>
      <c r="CH160" s="34">
        <f t="shared" si="166"/>
        <v>0</v>
      </c>
      <c r="CI160" s="34">
        <f t="shared" si="199"/>
        <v>0</v>
      </c>
      <c r="CJ160" s="34"/>
      <c r="CK160" s="34">
        <f t="shared" si="167"/>
        <v>0</v>
      </c>
      <c r="CL160" s="34">
        <f t="shared" si="200"/>
        <v>0</v>
      </c>
      <c r="CM160" s="34"/>
      <c r="CN160" s="34">
        <f t="shared" si="168"/>
        <v>0</v>
      </c>
      <c r="CO160" s="34">
        <f t="shared" si="201"/>
        <v>0</v>
      </c>
      <c r="CP160" s="34"/>
      <c r="CQ160" s="34">
        <f t="shared" si="169"/>
        <v>0</v>
      </c>
      <c r="CR160" s="34">
        <f t="shared" si="202"/>
        <v>0</v>
      </c>
      <c r="CS160" s="34"/>
      <c r="CT160" s="34">
        <f t="shared" si="170"/>
        <v>0</v>
      </c>
      <c r="CU160" s="34">
        <f t="shared" si="203"/>
        <v>0</v>
      </c>
      <c r="CV160" s="34"/>
      <c r="CW160" s="34">
        <f t="shared" si="171"/>
        <v>0</v>
      </c>
      <c r="CX160" s="34">
        <f t="shared" si="204"/>
        <v>0</v>
      </c>
      <c r="CY160" s="34"/>
      <c r="CZ160" s="34">
        <f t="shared" si="172"/>
        <v>0</v>
      </c>
      <c r="DA160" s="34">
        <f t="shared" si="205"/>
        <v>0</v>
      </c>
      <c r="DB160" s="34"/>
      <c r="DC160" s="34">
        <f t="shared" si="173"/>
        <v>0</v>
      </c>
      <c r="DD160" s="34">
        <f t="shared" si="206"/>
        <v>0</v>
      </c>
      <c r="DE160" s="35">
        <f t="shared" si="224"/>
        <v>3</v>
      </c>
      <c r="DF160" s="35">
        <f t="shared" ca="1" si="225"/>
        <v>27.03</v>
      </c>
      <c r="DG160" s="89">
        <f t="shared" ca="1" si="226"/>
        <v>0</v>
      </c>
      <c r="DH160" s="35">
        <f t="shared" si="207"/>
        <v>0</v>
      </c>
      <c r="DI160" s="35">
        <f t="shared" ca="1" si="157"/>
        <v>0</v>
      </c>
      <c r="DJ160" s="92">
        <f t="shared" ca="1" si="158"/>
        <v>0</v>
      </c>
      <c r="DK160"/>
      <c r="DL160" s="37"/>
      <c r="DM160" s="38">
        <f t="shared" si="174"/>
        <v>0</v>
      </c>
      <c r="DN160" s="39" t="str">
        <f t="shared" si="222"/>
        <v>NÃO MEDIDO</v>
      </c>
      <c r="DO160" s="40"/>
      <c r="DP160"/>
    </row>
    <row r="161" spans="1:120" s="2" customFormat="1" ht="35.1" customHeight="1" x14ac:dyDescent="0.2">
      <c r="A161" s="2" t="s">
        <v>212</v>
      </c>
      <c r="C161" s="100" t="s">
        <v>160</v>
      </c>
      <c r="D161" s="30" t="s">
        <v>161</v>
      </c>
      <c r="E161" s="31" t="s">
        <v>89</v>
      </c>
      <c r="F161" s="74">
        <v>6</v>
      </c>
      <c r="G161" s="74">
        <v>0</v>
      </c>
      <c r="H161" s="121">
        <v>0</v>
      </c>
      <c r="I161" s="121">
        <v>0</v>
      </c>
      <c r="J161" s="121"/>
      <c r="K161" s="74">
        <f t="shared" si="175"/>
        <v>6</v>
      </c>
      <c r="L161" s="32">
        <v>11.4</v>
      </c>
      <c r="M161" s="33">
        <f t="shared" si="208"/>
        <v>68.400000000000006</v>
      </c>
      <c r="N161" s="33"/>
      <c r="O161" s="33">
        <f t="shared" si="176"/>
        <v>0</v>
      </c>
      <c r="P161" s="34"/>
      <c r="Q161" s="34">
        <f t="shared" si="209"/>
        <v>0</v>
      </c>
      <c r="R161" s="34">
        <f t="shared" si="210"/>
        <v>0</v>
      </c>
      <c r="S161" s="34"/>
      <c r="T161" s="34">
        <f t="shared" si="211"/>
        <v>0</v>
      </c>
      <c r="U161" s="34">
        <f t="shared" si="212"/>
        <v>0</v>
      </c>
      <c r="V161" s="34">
        <v>6</v>
      </c>
      <c r="W161" s="34">
        <f t="shared" si="213"/>
        <v>68.400000000000006</v>
      </c>
      <c r="X161" s="34">
        <f t="shared" si="214"/>
        <v>0</v>
      </c>
      <c r="Y161" s="34"/>
      <c r="Z161" s="34">
        <f t="shared" si="215"/>
        <v>0</v>
      </c>
      <c r="AA161" s="34">
        <f t="shared" si="216"/>
        <v>0</v>
      </c>
      <c r="AB161" s="34"/>
      <c r="AC161" s="34">
        <f t="shared" si="217"/>
        <v>0</v>
      </c>
      <c r="AD161" s="34">
        <f t="shared" si="218"/>
        <v>0</v>
      </c>
      <c r="AE161" s="34"/>
      <c r="AF161" s="34">
        <f t="shared" si="177"/>
        <v>0</v>
      </c>
      <c r="AG161" s="34">
        <f t="shared" si="178"/>
        <v>0</v>
      </c>
      <c r="AH161" s="34"/>
      <c r="AI161" s="34">
        <f t="shared" si="223"/>
        <v>0</v>
      </c>
      <c r="AJ161" s="34">
        <f t="shared" si="219"/>
        <v>0</v>
      </c>
      <c r="AK161" s="34"/>
      <c r="AL161" s="34">
        <f t="shared" si="220"/>
        <v>0</v>
      </c>
      <c r="AM161" s="34">
        <f t="shared" si="221"/>
        <v>0</v>
      </c>
      <c r="AN161" s="34"/>
      <c r="AO161" s="34">
        <f t="shared" si="179"/>
        <v>0</v>
      </c>
      <c r="AP161" s="34">
        <f t="shared" si="180"/>
        <v>0</v>
      </c>
      <c r="AQ161" s="34"/>
      <c r="AR161" s="34">
        <f t="shared" si="181"/>
        <v>0</v>
      </c>
      <c r="AS161" s="34">
        <f t="shared" si="182"/>
        <v>0</v>
      </c>
      <c r="AT161" s="34"/>
      <c r="AU161" s="34">
        <f t="shared" si="183"/>
        <v>0</v>
      </c>
      <c r="AV161" s="34">
        <f t="shared" si="184"/>
        <v>0</v>
      </c>
      <c r="AW161" s="34"/>
      <c r="AX161" s="34">
        <f t="shared" si="185"/>
        <v>0</v>
      </c>
      <c r="AY161" s="34">
        <f t="shared" si="186"/>
        <v>0</v>
      </c>
      <c r="AZ161" s="34"/>
      <c r="BA161" s="34">
        <f t="shared" si="187"/>
        <v>0</v>
      </c>
      <c r="BB161" s="34">
        <f t="shared" si="188"/>
        <v>0</v>
      </c>
      <c r="BC161" s="34"/>
      <c r="BD161" s="34">
        <f t="shared" si="189"/>
        <v>0</v>
      </c>
      <c r="BE161" s="34">
        <f t="shared" si="190"/>
        <v>0</v>
      </c>
      <c r="BF161" s="34"/>
      <c r="BG161" s="34">
        <f t="shared" si="154"/>
        <v>0</v>
      </c>
      <c r="BH161" s="34">
        <f t="shared" si="191"/>
        <v>0</v>
      </c>
      <c r="BI161" s="34"/>
      <c r="BJ161" s="34">
        <f t="shared" si="155"/>
        <v>0</v>
      </c>
      <c r="BK161" s="34">
        <f t="shared" si="192"/>
        <v>0</v>
      </c>
      <c r="BL161" s="34"/>
      <c r="BM161" s="34">
        <f t="shared" si="156"/>
        <v>0</v>
      </c>
      <c r="BN161" s="34">
        <f t="shared" si="193"/>
        <v>0</v>
      </c>
      <c r="BO161" s="34"/>
      <c r="BP161" s="34">
        <f t="shared" si="159"/>
        <v>0</v>
      </c>
      <c r="BQ161" s="34">
        <f t="shared" si="160"/>
        <v>0</v>
      </c>
      <c r="BR161" s="34"/>
      <c r="BS161" s="34">
        <f t="shared" si="161"/>
        <v>0</v>
      </c>
      <c r="BT161" s="34">
        <f t="shared" si="194"/>
        <v>0</v>
      </c>
      <c r="BU161" s="34"/>
      <c r="BV161" s="34">
        <f t="shared" si="162"/>
        <v>0</v>
      </c>
      <c r="BW161" s="34">
        <f t="shared" si="195"/>
        <v>0</v>
      </c>
      <c r="BX161" s="34"/>
      <c r="BY161" s="34">
        <f t="shared" si="163"/>
        <v>0</v>
      </c>
      <c r="BZ161" s="34">
        <f t="shared" si="196"/>
        <v>0</v>
      </c>
      <c r="CA161" s="34"/>
      <c r="CB161" s="34">
        <f t="shared" si="164"/>
        <v>0</v>
      </c>
      <c r="CC161" s="34">
        <f t="shared" si="197"/>
        <v>0</v>
      </c>
      <c r="CD161" s="34"/>
      <c r="CE161" s="34">
        <f t="shared" si="165"/>
        <v>0</v>
      </c>
      <c r="CF161" s="34">
        <f t="shared" si="198"/>
        <v>0</v>
      </c>
      <c r="CG161" s="34"/>
      <c r="CH161" s="34">
        <f t="shared" si="166"/>
        <v>0</v>
      </c>
      <c r="CI161" s="34">
        <f t="shared" si="199"/>
        <v>0</v>
      </c>
      <c r="CJ161" s="34"/>
      <c r="CK161" s="34">
        <f t="shared" si="167"/>
        <v>0</v>
      </c>
      <c r="CL161" s="34">
        <f t="shared" si="200"/>
        <v>0</v>
      </c>
      <c r="CM161" s="34"/>
      <c r="CN161" s="34">
        <f t="shared" si="168"/>
        <v>0</v>
      </c>
      <c r="CO161" s="34">
        <f t="shared" si="201"/>
        <v>0</v>
      </c>
      <c r="CP161" s="34"/>
      <c r="CQ161" s="34">
        <f t="shared" si="169"/>
        <v>0</v>
      </c>
      <c r="CR161" s="34">
        <f t="shared" si="202"/>
        <v>0</v>
      </c>
      <c r="CS161" s="34"/>
      <c r="CT161" s="34">
        <f t="shared" si="170"/>
        <v>0</v>
      </c>
      <c r="CU161" s="34">
        <f t="shared" si="203"/>
        <v>0</v>
      </c>
      <c r="CV161" s="34"/>
      <c r="CW161" s="34">
        <f t="shared" si="171"/>
        <v>0</v>
      </c>
      <c r="CX161" s="34">
        <f t="shared" si="204"/>
        <v>0</v>
      </c>
      <c r="CY161" s="34"/>
      <c r="CZ161" s="34">
        <f t="shared" si="172"/>
        <v>0</v>
      </c>
      <c r="DA161" s="34">
        <f t="shared" si="205"/>
        <v>0</v>
      </c>
      <c r="DB161" s="34"/>
      <c r="DC161" s="34">
        <f t="shared" si="173"/>
        <v>0</v>
      </c>
      <c r="DD161" s="34">
        <f t="shared" si="206"/>
        <v>0</v>
      </c>
      <c r="DE161" s="35">
        <f t="shared" si="224"/>
        <v>6</v>
      </c>
      <c r="DF161" s="35">
        <f t="shared" ca="1" si="225"/>
        <v>68.400000000000006</v>
      </c>
      <c r="DG161" s="89">
        <f t="shared" ca="1" si="226"/>
        <v>0</v>
      </c>
      <c r="DH161" s="35">
        <f t="shared" si="207"/>
        <v>0</v>
      </c>
      <c r="DI161" s="35">
        <f t="shared" ca="1" si="157"/>
        <v>0</v>
      </c>
      <c r="DJ161" s="92">
        <f t="shared" ca="1" si="158"/>
        <v>0</v>
      </c>
      <c r="DK161"/>
      <c r="DL161" s="37"/>
      <c r="DM161" s="38">
        <f t="shared" si="174"/>
        <v>0</v>
      </c>
      <c r="DN161" s="39" t="str">
        <f t="shared" si="222"/>
        <v>NÃO MEDIDO</v>
      </c>
      <c r="DO161" s="40"/>
      <c r="DP161"/>
    </row>
    <row r="162" spans="1:120" s="2" customFormat="1" ht="128.25" customHeight="1" x14ac:dyDescent="0.2">
      <c r="A162" s="2" t="s">
        <v>212</v>
      </c>
      <c r="C162" s="100" t="s">
        <v>1181</v>
      </c>
      <c r="D162" s="30" t="s">
        <v>1182</v>
      </c>
      <c r="E162" s="31" t="s">
        <v>89</v>
      </c>
      <c r="F162" s="74">
        <v>1</v>
      </c>
      <c r="G162" s="74">
        <v>0</v>
      </c>
      <c r="H162" s="121">
        <v>0</v>
      </c>
      <c r="I162" s="121">
        <v>0</v>
      </c>
      <c r="J162" s="121"/>
      <c r="K162" s="74">
        <f t="shared" si="175"/>
        <v>1</v>
      </c>
      <c r="L162" s="32">
        <v>4701.3999999999996</v>
      </c>
      <c r="M162" s="33">
        <f t="shared" si="208"/>
        <v>4701.3999999999996</v>
      </c>
      <c r="N162" s="33"/>
      <c r="O162" s="33">
        <f t="shared" si="176"/>
        <v>0</v>
      </c>
      <c r="P162" s="34"/>
      <c r="Q162" s="34"/>
      <c r="R162" s="34"/>
      <c r="S162" s="34"/>
      <c r="T162" s="34"/>
      <c r="U162" s="34"/>
      <c r="V162" s="34">
        <v>1</v>
      </c>
      <c r="W162" s="34">
        <f t="shared" si="213"/>
        <v>4701.3999999999996</v>
      </c>
      <c r="X162" s="34">
        <f t="shared" si="214"/>
        <v>0</v>
      </c>
      <c r="Y162" s="34"/>
      <c r="Z162" s="34"/>
      <c r="AA162" s="34"/>
      <c r="AB162" s="34"/>
      <c r="AC162" s="34"/>
      <c r="AD162" s="34"/>
      <c r="AE162" s="34"/>
      <c r="AF162" s="34">
        <f t="shared" si="177"/>
        <v>0</v>
      </c>
      <c r="AG162" s="34">
        <f t="shared" si="178"/>
        <v>0</v>
      </c>
      <c r="AH162" s="34"/>
      <c r="AI162" s="34">
        <f t="shared" si="223"/>
        <v>0</v>
      </c>
      <c r="AJ162" s="34"/>
      <c r="AK162" s="34"/>
      <c r="AL162" s="34">
        <f t="shared" si="220"/>
        <v>0</v>
      </c>
      <c r="AM162" s="34">
        <f t="shared" si="221"/>
        <v>0</v>
      </c>
      <c r="AN162" s="34"/>
      <c r="AO162" s="34">
        <f t="shared" si="179"/>
        <v>0</v>
      </c>
      <c r="AP162" s="34">
        <f t="shared" si="180"/>
        <v>0</v>
      </c>
      <c r="AQ162" s="34"/>
      <c r="AR162" s="34">
        <f t="shared" si="181"/>
        <v>0</v>
      </c>
      <c r="AS162" s="34">
        <f t="shared" si="182"/>
        <v>0</v>
      </c>
      <c r="AT162" s="34"/>
      <c r="AU162" s="34">
        <f t="shared" si="183"/>
        <v>0</v>
      </c>
      <c r="AV162" s="34">
        <f t="shared" si="184"/>
        <v>0</v>
      </c>
      <c r="AW162" s="34"/>
      <c r="AX162" s="34">
        <f t="shared" si="185"/>
        <v>0</v>
      </c>
      <c r="AY162" s="34">
        <f t="shared" si="186"/>
        <v>0</v>
      </c>
      <c r="AZ162" s="34"/>
      <c r="BA162" s="34">
        <f t="shared" si="187"/>
        <v>0</v>
      </c>
      <c r="BB162" s="34">
        <f t="shared" si="188"/>
        <v>0</v>
      </c>
      <c r="BC162" s="34"/>
      <c r="BD162" s="34">
        <f t="shared" si="189"/>
        <v>0</v>
      </c>
      <c r="BE162" s="34">
        <f t="shared" si="190"/>
        <v>0</v>
      </c>
      <c r="BF162" s="34"/>
      <c r="BG162" s="34">
        <f t="shared" si="154"/>
        <v>0</v>
      </c>
      <c r="BH162" s="34">
        <f t="shared" si="191"/>
        <v>0</v>
      </c>
      <c r="BI162" s="34"/>
      <c r="BJ162" s="34">
        <f t="shared" si="155"/>
        <v>0</v>
      </c>
      <c r="BK162" s="34">
        <f t="shared" si="192"/>
        <v>0</v>
      </c>
      <c r="BL162" s="34"/>
      <c r="BM162" s="34">
        <f t="shared" si="156"/>
        <v>0</v>
      </c>
      <c r="BN162" s="34">
        <f t="shared" si="193"/>
        <v>0</v>
      </c>
      <c r="BO162" s="34"/>
      <c r="BP162" s="34">
        <f t="shared" si="159"/>
        <v>0</v>
      </c>
      <c r="BQ162" s="34">
        <f t="shared" si="160"/>
        <v>0</v>
      </c>
      <c r="BR162" s="34"/>
      <c r="BS162" s="34">
        <f t="shared" si="161"/>
        <v>0</v>
      </c>
      <c r="BT162" s="34">
        <f t="shared" si="194"/>
        <v>0</v>
      </c>
      <c r="BU162" s="34"/>
      <c r="BV162" s="34">
        <f t="shared" si="162"/>
        <v>0</v>
      </c>
      <c r="BW162" s="34">
        <f t="shared" si="195"/>
        <v>0</v>
      </c>
      <c r="BX162" s="34"/>
      <c r="BY162" s="34">
        <f t="shared" si="163"/>
        <v>0</v>
      </c>
      <c r="BZ162" s="34">
        <f t="shared" si="196"/>
        <v>0</v>
      </c>
      <c r="CA162" s="34"/>
      <c r="CB162" s="34">
        <f t="shared" si="164"/>
        <v>0</v>
      </c>
      <c r="CC162" s="34">
        <f t="shared" si="197"/>
        <v>0</v>
      </c>
      <c r="CD162" s="34"/>
      <c r="CE162" s="34">
        <f t="shared" si="165"/>
        <v>0</v>
      </c>
      <c r="CF162" s="34">
        <f t="shared" si="198"/>
        <v>0</v>
      </c>
      <c r="CG162" s="34"/>
      <c r="CH162" s="34">
        <f t="shared" si="166"/>
        <v>0</v>
      </c>
      <c r="CI162" s="34">
        <f t="shared" si="199"/>
        <v>0</v>
      </c>
      <c r="CJ162" s="34"/>
      <c r="CK162" s="34">
        <f t="shared" si="167"/>
        <v>0</v>
      </c>
      <c r="CL162" s="34">
        <f t="shared" si="200"/>
        <v>0</v>
      </c>
      <c r="CM162" s="34"/>
      <c r="CN162" s="34">
        <f t="shared" si="168"/>
        <v>0</v>
      </c>
      <c r="CO162" s="34">
        <f t="shared" si="201"/>
        <v>0</v>
      </c>
      <c r="CP162" s="34"/>
      <c r="CQ162" s="34">
        <f t="shared" si="169"/>
        <v>0</v>
      </c>
      <c r="CR162" s="34">
        <f t="shared" si="202"/>
        <v>0</v>
      </c>
      <c r="CS162" s="34"/>
      <c r="CT162" s="34">
        <f t="shared" si="170"/>
        <v>0</v>
      </c>
      <c r="CU162" s="34">
        <f t="shared" si="203"/>
        <v>0</v>
      </c>
      <c r="CV162" s="34"/>
      <c r="CW162" s="34">
        <f t="shared" si="171"/>
        <v>0</v>
      </c>
      <c r="CX162" s="34">
        <f t="shared" si="204"/>
        <v>0</v>
      </c>
      <c r="CY162" s="34"/>
      <c r="CZ162" s="34">
        <f t="shared" si="172"/>
        <v>0</v>
      </c>
      <c r="DA162" s="34">
        <f t="shared" si="205"/>
        <v>0</v>
      </c>
      <c r="DB162" s="34"/>
      <c r="DC162" s="34">
        <f t="shared" si="173"/>
        <v>0</v>
      </c>
      <c r="DD162" s="34">
        <f t="shared" si="206"/>
        <v>0</v>
      </c>
      <c r="DE162" s="35">
        <f t="shared" si="224"/>
        <v>1</v>
      </c>
      <c r="DF162" s="35">
        <f t="shared" ca="1" si="225"/>
        <v>4701.3999999999996</v>
      </c>
      <c r="DG162" s="89">
        <f t="shared" ca="1" si="226"/>
        <v>0</v>
      </c>
      <c r="DH162" s="35">
        <f t="shared" si="207"/>
        <v>0</v>
      </c>
      <c r="DI162" s="35">
        <f t="shared" ca="1" si="157"/>
        <v>0</v>
      </c>
      <c r="DJ162" s="92">
        <f t="shared" ca="1" si="158"/>
        <v>0</v>
      </c>
      <c r="DK162"/>
      <c r="DL162" s="37"/>
      <c r="DM162" s="38">
        <f t="shared" si="174"/>
        <v>0</v>
      </c>
      <c r="DN162" s="39" t="str">
        <f t="shared" si="222"/>
        <v>NÃO MEDIDO</v>
      </c>
      <c r="DO162" s="40"/>
      <c r="DP162"/>
    </row>
    <row r="163" spans="1:120" s="2" customFormat="1" ht="88.5" customHeight="1" x14ac:dyDescent="0.2">
      <c r="A163" s="2" t="s">
        <v>212</v>
      </c>
      <c r="C163" s="100" t="s">
        <v>1183</v>
      </c>
      <c r="D163" s="30" t="s">
        <v>1184</v>
      </c>
      <c r="E163" s="31" t="s">
        <v>89</v>
      </c>
      <c r="F163" s="74">
        <v>1</v>
      </c>
      <c r="G163" s="74">
        <v>0</v>
      </c>
      <c r="H163" s="121">
        <v>0</v>
      </c>
      <c r="I163" s="121">
        <v>0</v>
      </c>
      <c r="J163" s="121"/>
      <c r="K163" s="74">
        <f t="shared" si="175"/>
        <v>1</v>
      </c>
      <c r="L163" s="32">
        <v>5713.49</v>
      </c>
      <c r="M163" s="33">
        <f t="shared" si="208"/>
        <v>5713.49</v>
      </c>
      <c r="N163" s="33"/>
      <c r="O163" s="33">
        <f t="shared" si="176"/>
        <v>0</v>
      </c>
      <c r="P163" s="34"/>
      <c r="Q163" s="34"/>
      <c r="R163" s="34"/>
      <c r="S163" s="34"/>
      <c r="T163" s="34"/>
      <c r="U163" s="34"/>
      <c r="V163" s="34">
        <v>1</v>
      </c>
      <c r="W163" s="34">
        <f t="shared" si="213"/>
        <v>5713.49</v>
      </c>
      <c r="X163" s="34">
        <f t="shared" si="214"/>
        <v>0</v>
      </c>
      <c r="Y163" s="34"/>
      <c r="Z163" s="34"/>
      <c r="AA163" s="34"/>
      <c r="AB163" s="34"/>
      <c r="AC163" s="34"/>
      <c r="AD163" s="34"/>
      <c r="AE163" s="34"/>
      <c r="AF163" s="34">
        <f t="shared" si="177"/>
        <v>0</v>
      </c>
      <c r="AG163" s="34">
        <f t="shared" si="178"/>
        <v>0</v>
      </c>
      <c r="AH163" s="34"/>
      <c r="AI163" s="34">
        <f t="shared" si="223"/>
        <v>0</v>
      </c>
      <c r="AJ163" s="34"/>
      <c r="AK163" s="34"/>
      <c r="AL163" s="34">
        <f t="shared" si="220"/>
        <v>0</v>
      </c>
      <c r="AM163" s="34">
        <f t="shared" si="221"/>
        <v>0</v>
      </c>
      <c r="AN163" s="34"/>
      <c r="AO163" s="34">
        <f t="shared" si="179"/>
        <v>0</v>
      </c>
      <c r="AP163" s="34">
        <f t="shared" si="180"/>
        <v>0</v>
      </c>
      <c r="AQ163" s="34"/>
      <c r="AR163" s="34">
        <f t="shared" si="181"/>
        <v>0</v>
      </c>
      <c r="AS163" s="34">
        <f t="shared" si="182"/>
        <v>0</v>
      </c>
      <c r="AT163" s="34"/>
      <c r="AU163" s="34">
        <f t="shared" si="183"/>
        <v>0</v>
      </c>
      <c r="AV163" s="34">
        <f t="shared" si="184"/>
        <v>0</v>
      </c>
      <c r="AW163" s="34"/>
      <c r="AX163" s="34">
        <f t="shared" si="185"/>
        <v>0</v>
      </c>
      <c r="AY163" s="34">
        <f t="shared" si="186"/>
        <v>0</v>
      </c>
      <c r="AZ163" s="34"/>
      <c r="BA163" s="34">
        <f t="shared" si="187"/>
        <v>0</v>
      </c>
      <c r="BB163" s="34">
        <f t="shared" si="188"/>
        <v>0</v>
      </c>
      <c r="BC163" s="34"/>
      <c r="BD163" s="34">
        <f t="shared" si="189"/>
        <v>0</v>
      </c>
      <c r="BE163" s="34">
        <f t="shared" si="190"/>
        <v>0</v>
      </c>
      <c r="BF163" s="34"/>
      <c r="BG163" s="34">
        <f t="shared" si="154"/>
        <v>0</v>
      </c>
      <c r="BH163" s="34">
        <f t="shared" si="191"/>
        <v>0</v>
      </c>
      <c r="BI163" s="34"/>
      <c r="BJ163" s="34">
        <f t="shared" si="155"/>
        <v>0</v>
      </c>
      <c r="BK163" s="34">
        <f t="shared" si="192"/>
        <v>0</v>
      </c>
      <c r="BL163" s="34"/>
      <c r="BM163" s="34">
        <f t="shared" si="156"/>
        <v>0</v>
      </c>
      <c r="BN163" s="34">
        <f t="shared" si="193"/>
        <v>0</v>
      </c>
      <c r="BO163" s="34"/>
      <c r="BP163" s="34">
        <f t="shared" si="159"/>
        <v>0</v>
      </c>
      <c r="BQ163" s="34">
        <f t="shared" si="160"/>
        <v>0</v>
      </c>
      <c r="BR163" s="34"/>
      <c r="BS163" s="34">
        <f t="shared" si="161"/>
        <v>0</v>
      </c>
      <c r="BT163" s="34">
        <f t="shared" si="194"/>
        <v>0</v>
      </c>
      <c r="BU163" s="34"/>
      <c r="BV163" s="34">
        <f t="shared" si="162"/>
        <v>0</v>
      </c>
      <c r="BW163" s="34">
        <f t="shared" si="195"/>
        <v>0</v>
      </c>
      <c r="BX163" s="34"/>
      <c r="BY163" s="34">
        <f t="shared" si="163"/>
        <v>0</v>
      </c>
      <c r="BZ163" s="34">
        <f t="shared" si="196"/>
        <v>0</v>
      </c>
      <c r="CA163" s="34"/>
      <c r="CB163" s="34">
        <f t="shared" si="164"/>
        <v>0</v>
      </c>
      <c r="CC163" s="34">
        <f t="shared" si="197"/>
        <v>0</v>
      </c>
      <c r="CD163" s="34"/>
      <c r="CE163" s="34">
        <f t="shared" si="165"/>
        <v>0</v>
      </c>
      <c r="CF163" s="34">
        <f t="shared" si="198"/>
        <v>0</v>
      </c>
      <c r="CG163" s="34"/>
      <c r="CH163" s="34">
        <f t="shared" si="166"/>
        <v>0</v>
      </c>
      <c r="CI163" s="34">
        <f t="shared" si="199"/>
        <v>0</v>
      </c>
      <c r="CJ163" s="34"/>
      <c r="CK163" s="34">
        <f t="shared" si="167"/>
        <v>0</v>
      </c>
      <c r="CL163" s="34">
        <f t="shared" si="200"/>
        <v>0</v>
      </c>
      <c r="CM163" s="34"/>
      <c r="CN163" s="34">
        <f t="shared" si="168"/>
        <v>0</v>
      </c>
      <c r="CO163" s="34">
        <f t="shared" si="201"/>
        <v>0</v>
      </c>
      <c r="CP163" s="34"/>
      <c r="CQ163" s="34">
        <f t="shared" si="169"/>
        <v>0</v>
      </c>
      <c r="CR163" s="34">
        <f t="shared" si="202"/>
        <v>0</v>
      </c>
      <c r="CS163" s="34"/>
      <c r="CT163" s="34">
        <f t="shared" si="170"/>
        <v>0</v>
      </c>
      <c r="CU163" s="34">
        <f t="shared" si="203"/>
        <v>0</v>
      </c>
      <c r="CV163" s="34"/>
      <c r="CW163" s="34">
        <f t="shared" si="171"/>
        <v>0</v>
      </c>
      <c r="CX163" s="34">
        <f t="shared" si="204"/>
        <v>0</v>
      </c>
      <c r="CY163" s="34"/>
      <c r="CZ163" s="34">
        <f t="shared" si="172"/>
        <v>0</v>
      </c>
      <c r="DA163" s="34">
        <f t="shared" si="205"/>
        <v>0</v>
      </c>
      <c r="DB163" s="34"/>
      <c r="DC163" s="34">
        <f t="shared" si="173"/>
        <v>0</v>
      </c>
      <c r="DD163" s="34">
        <f t="shared" si="206"/>
        <v>0</v>
      </c>
      <c r="DE163" s="35">
        <f t="shared" si="224"/>
        <v>1</v>
      </c>
      <c r="DF163" s="35">
        <f t="shared" ca="1" si="225"/>
        <v>5713.49</v>
      </c>
      <c r="DG163" s="89">
        <f t="shared" ca="1" si="226"/>
        <v>0</v>
      </c>
      <c r="DH163" s="35">
        <f t="shared" si="207"/>
        <v>0</v>
      </c>
      <c r="DI163" s="35">
        <f t="shared" ca="1" si="157"/>
        <v>0</v>
      </c>
      <c r="DJ163" s="92">
        <f t="shared" ca="1" si="158"/>
        <v>0</v>
      </c>
      <c r="DK163"/>
      <c r="DL163" s="37"/>
      <c r="DM163" s="38">
        <f t="shared" si="174"/>
        <v>0</v>
      </c>
      <c r="DN163" s="39" t="str">
        <f t="shared" si="222"/>
        <v>NÃO MEDIDO</v>
      </c>
      <c r="DO163" s="40"/>
      <c r="DP163"/>
    </row>
    <row r="164" spans="1:120" s="2" customFormat="1" ht="35.1" customHeight="1" x14ac:dyDescent="0.2">
      <c r="A164" s="2" t="s">
        <v>213</v>
      </c>
      <c r="C164" s="100">
        <v>20700</v>
      </c>
      <c r="D164" s="30" t="s">
        <v>590</v>
      </c>
      <c r="E164" s="31"/>
      <c r="F164" s="74"/>
      <c r="G164" s="74">
        <v>0</v>
      </c>
      <c r="H164" s="121">
        <v>0</v>
      </c>
      <c r="I164" s="121">
        <v>0</v>
      </c>
      <c r="J164" s="121"/>
      <c r="K164" s="74">
        <f t="shared" si="175"/>
        <v>0</v>
      </c>
      <c r="L164" s="32"/>
      <c r="M164" s="33">
        <f t="shared" si="208"/>
        <v>0</v>
      </c>
      <c r="N164" s="33"/>
      <c r="O164" s="33">
        <f t="shared" si="176"/>
        <v>0</v>
      </c>
      <c r="P164" s="34"/>
      <c r="Q164" s="34">
        <f t="shared" si="209"/>
        <v>0</v>
      </c>
      <c r="R164" s="34">
        <f t="shared" si="210"/>
        <v>0</v>
      </c>
      <c r="S164" s="34"/>
      <c r="T164" s="34">
        <f t="shared" si="211"/>
        <v>0</v>
      </c>
      <c r="U164" s="34">
        <f t="shared" si="212"/>
        <v>0</v>
      </c>
      <c r="V164" s="34"/>
      <c r="W164" s="34">
        <f t="shared" si="213"/>
        <v>0</v>
      </c>
      <c r="X164" s="34">
        <f t="shared" si="214"/>
        <v>0</v>
      </c>
      <c r="Y164" s="34"/>
      <c r="Z164" s="34">
        <f t="shared" si="215"/>
        <v>0</v>
      </c>
      <c r="AA164" s="34">
        <f t="shared" si="216"/>
        <v>0</v>
      </c>
      <c r="AB164" s="34"/>
      <c r="AC164" s="34">
        <f t="shared" si="217"/>
        <v>0</v>
      </c>
      <c r="AD164" s="34">
        <f t="shared" si="218"/>
        <v>0</v>
      </c>
      <c r="AE164" s="34"/>
      <c r="AF164" s="34">
        <f t="shared" si="177"/>
        <v>0</v>
      </c>
      <c r="AG164" s="34">
        <f t="shared" si="178"/>
        <v>0</v>
      </c>
      <c r="AH164" s="34"/>
      <c r="AI164" s="34">
        <f t="shared" si="223"/>
        <v>0</v>
      </c>
      <c r="AJ164" s="34">
        <f t="shared" si="219"/>
        <v>0</v>
      </c>
      <c r="AK164" s="34"/>
      <c r="AL164" s="34">
        <f t="shared" si="220"/>
        <v>0</v>
      </c>
      <c r="AM164" s="34">
        <f t="shared" si="221"/>
        <v>0</v>
      </c>
      <c r="AN164" s="34"/>
      <c r="AO164" s="34">
        <f t="shared" si="179"/>
        <v>0</v>
      </c>
      <c r="AP164" s="34">
        <f t="shared" si="180"/>
        <v>0</v>
      </c>
      <c r="AQ164" s="34"/>
      <c r="AR164" s="34">
        <f t="shared" si="181"/>
        <v>0</v>
      </c>
      <c r="AS164" s="34">
        <f t="shared" si="182"/>
        <v>0</v>
      </c>
      <c r="AT164" s="34"/>
      <c r="AU164" s="34">
        <f t="shared" si="183"/>
        <v>0</v>
      </c>
      <c r="AV164" s="34">
        <f t="shared" si="184"/>
        <v>0</v>
      </c>
      <c r="AW164" s="34"/>
      <c r="AX164" s="34">
        <f t="shared" si="185"/>
        <v>0</v>
      </c>
      <c r="AY164" s="34">
        <f t="shared" si="186"/>
        <v>0</v>
      </c>
      <c r="AZ164" s="34"/>
      <c r="BA164" s="34">
        <f t="shared" si="187"/>
        <v>0</v>
      </c>
      <c r="BB164" s="34">
        <f t="shared" si="188"/>
        <v>0</v>
      </c>
      <c r="BC164" s="34"/>
      <c r="BD164" s="34">
        <f t="shared" si="189"/>
        <v>0</v>
      </c>
      <c r="BE164" s="34">
        <f t="shared" si="190"/>
        <v>0</v>
      </c>
      <c r="BF164" s="34"/>
      <c r="BG164" s="34">
        <f t="shared" ref="BG164:BG227" si="227">ROUND(BF164*$L164,2)</f>
        <v>0</v>
      </c>
      <c r="BH164" s="34">
        <f t="shared" si="191"/>
        <v>0</v>
      </c>
      <c r="BI164" s="34"/>
      <c r="BJ164" s="34">
        <f t="shared" ref="BJ164:BJ227" si="228">ROUND(BI164*$L164,2)</f>
        <v>0</v>
      </c>
      <c r="BK164" s="34">
        <f t="shared" si="192"/>
        <v>0</v>
      </c>
      <c r="BL164" s="34"/>
      <c r="BM164" s="34">
        <f t="shared" ref="BM164:BM227" si="229">ROUND(BL164*$L164,2)</f>
        <v>0</v>
      </c>
      <c r="BN164" s="34">
        <f t="shared" si="193"/>
        <v>0</v>
      </c>
      <c r="BO164" s="34"/>
      <c r="BP164" s="34">
        <f t="shared" si="159"/>
        <v>0</v>
      </c>
      <c r="BQ164" s="34">
        <f t="shared" si="160"/>
        <v>0</v>
      </c>
      <c r="BR164" s="34"/>
      <c r="BS164" s="34">
        <f t="shared" si="161"/>
        <v>0</v>
      </c>
      <c r="BT164" s="34">
        <f t="shared" si="194"/>
        <v>0</v>
      </c>
      <c r="BU164" s="34"/>
      <c r="BV164" s="34">
        <f t="shared" si="162"/>
        <v>0</v>
      </c>
      <c r="BW164" s="34">
        <f t="shared" si="195"/>
        <v>0</v>
      </c>
      <c r="BX164" s="34"/>
      <c r="BY164" s="34">
        <f t="shared" si="163"/>
        <v>0</v>
      </c>
      <c r="BZ164" s="34">
        <f t="shared" si="196"/>
        <v>0</v>
      </c>
      <c r="CA164" s="34"/>
      <c r="CB164" s="34">
        <f t="shared" si="164"/>
        <v>0</v>
      </c>
      <c r="CC164" s="34">
        <f t="shared" si="197"/>
        <v>0</v>
      </c>
      <c r="CD164" s="34"/>
      <c r="CE164" s="34">
        <f t="shared" si="165"/>
        <v>0</v>
      </c>
      <c r="CF164" s="34">
        <f t="shared" si="198"/>
        <v>0</v>
      </c>
      <c r="CG164" s="34"/>
      <c r="CH164" s="34">
        <f t="shared" si="166"/>
        <v>0</v>
      </c>
      <c r="CI164" s="34">
        <f t="shared" si="199"/>
        <v>0</v>
      </c>
      <c r="CJ164" s="34"/>
      <c r="CK164" s="34">
        <f t="shared" si="167"/>
        <v>0</v>
      </c>
      <c r="CL164" s="34">
        <f t="shared" si="200"/>
        <v>0</v>
      </c>
      <c r="CM164" s="34"/>
      <c r="CN164" s="34">
        <f t="shared" si="168"/>
        <v>0</v>
      </c>
      <c r="CO164" s="34">
        <f t="shared" si="201"/>
        <v>0</v>
      </c>
      <c r="CP164" s="34"/>
      <c r="CQ164" s="34">
        <f t="shared" si="169"/>
        <v>0</v>
      </c>
      <c r="CR164" s="34">
        <f t="shared" si="202"/>
        <v>0</v>
      </c>
      <c r="CS164" s="34"/>
      <c r="CT164" s="34">
        <f t="shared" si="170"/>
        <v>0</v>
      </c>
      <c r="CU164" s="34">
        <f t="shared" si="203"/>
        <v>0</v>
      </c>
      <c r="CV164" s="34"/>
      <c r="CW164" s="34">
        <f t="shared" si="171"/>
        <v>0</v>
      </c>
      <c r="CX164" s="34">
        <f t="shared" si="204"/>
        <v>0</v>
      </c>
      <c r="CY164" s="34"/>
      <c r="CZ164" s="34">
        <f t="shared" si="172"/>
        <v>0</v>
      </c>
      <c r="DA164" s="34">
        <f t="shared" si="205"/>
        <v>0</v>
      </c>
      <c r="DB164" s="34"/>
      <c r="DC164" s="34">
        <f t="shared" si="173"/>
        <v>0</v>
      </c>
      <c r="DD164" s="34">
        <f t="shared" si="206"/>
        <v>0</v>
      </c>
      <c r="DE164" s="35">
        <f t="shared" si="224"/>
        <v>0</v>
      </c>
      <c r="DF164" s="35">
        <f t="shared" ca="1" si="225"/>
        <v>0</v>
      </c>
      <c r="DG164" s="89">
        <f t="shared" ca="1" si="226"/>
        <v>0</v>
      </c>
      <c r="DH164" s="35">
        <f t="shared" si="207"/>
        <v>0</v>
      </c>
      <c r="DI164" s="35">
        <f t="shared" ca="1" si="157"/>
        <v>0</v>
      </c>
      <c r="DJ164" s="92">
        <f t="shared" ca="1" si="158"/>
        <v>0</v>
      </c>
      <c r="DK164"/>
      <c r="DL164" s="37"/>
      <c r="DM164" s="38">
        <f t="shared" si="174"/>
        <v>0</v>
      </c>
      <c r="DN164" s="132" t="str">
        <f>IF(COUNTIF(DN165:DN226,"MEDIDO")&lt;&gt;0,"MEDIDO","NÃO MEDIDO")</f>
        <v>MEDIDO</v>
      </c>
      <c r="DO164" s="40"/>
      <c r="DP164"/>
    </row>
    <row r="165" spans="1:120" s="2" customFormat="1" ht="35.1" customHeight="1" x14ac:dyDescent="0.2">
      <c r="A165" s="2" t="s">
        <v>212</v>
      </c>
      <c r="C165" s="100" t="s">
        <v>102</v>
      </c>
      <c r="D165" s="30" t="s">
        <v>227</v>
      </c>
      <c r="E165" s="31" t="s">
        <v>90</v>
      </c>
      <c r="F165" s="74">
        <v>135</v>
      </c>
      <c r="G165" s="74">
        <v>0</v>
      </c>
      <c r="H165" s="121">
        <v>0</v>
      </c>
      <c r="I165" s="121">
        <v>0</v>
      </c>
      <c r="J165" s="121"/>
      <c r="K165" s="74">
        <f t="shared" si="175"/>
        <v>135</v>
      </c>
      <c r="L165" s="32">
        <v>8.42</v>
      </c>
      <c r="M165" s="33">
        <f t="shared" si="208"/>
        <v>1136.7</v>
      </c>
      <c r="N165" s="33"/>
      <c r="O165" s="33">
        <f t="shared" si="176"/>
        <v>0</v>
      </c>
      <c r="P165" s="34"/>
      <c r="Q165" s="34">
        <f t="shared" si="209"/>
        <v>0</v>
      </c>
      <c r="R165" s="34">
        <f t="shared" si="210"/>
        <v>0</v>
      </c>
      <c r="S165" s="34"/>
      <c r="T165" s="34">
        <f t="shared" si="211"/>
        <v>0</v>
      </c>
      <c r="U165" s="34">
        <f t="shared" si="212"/>
        <v>0</v>
      </c>
      <c r="V165" s="34">
        <v>8</v>
      </c>
      <c r="W165" s="34">
        <f t="shared" si="213"/>
        <v>67.36</v>
      </c>
      <c r="X165" s="34">
        <f t="shared" si="214"/>
        <v>0</v>
      </c>
      <c r="Y165" s="34">
        <v>30.6</v>
      </c>
      <c r="Z165" s="34">
        <f t="shared" si="215"/>
        <v>257.64999999999998</v>
      </c>
      <c r="AA165" s="34">
        <f t="shared" si="216"/>
        <v>0</v>
      </c>
      <c r="AB165" s="34"/>
      <c r="AC165" s="34">
        <f t="shared" si="217"/>
        <v>0</v>
      </c>
      <c r="AD165" s="34">
        <f t="shared" si="218"/>
        <v>0</v>
      </c>
      <c r="AE165" s="34"/>
      <c r="AF165" s="34">
        <f t="shared" si="177"/>
        <v>0</v>
      </c>
      <c r="AG165" s="34">
        <f t="shared" si="178"/>
        <v>0</v>
      </c>
      <c r="AH165" s="34"/>
      <c r="AI165" s="34">
        <f t="shared" si="223"/>
        <v>0</v>
      </c>
      <c r="AJ165" s="34">
        <f t="shared" si="219"/>
        <v>0</v>
      </c>
      <c r="AK165" s="34"/>
      <c r="AL165" s="34">
        <f t="shared" si="220"/>
        <v>0</v>
      </c>
      <c r="AM165" s="34">
        <f t="shared" si="221"/>
        <v>0</v>
      </c>
      <c r="AN165" s="34"/>
      <c r="AO165" s="34">
        <f t="shared" si="179"/>
        <v>0</v>
      </c>
      <c r="AP165" s="34">
        <f t="shared" si="180"/>
        <v>0</v>
      </c>
      <c r="AQ165" s="34"/>
      <c r="AR165" s="34">
        <f t="shared" si="181"/>
        <v>0</v>
      </c>
      <c r="AS165" s="34">
        <f t="shared" si="182"/>
        <v>0</v>
      </c>
      <c r="AT165" s="34"/>
      <c r="AU165" s="34">
        <f t="shared" si="183"/>
        <v>0</v>
      </c>
      <c r="AV165" s="34">
        <f t="shared" si="184"/>
        <v>0</v>
      </c>
      <c r="AW165" s="34"/>
      <c r="AX165" s="34">
        <f t="shared" si="185"/>
        <v>0</v>
      </c>
      <c r="AY165" s="34">
        <f t="shared" si="186"/>
        <v>0</v>
      </c>
      <c r="AZ165" s="34"/>
      <c r="BA165" s="34">
        <f t="shared" si="187"/>
        <v>0</v>
      </c>
      <c r="BB165" s="34">
        <f t="shared" si="188"/>
        <v>0</v>
      </c>
      <c r="BC165" s="34"/>
      <c r="BD165" s="34">
        <f t="shared" si="189"/>
        <v>0</v>
      </c>
      <c r="BE165" s="34">
        <f t="shared" si="190"/>
        <v>0</v>
      </c>
      <c r="BF165" s="34"/>
      <c r="BG165" s="34">
        <f t="shared" si="227"/>
        <v>0</v>
      </c>
      <c r="BH165" s="34">
        <f t="shared" si="191"/>
        <v>0</v>
      </c>
      <c r="BI165" s="34"/>
      <c r="BJ165" s="34">
        <f t="shared" si="228"/>
        <v>0</v>
      </c>
      <c r="BK165" s="34">
        <f t="shared" si="192"/>
        <v>0</v>
      </c>
      <c r="BL165" s="34"/>
      <c r="BM165" s="34">
        <f t="shared" si="229"/>
        <v>0</v>
      </c>
      <c r="BN165" s="34">
        <f t="shared" si="193"/>
        <v>0</v>
      </c>
      <c r="BO165" s="34"/>
      <c r="BP165" s="34">
        <f t="shared" si="159"/>
        <v>0</v>
      </c>
      <c r="BQ165" s="34">
        <f t="shared" si="160"/>
        <v>0</v>
      </c>
      <c r="BR165" s="34"/>
      <c r="BS165" s="34">
        <f t="shared" si="161"/>
        <v>0</v>
      </c>
      <c r="BT165" s="34">
        <f t="shared" si="194"/>
        <v>0</v>
      </c>
      <c r="BU165" s="34"/>
      <c r="BV165" s="34">
        <f t="shared" si="162"/>
        <v>0</v>
      </c>
      <c r="BW165" s="34">
        <f t="shared" si="195"/>
        <v>0</v>
      </c>
      <c r="BX165" s="34"/>
      <c r="BY165" s="34">
        <f t="shared" si="163"/>
        <v>0</v>
      </c>
      <c r="BZ165" s="34">
        <f t="shared" si="196"/>
        <v>0</v>
      </c>
      <c r="CA165" s="34"/>
      <c r="CB165" s="34">
        <f t="shared" si="164"/>
        <v>0</v>
      </c>
      <c r="CC165" s="34">
        <f t="shared" si="197"/>
        <v>0</v>
      </c>
      <c r="CD165" s="34"/>
      <c r="CE165" s="34">
        <f t="shared" si="165"/>
        <v>0</v>
      </c>
      <c r="CF165" s="34">
        <f t="shared" si="198"/>
        <v>0</v>
      </c>
      <c r="CG165" s="34"/>
      <c r="CH165" s="34">
        <f t="shared" si="166"/>
        <v>0</v>
      </c>
      <c r="CI165" s="34">
        <f t="shared" si="199"/>
        <v>0</v>
      </c>
      <c r="CJ165" s="34"/>
      <c r="CK165" s="34">
        <f t="shared" si="167"/>
        <v>0</v>
      </c>
      <c r="CL165" s="34">
        <f t="shared" si="200"/>
        <v>0</v>
      </c>
      <c r="CM165" s="34"/>
      <c r="CN165" s="34">
        <f t="shared" si="168"/>
        <v>0</v>
      </c>
      <c r="CO165" s="34">
        <f t="shared" si="201"/>
        <v>0</v>
      </c>
      <c r="CP165" s="34"/>
      <c r="CQ165" s="34">
        <f t="shared" si="169"/>
        <v>0</v>
      </c>
      <c r="CR165" s="34">
        <f t="shared" si="202"/>
        <v>0</v>
      </c>
      <c r="CS165" s="34"/>
      <c r="CT165" s="34">
        <f t="shared" si="170"/>
        <v>0</v>
      </c>
      <c r="CU165" s="34">
        <f t="shared" si="203"/>
        <v>0</v>
      </c>
      <c r="CV165" s="34"/>
      <c r="CW165" s="34">
        <f t="shared" si="171"/>
        <v>0</v>
      </c>
      <c r="CX165" s="34">
        <f t="shared" si="204"/>
        <v>0</v>
      </c>
      <c r="CY165" s="34"/>
      <c r="CZ165" s="34">
        <f t="shared" si="172"/>
        <v>0</v>
      </c>
      <c r="DA165" s="34">
        <f t="shared" si="205"/>
        <v>0</v>
      </c>
      <c r="DB165" s="34"/>
      <c r="DC165" s="34">
        <f t="shared" si="173"/>
        <v>0</v>
      </c>
      <c r="DD165" s="34">
        <f t="shared" si="206"/>
        <v>0</v>
      </c>
      <c r="DE165" s="35">
        <f t="shared" si="224"/>
        <v>38.6</v>
      </c>
      <c r="DF165" s="35">
        <f t="shared" ca="1" si="225"/>
        <v>325.01</v>
      </c>
      <c r="DG165" s="89">
        <f t="shared" ca="1" si="226"/>
        <v>0</v>
      </c>
      <c r="DH165" s="35">
        <f t="shared" si="207"/>
        <v>96.4</v>
      </c>
      <c r="DI165" s="35">
        <f t="shared" ca="1" si="157"/>
        <v>811.69</v>
      </c>
      <c r="DJ165" s="92">
        <f t="shared" ca="1" si="158"/>
        <v>0</v>
      </c>
      <c r="DK165"/>
      <c r="DL165" s="37"/>
      <c r="DM165" s="38">
        <f t="shared" si="174"/>
        <v>0</v>
      </c>
      <c r="DN165" s="39" t="str">
        <f t="shared" ref="DN165:DN226" si="230">IF(DM165&lt;&gt;0,"MEDIDO","NÃO MEDIDO")</f>
        <v>NÃO MEDIDO</v>
      </c>
      <c r="DO165" s="40"/>
      <c r="DP165"/>
    </row>
    <row r="166" spans="1:120" s="2" customFormat="1" ht="35.1" customHeight="1" x14ac:dyDescent="0.2">
      <c r="A166" s="2" t="s">
        <v>212</v>
      </c>
      <c r="C166" s="100" t="s">
        <v>591</v>
      </c>
      <c r="D166" s="30" t="s">
        <v>592</v>
      </c>
      <c r="E166" s="31" t="s">
        <v>89</v>
      </c>
      <c r="F166" s="74">
        <v>1</v>
      </c>
      <c r="G166" s="74">
        <v>0</v>
      </c>
      <c r="H166" s="121">
        <v>0</v>
      </c>
      <c r="I166" s="121">
        <v>0</v>
      </c>
      <c r="J166" s="121"/>
      <c r="K166" s="74">
        <f t="shared" si="175"/>
        <v>1</v>
      </c>
      <c r="L166" s="32">
        <v>48.25</v>
      </c>
      <c r="M166" s="33">
        <f t="shared" si="208"/>
        <v>48.25</v>
      </c>
      <c r="N166" s="33"/>
      <c r="O166" s="33">
        <f t="shared" si="176"/>
        <v>0</v>
      </c>
      <c r="P166" s="34"/>
      <c r="Q166" s="34">
        <f t="shared" si="209"/>
        <v>0</v>
      </c>
      <c r="R166" s="34">
        <f t="shared" si="210"/>
        <v>0</v>
      </c>
      <c r="S166" s="34"/>
      <c r="T166" s="34">
        <f t="shared" si="211"/>
        <v>0</v>
      </c>
      <c r="U166" s="34">
        <f t="shared" si="212"/>
        <v>0</v>
      </c>
      <c r="V166" s="34"/>
      <c r="W166" s="34">
        <f t="shared" si="213"/>
        <v>0</v>
      </c>
      <c r="X166" s="34">
        <f t="shared" si="214"/>
        <v>0</v>
      </c>
      <c r="Y166" s="34">
        <v>1</v>
      </c>
      <c r="Z166" s="34">
        <f t="shared" si="215"/>
        <v>48.25</v>
      </c>
      <c r="AA166" s="34">
        <f t="shared" si="216"/>
        <v>0</v>
      </c>
      <c r="AB166" s="34"/>
      <c r="AC166" s="34">
        <f t="shared" si="217"/>
        <v>0</v>
      </c>
      <c r="AD166" s="34">
        <f t="shared" si="218"/>
        <v>0</v>
      </c>
      <c r="AE166" s="34"/>
      <c r="AF166" s="34">
        <f t="shared" si="177"/>
        <v>0</v>
      </c>
      <c r="AG166" s="34">
        <f t="shared" si="178"/>
        <v>0</v>
      </c>
      <c r="AH166" s="34"/>
      <c r="AI166" s="34">
        <f t="shared" si="223"/>
        <v>0</v>
      </c>
      <c r="AJ166" s="34">
        <f t="shared" si="219"/>
        <v>0</v>
      </c>
      <c r="AK166" s="34"/>
      <c r="AL166" s="34">
        <f t="shared" si="220"/>
        <v>0</v>
      </c>
      <c r="AM166" s="34">
        <f t="shared" si="221"/>
        <v>0</v>
      </c>
      <c r="AN166" s="34"/>
      <c r="AO166" s="34">
        <f t="shared" si="179"/>
        <v>0</v>
      </c>
      <c r="AP166" s="34">
        <f t="shared" si="180"/>
        <v>0</v>
      </c>
      <c r="AQ166" s="34"/>
      <c r="AR166" s="34">
        <f t="shared" si="181"/>
        <v>0</v>
      </c>
      <c r="AS166" s="34">
        <f t="shared" si="182"/>
        <v>0</v>
      </c>
      <c r="AT166" s="34"/>
      <c r="AU166" s="34">
        <f t="shared" si="183"/>
        <v>0</v>
      </c>
      <c r="AV166" s="34">
        <f t="shared" si="184"/>
        <v>0</v>
      </c>
      <c r="AW166" s="34"/>
      <c r="AX166" s="34">
        <f t="shared" si="185"/>
        <v>0</v>
      </c>
      <c r="AY166" s="34">
        <f t="shared" si="186"/>
        <v>0</v>
      </c>
      <c r="AZ166" s="34"/>
      <c r="BA166" s="34">
        <f t="shared" si="187"/>
        <v>0</v>
      </c>
      <c r="BB166" s="34">
        <f t="shared" si="188"/>
        <v>0</v>
      </c>
      <c r="BC166" s="34"/>
      <c r="BD166" s="34">
        <f t="shared" si="189"/>
        <v>0</v>
      </c>
      <c r="BE166" s="34">
        <f t="shared" si="190"/>
        <v>0</v>
      </c>
      <c r="BF166" s="34"/>
      <c r="BG166" s="34">
        <f t="shared" si="227"/>
        <v>0</v>
      </c>
      <c r="BH166" s="34">
        <f t="shared" si="191"/>
        <v>0</v>
      </c>
      <c r="BI166" s="34"/>
      <c r="BJ166" s="34">
        <f t="shared" si="228"/>
        <v>0</v>
      </c>
      <c r="BK166" s="34">
        <f t="shared" si="192"/>
        <v>0</v>
      </c>
      <c r="BL166" s="34"/>
      <c r="BM166" s="34">
        <f t="shared" si="229"/>
        <v>0</v>
      </c>
      <c r="BN166" s="34">
        <f t="shared" si="193"/>
        <v>0</v>
      </c>
      <c r="BO166" s="34"/>
      <c r="BP166" s="34">
        <f t="shared" si="159"/>
        <v>0</v>
      </c>
      <c r="BQ166" s="34">
        <f t="shared" si="160"/>
        <v>0</v>
      </c>
      <c r="BR166" s="34"/>
      <c r="BS166" s="34">
        <f t="shared" si="161"/>
        <v>0</v>
      </c>
      <c r="BT166" s="34">
        <f t="shared" si="194"/>
        <v>0</v>
      </c>
      <c r="BU166" s="34"/>
      <c r="BV166" s="34">
        <f t="shared" si="162"/>
        <v>0</v>
      </c>
      <c r="BW166" s="34">
        <f t="shared" si="195"/>
        <v>0</v>
      </c>
      <c r="BX166" s="34"/>
      <c r="BY166" s="34">
        <f t="shared" si="163"/>
        <v>0</v>
      </c>
      <c r="BZ166" s="34">
        <f t="shared" si="196"/>
        <v>0</v>
      </c>
      <c r="CA166" s="34"/>
      <c r="CB166" s="34">
        <f t="shared" si="164"/>
        <v>0</v>
      </c>
      <c r="CC166" s="34">
        <f t="shared" si="197"/>
        <v>0</v>
      </c>
      <c r="CD166" s="34"/>
      <c r="CE166" s="34">
        <f t="shared" si="165"/>
        <v>0</v>
      </c>
      <c r="CF166" s="34">
        <f t="shared" si="198"/>
        <v>0</v>
      </c>
      <c r="CG166" s="34"/>
      <c r="CH166" s="34">
        <f t="shared" si="166"/>
        <v>0</v>
      </c>
      <c r="CI166" s="34">
        <f t="shared" si="199"/>
        <v>0</v>
      </c>
      <c r="CJ166" s="34"/>
      <c r="CK166" s="34">
        <f t="shared" si="167"/>
        <v>0</v>
      </c>
      <c r="CL166" s="34">
        <f t="shared" si="200"/>
        <v>0</v>
      </c>
      <c r="CM166" s="34"/>
      <c r="CN166" s="34">
        <f t="shared" si="168"/>
        <v>0</v>
      </c>
      <c r="CO166" s="34">
        <f t="shared" si="201"/>
        <v>0</v>
      </c>
      <c r="CP166" s="34"/>
      <c r="CQ166" s="34">
        <f t="shared" si="169"/>
        <v>0</v>
      </c>
      <c r="CR166" s="34">
        <f t="shared" si="202"/>
        <v>0</v>
      </c>
      <c r="CS166" s="34"/>
      <c r="CT166" s="34">
        <f t="shared" si="170"/>
        <v>0</v>
      </c>
      <c r="CU166" s="34">
        <f t="shared" si="203"/>
        <v>0</v>
      </c>
      <c r="CV166" s="34"/>
      <c r="CW166" s="34">
        <f t="shared" si="171"/>
        <v>0</v>
      </c>
      <c r="CX166" s="34">
        <f t="shared" si="204"/>
        <v>0</v>
      </c>
      <c r="CY166" s="34"/>
      <c r="CZ166" s="34">
        <f t="shared" si="172"/>
        <v>0</v>
      </c>
      <c r="DA166" s="34">
        <f t="shared" si="205"/>
        <v>0</v>
      </c>
      <c r="DB166" s="34"/>
      <c r="DC166" s="34">
        <f t="shared" si="173"/>
        <v>0</v>
      </c>
      <c r="DD166" s="34">
        <f t="shared" si="206"/>
        <v>0</v>
      </c>
      <c r="DE166" s="35">
        <f t="shared" si="224"/>
        <v>1</v>
      </c>
      <c r="DF166" s="35">
        <f t="shared" ca="1" si="225"/>
        <v>48.25</v>
      </c>
      <c r="DG166" s="89">
        <f t="shared" ca="1" si="226"/>
        <v>0</v>
      </c>
      <c r="DH166" s="35">
        <f t="shared" si="207"/>
        <v>0</v>
      </c>
      <c r="DI166" s="35">
        <f t="shared" ca="1" si="157"/>
        <v>0</v>
      </c>
      <c r="DJ166" s="92">
        <f t="shared" ca="1" si="158"/>
        <v>0</v>
      </c>
      <c r="DK166"/>
      <c r="DL166" s="37"/>
      <c r="DM166" s="38">
        <f t="shared" si="174"/>
        <v>0</v>
      </c>
      <c r="DN166" s="39" t="str">
        <f t="shared" si="230"/>
        <v>NÃO MEDIDO</v>
      </c>
      <c r="DO166" s="40"/>
      <c r="DP166"/>
    </row>
    <row r="167" spans="1:120" s="2" customFormat="1" ht="35.1" customHeight="1" x14ac:dyDescent="0.2">
      <c r="A167" s="2" t="s">
        <v>212</v>
      </c>
      <c r="C167" s="100" t="s">
        <v>353</v>
      </c>
      <c r="D167" s="30" t="s">
        <v>354</v>
      </c>
      <c r="E167" s="31" t="s">
        <v>89</v>
      </c>
      <c r="F167" s="74">
        <v>7</v>
      </c>
      <c r="G167" s="74">
        <v>5</v>
      </c>
      <c r="H167" s="121"/>
      <c r="I167" s="121">
        <v>0</v>
      </c>
      <c r="J167" s="121">
        <v>60</v>
      </c>
      <c r="K167" s="74">
        <f t="shared" si="175"/>
        <v>72</v>
      </c>
      <c r="L167" s="32">
        <v>12.98</v>
      </c>
      <c r="M167" s="33">
        <f t="shared" si="208"/>
        <v>934.56</v>
      </c>
      <c r="N167" s="33"/>
      <c r="O167" s="33">
        <f t="shared" si="176"/>
        <v>0</v>
      </c>
      <c r="P167" s="34"/>
      <c r="Q167" s="34">
        <f t="shared" si="209"/>
        <v>0</v>
      </c>
      <c r="R167" s="34">
        <f t="shared" si="210"/>
        <v>0</v>
      </c>
      <c r="S167" s="34"/>
      <c r="T167" s="34">
        <f t="shared" si="211"/>
        <v>0</v>
      </c>
      <c r="U167" s="34">
        <f t="shared" si="212"/>
        <v>0</v>
      </c>
      <c r="V167" s="34"/>
      <c r="W167" s="34">
        <f t="shared" si="213"/>
        <v>0</v>
      </c>
      <c r="X167" s="34">
        <f t="shared" si="214"/>
        <v>0</v>
      </c>
      <c r="Y167" s="34">
        <v>6</v>
      </c>
      <c r="Z167" s="34">
        <f t="shared" si="215"/>
        <v>77.88</v>
      </c>
      <c r="AA167" s="34">
        <f t="shared" si="216"/>
        <v>0</v>
      </c>
      <c r="AB167" s="34"/>
      <c r="AC167" s="34">
        <f t="shared" si="217"/>
        <v>0</v>
      </c>
      <c r="AD167" s="34">
        <f t="shared" si="218"/>
        <v>0</v>
      </c>
      <c r="AE167" s="34"/>
      <c r="AF167" s="34">
        <f t="shared" si="177"/>
        <v>0</v>
      </c>
      <c r="AG167" s="34">
        <f t="shared" si="178"/>
        <v>0</v>
      </c>
      <c r="AH167" s="34"/>
      <c r="AI167" s="34">
        <f t="shared" si="223"/>
        <v>0</v>
      </c>
      <c r="AJ167" s="34">
        <f t="shared" si="219"/>
        <v>0</v>
      </c>
      <c r="AK167" s="34"/>
      <c r="AL167" s="34">
        <f t="shared" si="220"/>
        <v>0</v>
      </c>
      <c r="AM167" s="34">
        <f t="shared" si="221"/>
        <v>0</v>
      </c>
      <c r="AN167" s="34"/>
      <c r="AO167" s="34">
        <f t="shared" si="179"/>
        <v>0</v>
      </c>
      <c r="AP167" s="34">
        <f t="shared" si="180"/>
        <v>0</v>
      </c>
      <c r="AQ167" s="34"/>
      <c r="AR167" s="34">
        <f t="shared" si="181"/>
        <v>0</v>
      </c>
      <c r="AS167" s="34">
        <f t="shared" si="182"/>
        <v>0</v>
      </c>
      <c r="AT167" s="34"/>
      <c r="AU167" s="34">
        <f t="shared" si="183"/>
        <v>0</v>
      </c>
      <c r="AV167" s="34">
        <f t="shared" si="184"/>
        <v>0</v>
      </c>
      <c r="AW167" s="34"/>
      <c r="AX167" s="34">
        <f t="shared" si="185"/>
        <v>0</v>
      </c>
      <c r="AY167" s="34">
        <f t="shared" si="186"/>
        <v>0</v>
      </c>
      <c r="AZ167" s="34"/>
      <c r="BA167" s="34">
        <f t="shared" si="187"/>
        <v>0</v>
      </c>
      <c r="BB167" s="34">
        <f t="shared" si="188"/>
        <v>0</v>
      </c>
      <c r="BC167" s="34"/>
      <c r="BD167" s="34">
        <f t="shared" si="189"/>
        <v>0</v>
      </c>
      <c r="BE167" s="34">
        <f t="shared" si="190"/>
        <v>0</v>
      </c>
      <c r="BF167" s="34"/>
      <c r="BG167" s="34">
        <f t="shared" si="227"/>
        <v>0</v>
      </c>
      <c r="BH167" s="34">
        <f t="shared" si="191"/>
        <v>0</v>
      </c>
      <c r="BI167" s="34"/>
      <c r="BJ167" s="34">
        <f t="shared" si="228"/>
        <v>0</v>
      </c>
      <c r="BK167" s="34">
        <f t="shared" si="192"/>
        <v>0</v>
      </c>
      <c r="BL167" s="34"/>
      <c r="BM167" s="34">
        <f t="shared" si="229"/>
        <v>0</v>
      </c>
      <c r="BN167" s="34">
        <f t="shared" si="193"/>
        <v>0</v>
      </c>
      <c r="BO167" s="34"/>
      <c r="BP167" s="34">
        <f t="shared" si="159"/>
        <v>0</v>
      </c>
      <c r="BQ167" s="34">
        <f t="shared" si="160"/>
        <v>0</v>
      </c>
      <c r="BR167" s="34"/>
      <c r="BS167" s="34">
        <f t="shared" si="161"/>
        <v>0</v>
      </c>
      <c r="BT167" s="34">
        <f t="shared" si="194"/>
        <v>0</v>
      </c>
      <c r="BU167" s="34"/>
      <c r="BV167" s="34">
        <f t="shared" si="162"/>
        <v>0</v>
      </c>
      <c r="BW167" s="34">
        <f t="shared" si="195"/>
        <v>0</v>
      </c>
      <c r="BX167" s="34"/>
      <c r="BY167" s="34">
        <f t="shared" si="163"/>
        <v>0</v>
      </c>
      <c r="BZ167" s="34">
        <f t="shared" si="196"/>
        <v>0</v>
      </c>
      <c r="CA167" s="34"/>
      <c r="CB167" s="34">
        <f t="shared" si="164"/>
        <v>0</v>
      </c>
      <c r="CC167" s="34">
        <f t="shared" si="197"/>
        <v>0</v>
      </c>
      <c r="CD167" s="34"/>
      <c r="CE167" s="34">
        <f t="shared" si="165"/>
        <v>0</v>
      </c>
      <c r="CF167" s="34">
        <f t="shared" si="198"/>
        <v>0</v>
      </c>
      <c r="CG167" s="34"/>
      <c r="CH167" s="34">
        <f t="shared" si="166"/>
        <v>0</v>
      </c>
      <c r="CI167" s="34">
        <f t="shared" si="199"/>
        <v>0</v>
      </c>
      <c r="CJ167" s="34"/>
      <c r="CK167" s="34">
        <f t="shared" si="167"/>
        <v>0</v>
      </c>
      <c r="CL167" s="34">
        <f t="shared" si="200"/>
        <v>0</v>
      </c>
      <c r="CM167" s="34"/>
      <c r="CN167" s="34">
        <f t="shared" si="168"/>
        <v>0</v>
      </c>
      <c r="CO167" s="34">
        <f t="shared" si="201"/>
        <v>0</v>
      </c>
      <c r="CP167" s="34"/>
      <c r="CQ167" s="34">
        <f t="shared" si="169"/>
        <v>0</v>
      </c>
      <c r="CR167" s="34">
        <f t="shared" si="202"/>
        <v>0</v>
      </c>
      <c r="CS167" s="34"/>
      <c r="CT167" s="34">
        <f t="shared" si="170"/>
        <v>0</v>
      </c>
      <c r="CU167" s="34">
        <f t="shared" si="203"/>
        <v>0</v>
      </c>
      <c r="CV167" s="34"/>
      <c r="CW167" s="34">
        <f t="shared" si="171"/>
        <v>0</v>
      </c>
      <c r="CX167" s="34">
        <f t="shared" si="204"/>
        <v>0</v>
      </c>
      <c r="CY167" s="34"/>
      <c r="CZ167" s="34">
        <f t="shared" si="172"/>
        <v>0</v>
      </c>
      <c r="DA167" s="34">
        <f t="shared" si="205"/>
        <v>0</v>
      </c>
      <c r="DB167" s="34">
        <v>60</v>
      </c>
      <c r="DC167" s="34">
        <f t="shared" si="173"/>
        <v>778.8</v>
      </c>
      <c r="DD167" s="34">
        <f t="shared" si="206"/>
        <v>0</v>
      </c>
      <c r="DE167" s="35">
        <f t="shared" si="224"/>
        <v>66</v>
      </c>
      <c r="DF167" s="35">
        <f t="shared" ca="1" si="225"/>
        <v>856.68</v>
      </c>
      <c r="DG167" s="89">
        <f t="shared" ca="1" si="226"/>
        <v>0</v>
      </c>
      <c r="DH167" s="35">
        <f t="shared" si="207"/>
        <v>6</v>
      </c>
      <c r="DI167" s="35">
        <f t="shared" ca="1" si="157"/>
        <v>77.88</v>
      </c>
      <c r="DJ167" s="92">
        <f t="shared" ca="1" si="158"/>
        <v>0</v>
      </c>
      <c r="DK167"/>
      <c r="DL167" s="37"/>
      <c r="DM167" s="38">
        <f t="shared" si="174"/>
        <v>60</v>
      </c>
      <c r="DN167" s="39" t="str">
        <f t="shared" si="230"/>
        <v>MEDIDO</v>
      </c>
      <c r="DO167" s="40"/>
      <c r="DP167"/>
    </row>
    <row r="168" spans="1:120" s="2" customFormat="1" ht="35.1" customHeight="1" x14ac:dyDescent="0.2">
      <c r="A168" s="2" t="s">
        <v>212</v>
      </c>
      <c r="C168" s="100" t="s">
        <v>355</v>
      </c>
      <c r="D168" s="30" t="s">
        <v>356</v>
      </c>
      <c r="E168" s="31" t="s">
        <v>89</v>
      </c>
      <c r="F168" s="74">
        <v>6</v>
      </c>
      <c r="G168" s="74">
        <v>0</v>
      </c>
      <c r="H168" s="121">
        <v>0</v>
      </c>
      <c r="I168" s="121">
        <v>0</v>
      </c>
      <c r="J168" s="121"/>
      <c r="K168" s="74">
        <f t="shared" si="175"/>
        <v>6</v>
      </c>
      <c r="L168" s="32">
        <v>37.24</v>
      </c>
      <c r="M168" s="33">
        <f t="shared" si="208"/>
        <v>223.44</v>
      </c>
      <c r="N168" s="33"/>
      <c r="O168" s="33">
        <f t="shared" si="176"/>
        <v>0</v>
      </c>
      <c r="P168" s="34"/>
      <c r="Q168" s="34">
        <f t="shared" si="209"/>
        <v>0</v>
      </c>
      <c r="R168" s="34">
        <f t="shared" si="210"/>
        <v>0</v>
      </c>
      <c r="S168" s="34"/>
      <c r="T168" s="34">
        <f t="shared" si="211"/>
        <v>0</v>
      </c>
      <c r="U168" s="34">
        <f t="shared" si="212"/>
        <v>0</v>
      </c>
      <c r="V168" s="34"/>
      <c r="W168" s="34">
        <f t="shared" si="213"/>
        <v>0</v>
      </c>
      <c r="X168" s="34">
        <f t="shared" si="214"/>
        <v>0</v>
      </c>
      <c r="Y168" s="34">
        <v>6</v>
      </c>
      <c r="Z168" s="34">
        <f t="shared" si="215"/>
        <v>223.44</v>
      </c>
      <c r="AA168" s="34">
        <f t="shared" si="216"/>
        <v>0</v>
      </c>
      <c r="AB168" s="34"/>
      <c r="AC168" s="34">
        <f t="shared" si="217"/>
        <v>0</v>
      </c>
      <c r="AD168" s="34">
        <f t="shared" si="218"/>
        <v>0</v>
      </c>
      <c r="AE168" s="34"/>
      <c r="AF168" s="34">
        <f t="shared" si="177"/>
        <v>0</v>
      </c>
      <c r="AG168" s="34">
        <f t="shared" si="178"/>
        <v>0</v>
      </c>
      <c r="AH168" s="34"/>
      <c r="AI168" s="34">
        <f t="shared" si="223"/>
        <v>0</v>
      </c>
      <c r="AJ168" s="34">
        <f t="shared" si="219"/>
        <v>0</v>
      </c>
      <c r="AK168" s="34"/>
      <c r="AL168" s="34">
        <f t="shared" si="220"/>
        <v>0</v>
      </c>
      <c r="AM168" s="34">
        <f t="shared" si="221"/>
        <v>0</v>
      </c>
      <c r="AN168" s="34"/>
      <c r="AO168" s="34">
        <f t="shared" si="179"/>
        <v>0</v>
      </c>
      <c r="AP168" s="34">
        <f t="shared" si="180"/>
        <v>0</v>
      </c>
      <c r="AQ168" s="34"/>
      <c r="AR168" s="34">
        <f t="shared" si="181"/>
        <v>0</v>
      </c>
      <c r="AS168" s="34">
        <f t="shared" si="182"/>
        <v>0</v>
      </c>
      <c r="AT168" s="34"/>
      <c r="AU168" s="34">
        <f t="shared" si="183"/>
        <v>0</v>
      </c>
      <c r="AV168" s="34">
        <f t="shared" si="184"/>
        <v>0</v>
      </c>
      <c r="AW168" s="34"/>
      <c r="AX168" s="34">
        <f t="shared" si="185"/>
        <v>0</v>
      </c>
      <c r="AY168" s="34">
        <f t="shared" si="186"/>
        <v>0</v>
      </c>
      <c r="AZ168" s="34"/>
      <c r="BA168" s="34">
        <f t="shared" si="187"/>
        <v>0</v>
      </c>
      <c r="BB168" s="34">
        <f t="shared" si="188"/>
        <v>0</v>
      </c>
      <c r="BC168" s="34"/>
      <c r="BD168" s="34">
        <f t="shared" si="189"/>
        <v>0</v>
      </c>
      <c r="BE168" s="34">
        <f t="shared" si="190"/>
        <v>0</v>
      </c>
      <c r="BF168" s="34"/>
      <c r="BG168" s="34">
        <f t="shared" si="227"/>
        <v>0</v>
      </c>
      <c r="BH168" s="34">
        <f t="shared" si="191"/>
        <v>0</v>
      </c>
      <c r="BI168" s="34"/>
      <c r="BJ168" s="34">
        <f t="shared" si="228"/>
        <v>0</v>
      </c>
      <c r="BK168" s="34">
        <f t="shared" si="192"/>
        <v>0</v>
      </c>
      <c r="BL168" s="34"/>
      <c r="BM168" s="34">
        <f t="shared" si="229"/>
        <v>0</v>
      </c>
      <c r="BN168" s="34">
        <f t="shared" si="193"/>
        <v>0</v>
      </c>
      <c r="BO168" s="34"/>
      <c r="BP168" s="34">
        <f t="shared" si="159"/>
        <v>0</v>
      </c>
      <c r="BQ168" s="34">
        <f t="shared" si="160"/>
        <v>0</v>
      </c>
      <c r="BR168" s="34"/>
      <c r="BS168" s="34">
        <f t="shared" si="161"/>
        <v>0</v>
      </c>
      <c r="BT168" s="34">
        <f t="shared" si="194"/>
        <v>0</v>
      </c>
      <c r="BU168" s="34"/>
      <c r="BV168" s="34">
        <f t="shared" si="162"/>
        <v>0</v>
      </c>
      <c r="BW168" s="34">
        <f t="shared" si="195"/>
        <v>0</v>
      </c>
      <c r="BX168" s="34"/>
      <c r="BY168" s="34">
        <f t="shared" si="163"/>
        <v>0</v>
      </c>
      <c r="BZ168" s="34">
        <f t="shared" si="196"/>
        <v>0</v>
      </c>
      <c r="CA168" s="34"/>
      <c r="CB168" s="34">
        <f t="shared" si="164"/>
        <v>0</v>
      </c>
      <c r="CC168" s="34">
        <f t="shared" si="197"/>
        <v>0</v>
      </c>
      <c r="CD168" s="34"/>
      <c r="CE168" s="34">
        <f t="shared" si="165"/>
        <v>0</v>
      </c>
      <c r="CF168" s="34">
        <f t="shared" si="198"/>
        <v>0</v>
      </c>
      <c r="CG168" s="34"/>
      <c r="CH168" s="34">
        <f t="shared" si="166"/>
        <v>0</v>
      </c>
      <c r="CI168" s="34">
        <f t="shared" si="199"/>
        <v>0</v>
      </c>
      <c r="CJ168" s="34"/>
      <c r="CK168" s="34">
        <f t="shared" si="167"/>
        <v>0</v>
      </c>
      <c r="CL168" s="34">
        <f t="shared" si="200"/>
        <v>0</v>
      </c>
      <c r="CM168" s="34"/>
      <c r="CN168" s="34">
        <f t="shared" si="168"/>
        <v>0</v>
      </c>
      <c r="CO168" s="34">
        <f t="shared" si="201"/>
        <v>0</v>
      </c>
      <c r="CP168" s="34"/>
      <c r="CQ168" s="34">
        <f t="shared" si="169"/>
        <v>0</v>
      </c>
      <c r="CR168" s="34">
        <f t="shared" si="202"/>
        <v>0</v>
      </c>
      <c r="CS168" s="34"/>
      <c r="CT168" s="34">
        <f t="shared" si="170"/>
        <v>0</v>
      </c>
      <c r="CU168" s="34">
        <f t="shared" si="203"/>
        <v>0</v>
      </c>
      <c r="CV168" s="34"/>
      <c r="CW168" s="34">
        <f t="shared" si="171"/>
        <v>0</v>
      </c>
      <c r="CX168" s="34">
        <f t="shared" si="204"/>
        <v>0</v>
      </c>
      <c r="CY168" s="34"/>
      <c r="CZ168" s="34">
        <f t="shared" si="172"/>
        <v>0</v>
      </c>
      <c r="DA168" s="34">
        <f t="shared" si="205"/>
        <v>0</v>
      </c>
      <c r="DB168" s="34"/>
      <c r="DC168" s="34">
        <f t="shared" si="173"/>
        <v>0</v>
      </c>
      <c r="DD168" s="34">
        <f t="shared" si="206"/>
        <v>0</v>
      </c>
      <c r="DE168" s="35">
        <f t="shared" si="224"/>
        <v>6</v>
      </c>
      <c r="DF168" s="35">
        <f t="shared" ca="1" si="225"/>
        <v>223.44</v>
      </c>
      <c r="DG168" s="89">
        <f t="shared" ca="1" si="226"/>
        <v>0</v>
      </c>
      <c r="DH168" s="35">
        <f t="shared" si="207"/>
        <v>0</v>
      </c>
      <c r="DI168" s="35">
        <f t="shared" ca="1" si="157"/>
        <v>0</v>
      </c>
      <c r="DJ168" s="92">
        <f t="shared" ca="1" si="158"/>
        <v>0</v>
      </c>
      <c r="DK168"/>
      <c r="DL168" s="37"/>
      <c r="DM168" s="38">
        <f t="shared" si="174"/>
        <v>0</v>
      </c>
      <c r="DN168" s="39" t="str">
        <f t="shared" si="230"/>
        <v>NÃO MEDIDO</v>
      </c>
      <c r="DO168" s="40"/>
      <c r="DP168"/>
    </row>
    <row r="169" spans="1:120" s="2" customFormat="1" ht="35.1" customHeight="1" x14ac:dyDescent="0.2">
      <c r="A169" s="2" t="s">
        <v>212</v>
      </c>
      <c r="C169" s="100" t="s">
        <v>228</v>
      </c>
      <c r="D169" s="30" t="s">
        <v>229</v>
      </c>
      <c r="E169" s="31" t="s">
        <v>89</v>
      </c>
      <c r="F169" s="74">
        <v>24</v>
      </c>
      <c r="G169" s="74">
        <v>0</v>
      </c>
      <c r="H169" s="121">
        <v>0</v>
      </c>
      <c r="I169" s="121">
        <v>0</v>
      </c>
      <c r="J169" s="121"/>
      <c r="K169" s="74">
        <f t="shared" si="175"/>
        <v>24</v>
      </c>
      <c r="L169" s="32">
        <v>76.91</v>
      </c>
      <c r="M169" s="33">
        <f t="shared" si="208"/>
        <v>1845.84</v>
      </c>
      <c r="N169" s="33"/>
      <c r="O169" s="33">
        <f t="shared" si="176"/>
        <v>0</v>
      </c>
      <c r="P169" s="34"/>
      <c r="Q169" s="34">
        <f t="shared" si="209"/>
        <v>0</v>
      </c>
      <c r="R169" s="34">
        <f t="shared" si="210"/>
        <v>0</v>
      </c>
      <c r="S169" s="34"/>
      <c r="T169" s="34">
        <f t="shared" si="211"/>
        <v>0</v>
      </c>
      <c r="U169" s="34">
        <f t="shared" si="212"/>
        <v>0</v>
      </c>
      <c r="V169" s="34"/>
      <c r="W169" s="34">
        <f t="shared" si="213"/>
        <v>0</v>
      </c>
      <c r="X169" s="34">
        <f t="shared" si="214"/>
        <v>0</v>
      </c>
      <c r="Y169" s="34">
        <v>24</v>
      </c>
      <c r="Z169" s="34">
        <f t="shared" si="215"/>
        <v>1845.84</v>
      </c>
      <c r="AA169" s="34">
        <f t="shared" si="216"/>
        <v>0</v>
      </c>
      <c r="AB169" s="34"/>
      <c r="AC169" s="34">
        <f t="shared" si="217"/>
        <v>0</v>
      </c>
      <c r="AD169" s="34">
        <f t="shared" si="218"/>
        <v>0</v>
      </c>
      <c r="AE169" s="34"/>
      <c r="AF169" s="34">
        <f t="shared" si="177"/>
        <v>0</v>
      </c>
      <c r="AG169" s="34">
        <f t="shared" si="178"/>
        <v>0</v>
      </c>
      <c r="AH169" s="34"/>
      <c r="AI169" s="34">
        <f t="shared" si="223"/>
        <v>0</v>
      </c>
      <c r="AJ169" s="34">
        <f t="shared" si="219"/>
        <v>0</v>
      </c>
      <c r="AK169" s="34"/>
      <c r="AL169" s="34">
        <f t="shared" si="220"/>
        <v>0</v>
      </c>
      <c r="AM169" s="34">
        <f t="shared" si="221"/>
        <v>0</v>
      </c>
      <c r="AN169" s="34"/>
      <c r="AO169" s="34">
        <f t="shared" si="179"/>
        <v>0</v>
      </c>
      <c r="AP169" s="34">
        <f t="shared" si="180"/>
        <v>0</v>
      </c>
      <c r="AQ169" s="34"/>
      <c r="AR169" s="34">
        <f t="shared" si="181"/>
        <v>0</v>
      </c>
      <c r="AS169" s="34">
        <f t="shared" si="182"/>
        <v>0</v>
      </c>
      <c r="AT169" s="34"/>
      <c r="AU169" s="34">
        <f t="shared" si="183"/>
        <v>0</v>
      </c>
      <c r="AV169" s="34">
        <f t="shared" si="184"/>
        <v>0</v>
      </c>
      <c r="AW169" s="34"/>
      <c r="AX169" s="34">
        <f t="shared" si="185"/>
        <v>0</v>
      </c>
      <c r="AY169" s="34">
        <f t="shared" si="186"/>
        <v>0</v>
      </c>
      <c r="AZ169" s="34"/>
      <c r="BA169" s="34">
        <f t="shared" si="187"/>
        <v>0</v>
      </c>
      <c r="BB169" s="34">
        <f t="shared" si="188"/>
        <v>0</v>
      </c>
      <c r="BC169" s="34"/>
      <c r="BD169" s="34">
        <f t="shared" si="189"/>
        <v>0</v>
      </c>
      <c r="BE169" s="34">
        <f t="shared" si="190"/>
        <v>0</v>
      </c>
      <c r="BF169" s="34"/>
      <c r="BG169" s="34">
        <f t="shared" si="227"/>
        <v>0</v>
      </c>
      <c r="BH169" s="34">
        <f t="shared" si="191"/>
        <v>0</v>
      </c>
      <c r="BI169" s="34"/>
      <c r="BJ169" s="34">
        <f t="shared" si="228"/>
        <v>0</v>
      </c>
      <c r="BK169" s="34">
        <f t="shared" si="192"/>
        <v>0</v>
      </c>
      <c r="BL169" s="34"/>
      <c r="BM169" s="34">
        <f t="shared" si="229"/>
        <v>0</v>
      </c>
      <c r="BN169" s="34">
        <f t="shared" si="193"/>
        <v>0</v>
      </c>
      <c r="BO169" s="34"/>
      <c r="BP169" s="34">
        <f t="shared" si="159"/>
        <v>0</v>
      </c>
      <c r="BQ169" s="34">
        <f t="shared" si="160"/>
        <v>0</v>
      </c>
      <c r="BR169" s="34"/>
      <c r="BS169" s="34">
        <f t="shared" si="161"/>
        <v>0</v>
      </c>
      <c r="BT169" s="34">
        <f t="shared" si="194"/>
        <v>0</v>
      </c>
      <c r="BU169" s="34"/>
      <c r="BV169" s="34">
        <f t="shared" si="162"/>
        <v>0</v>
      </c>
      <c r="BW169" s="34">
        <f t="shared" si="195"/>
        <v>0</v>
      </c>
      <c r="BX169" s="34"/>
      <c r="BY169" s="34">
        <f t="shared" si="163"/>
        <v>0</v>
      </c>
      <c r="BZ169" s="34">
        <f t="shared" si="196"/>
        <v>0</v>
      </c>
      <c r="CA169" s="34"/>
      <c r="CB169" s="34">
        <f t="shared" si="164"/>
        <v>0</v>
      </c>
      <c r="CC169" s="34">
        <f t="shared" si="197"/>
        <v>0</v>
      </c>
      <c r="CD169" s="34"/>
      <c r="CE169" s="34">
        <f t="shared" si="165"/>
        <v>0</v>
      </c>
      <c r="CF169" s="34">
        <f t="shared" si="198"/>
        <v>0</v>
      </c>
      <c r="CG169" s="34"/>
      <c r="CH169" s="34">
        <f t="shared" si="166"/>
        <v>0</v>
      </c>
      <c r="CI169" s="34">
        <f t="shared" si="199"/>
        <v>0</v>
      </c>
      <c r="CJ169" s="34"/>
      <c r="CK169" s="34">
        <f t="shared" si="167"/>
        <v>0</v>
      </c>
      <c r="CL169" s="34">
        <f t="shared" si="200"/>
        <v>0</v>
      </c>
      <c r="CM169" s="34"/>
      <c r="CN169" s="34">
        <f t="shared" si="168"/>
        <v>0</v>
      </c>
      <c r="CO169" s="34">
        <f t="shared" si="201"/>
        <v>0</v>
      </c>
      <c r="CP169" s="34"/>
      <c r="CQ169" s="34">
        <f t="shared" si="169"/>
        <v>0</v>
      </c>
      <c r="CR169" s="34">
        <f t="shared" si="202"/>
        <v>0</v>
      </c>
      <c r="CS169" s="34"/>
      <c r="CT169" s="34">
        <f t="shared" si="170"/>
        <v>0</v>
      </c>
      <c r="CU169" s="34">
        <f t="shared" si="203"/>
        <v>0</v>
      </c>
      <c r="CV169" s="34"/>
      <c r="CW169" s="34">
        <f t="shared" si="171"/>
        <v>0</v>
      </c>
      <c r="CX169" s="34">
        <f t="shared" si="204"/>
        <v>0</v>
      </c>
      <c r="CY169" s="34"/>
      <c r="CZ169" s="34">
        <f t="shared" si="172"/>
        <v>0</v>
      </c>
      <c r="DA169" s="34">
        <f t="shared" si="205"/>
        <v>0</v>
      </c>
      <c r="DB169" s="34"/>
      <c r="DC169" s="34">
        <f t="shared" si="173"/>
        <v>0</v>
      </c>
      <c r="DD169" s="34">
        <f t="shared" si="206"/>
        <v>0</v>
      </c>
      <c r="DE169" s="35">
        <f t="shared" si="224"/>
        <v>24</v>
      </c>
      <c r="DF169" s="35">
        <f t="shared" ca="1" si="225"/>
        <v>1845.84</v>
      </c>
      <c r="DG169" s="89">
        <f t="shared" ca="1" si="226"/>
        <v>0</v>
      </c>
      <c r="DH169" s="35">
        <f t="shared" si="207"/>
        <v>0</v>
      </c>
      <c r="DI169" s="35">
        <f t="shared" ca="1" si="157"/>
        <v>0</v>
      </c>
      <c r="DJ169" s="92">
        <f t="shared" ca="1" si="158"/>
        <v>0</v>
      </c>
      <c r="DK169"/>
      <c r="DL169" s="37"/>
      <c r="DM169" s="38">
        <f t="shared" si="174"/>
        <v>0</v>
      </c>
      <c r="DN169" s="39" t="str">
        <f t="shared" si="230"/>
        <v>NÃO MEDIDO</v>
      </c>
      <c r="DO169" s="40"/>
      <c r="DP169"/>
    </row>
    <row r="170" spans="1:120" s="2" customFormat="1" ht="35.1" customHeight="1" x14ac:dyDescent="0.2">
      <c r="A170" s="2" t="s">
        <v>212</v>
      </c>
      <c r="C170" s="100" t="s">
        <v>94</v>
      </c>
      <c r="D170" s="30" t="s">
        <v>95</v>
      </c>
      <c r="E170" s="31" t="s">
        <v>89</v>
      </c>
      <c r="F170" s="74">
        <v>120</v>
      </c>
      <c r="G170" s="74">
        <v>0</v>
      </c>
      <c r="H170" s="121">
        <v>0</v>
      </c>
      <c r="I170" s="121">
        <v>0</v>
      </c>
      <c r="J170" s="121"/>
      <c r="K170" s="74">
        <f t="shared" si="175"/>
        <v>120</v>
      </c>
      <c r="L170" s="32">
        <v>7.95</v>
      </c>
      <c r="M170" s="33">
        <f t="shared" si="208"/>
        <v>954</v>
      </c>
      <c r="N170" s="33"/>
      <c r="O170" s="33">
        <f t="shared" si="176"/>
        <v>0</v>
      </c>
      <c r="P170" s="34"/>
      <c r="Q170" s="34">
        <f t="shared" si="209"/>
        <v>0</v>
      </c>
      <c r="R170" s="34">
        <f t="shared" si="210"/>
        <v>0</v>
      </c>
      <c r="S170" s="34"/>
      <c r="T170" s="34">
        <f t="shared" si="211"/>
        <v>0</v>
      </c>
      <c r="U170" s="34">
        <f t="shared" si="212"/>
        <v>0</v>
      </c>
      <c r="V170" s="34">
        <v>72</v>
      </c>
      <c r="W170" s="34">
        <f t="shared" si="213"/>
        <v>572.4</v>
      </c>
      <c r="X170" s="34">
        <f t="shared" si="214"/>
        <v>0</v>
      </c>
      <c r="Y170" s="34"/>
      <c r="Z170" s="34">
        <f t="shared" si="215"/>
        <v>0</v>
      </c>
      <c r="AA170" s="34">
        <f t="shared" si="216"/>
        <v>0</v>
      </c>
      <c r="AB170" s="34"/>
      <c r="AC170" s="34">
        <f t="shared" si="217"/>
        <v>0</v>
      </c>
      <c r="AD170" s="34">
        <f t="shared" si="218"/>
        <v>0</v>
      </c>
      <c r="AE170" s="34"/>
      <c r="AF170" s="34">
        <f t="shared" si="177"/>
        <v>0</v>
      </c>
      <c r="AG170" s="34">
        <f t="shared" si="178"/>
        <v>0</v>
      </c>
      <c r="AH170" s="34"/>
      <c r="AI170" s="34">
        <f t="shared" si="223"/>
        <v>0</v>
      </c>
      <c r="AJ170" s="34">
        <f t="shared" si="219"/>
        <v>0</v>
      </c>
      <c r="AK170" s="34"/>
      <c r="AL170" s="34">
        <f t="shared" si="220"/>
        <v>0</v>
      </c>
      <c r="AM170" s="34">
        <f t="shared" si="221"/>
        <v>0</v>
      </c>
      <c r="AN170" s="34"/>
      <c r="AO170" s="34">
        <f t="shared" si="179"/>
        <v>0</v>
      </c>
      <c r="AP170" s="34">
        <f t="shared" si="180"/>
        <v>0</v>
      </c>
      <c r="AQ170" s="34"/>
      <c r="AR170" s="34">
        <f t="shared" si="181"/>
        <v>0</v>
      </c>
      <c r="AS170" s="34">
        <f t="shared" si="182"/>
        <v>0</v>
      </c>
      <c r="AT170" s="34"/>
      <c r="AU170" s="34">
        <f t="shared" si="183"/>
        <v>0</v>
      </c>
      <c r="AV170" s="34">
        <f t="shared" si="184"/>
        <v>0</v>
      </c>
      <c r="AW170" s="34"/>
      <c r="AX170" s="34">
        <f t="shared" si="185"/>
        <v>0</v>
      </c>
      <c r="AY170" s="34">
        <f t="shared" si="186"/>
        <v>0</v>
      </c>
      <c r="AZ170" s="34"/>
      <c r="BA170" s="34">
        <f t="shared" si="187"/>
        <v>0</v>
      </c>
      <c r="BB170" s="34">
        <f t="shared" si="188"/>
        <v>0</v>
      </c>
      <c r="BC170" s="34"/>
      <c r="BD170" s="34">
        <f t="shared" si="189"/>
        <v>0</v>
      </c>
      <c r="BE170" s="34">
        <f t="shared" si="190"/>
        <v>0</v>
      </c>
      <c r="BF170" s="34"/>
      <c r="BG170" s="34">
        <f t="shared" si="227"/>
        <v>0</v>
      </c>
      <c r="BH170" s="34">
        <f t="shared" si="191"/>
        <v>0</v>
      </c>
      <c r="BI170" s="34"/>
      <c r="BJ170" s="34">
        <f t="shared" si="228"/>
        <v>0</v>
      </c>
      <c r="BK170" s="34">
        <f t="shared" si="192"/>
        <v>0</v>
      </c>
      <c r="BL170" s="34"/>
      <c r="BM170" s="34">
        <f t="shared" si="229"/>
        <v>0</v>
      </c>
      <c r="BN170" s="34">
        <f t="shared" si="193"/>
        <v>0</v>
      </c>
      <c r="BO170" s="34"/>
      <c r="BP170" s="34">
        <f t="shared" si="159"/>
        <v>0</v>
      </c>
      <c r="BQ170" s="34">
        <f t="shared" si="160"/>
        <v>0</v>
      </c>
      <c r="BR170" s="34"/>
      <c r="BS170" s="34">
        <f t="shared" si="161"/>
        <v>0</v>
      </c>
      <c r="BT170" s="34">
        <f t="shared" si="194"/>
        <v>0</v>
      </c>
      <c r="BU170" s="34"/>
      <c r="BV170" s="34">
        <f t="shared" si="162"/>
        <v>0</v>
      </c>
      <c r="BW170" s="34">
        <f t="shared" si="195"/>
        <v>0</v>
      </c>
      <c r="BX170" s="34"/>
      <c r="BY170" s="34">
        <f t="shared" si="163"/>
        <v>0</v>
      </c>
      <c r="BZ170" s="34">
        <f t="shared" si="196"/>
        <v>0</v>
      </c>
      <c r="CA170" s="34"/>
      <c r="CB170" s="34">
        <f t="shared" si="164"/>
        <v>0</v>
      </c>
      <c r="CC170" s="34">
        <f t="shared" si="197"/>
        <v>0</v>
      </c>
      <c r="CD170" s="34"/>
      <c r="CE170" s="34">
        <f t="shared" si="165"/>
        <v>0</v>
      </c>
      <c r="CF170" s="34">
        <f t="shared" si="198"/>
        <v>0</v>
      </c>
      <c r="CG170" s="34"/>
      <c r="CH170" s="34">
        <f t="shared" si="166"/>
        <v>0</v>
      </c>
      <c r="CI170" s="34">
        <f t="shared" si="199"/>
        <v>0</v>
      </c>
      <c r="CJ170" s="34"/>
      <c r="CK170" s="34">
        <f t="shared" si="167"/>
        <v>0</v>
      </c>
      <c r="CL170" s="34">
        <f t="shared" si="200"/>
        <v>0</v>
      </c>
      <c r="CM170" s="34"/>
      <c r="CN170" s="34">
        <f t="shared" si="168"/>
        <v>0</v>
      </c>
      <c r="CO170" s="34">
        <f t="shared" si="201"/>
        <v>0</v>
      </c>
      <c r="CP170" s="34"/>
      <c r="CQ170" s="34">
        <f t="shared" si="169"/>
        <v>0</v>
      </c>
      <c r="CR170" s="34">
        <f t="shared" si="202"/>
        <v>0</v>
      </c>
      <c r="CS170" s="34"/>
      <c r="CT170" s="34">
        <f t="shared" si="170"/>
        <v>0</v>
      </c>
      <c r="CU170" s="34">
        <f t="shared" si="203"/>
        <v>0</v>
      </c>
      <c r="CV170" s="34"/>
      <c r="CW170" s="34">
        <f t="shared" si="171"/>
        <v>0</v>
      </c>
      <c r="CX170" s="34">
        <f t="shared" si="204"/>
        <v>0</v>
      </c>
      <c r="CY170" s="34"/>
      <c r="CZ170" s="34">
        <f t="shared" si="172"/>
        <v>0</v>
      </c>
      <c r="DA170" s="34">
        <f t="shared" si="205"/>
        <v>0</v>
      </c>
      <c r="DB170" s="34"/>
      <c r="DC170" s="34">
        <f t="shared" si="173"/>
        <v>0</v>
      </c>
      <c r="DD170" s="34">
        <f t="shared" si="206"/>
        <v>0</v>
      </c>
      <c r="DE170" s="35">
        <f t="shared" si="224"/>
        <v>72</v>
      </c>
      <c r="DF170" s="35">
        <f t="shared" ca="1" si="225"/>
        <v>572.4</v>
      </c>
      <c r="DG170" s="89">
        <f t="shared" ca="1" si="226"/>
        <v>0</v>
      </c>
      <c r="DH170" s="35">
        <f t="shared" si="207"/>
        <v>48</v>
      </c>
      <c r="DI170" s="35">
        <f t="shared" ca="1" si="157"/>
        <v>381.6</v>
      </c>
      <c r="DJ170" s="92">
        <f t="shared" ca="1" si="158"/>
        <v>0</v>
      </c>
      <c r="DK170"/>
      <c r="DL170" s="37"/>
      <c r="DM170" s="38">
        <f t="shared" si="174"/>
        <v>0</v>
      </c>
      <c r="DN170" s="39" t="str">
        <f t="shared" si="230"/>
        <v>NÃO MEDIDO</v>
      </c>
      <c r="DO170" s="40"/>
      <c r="DP170"/>
    </row>
    <row r="171" spans="1:120" s="2" customFormat="1" ht="166.5" customHeight="1" x14ac:dyDescent="0.2">
      <c r="A171" s="2" t="s">
        <v>212</v>
      </c>
      <c r="C171" s="100" t="s">
        <v>593</v>
      </c>
      <c r="D171" s="30" t="s">
        <v>594</v>
      </c>
      <c r="E171" s="31" t="s">
        <v>89</v>
      </c>
      <c r="F171" s="74">
        <v>2</v>
      </c>
      <c r="G171" s="74">
        <v>0</v>
      </c>
      <c r="H171" s="121">
        <v>0</v>
      </c>
      <c r="I171" s="121">
        <v>0</v>
      </c>
      <c r="J171" s="121"/>
      <c r="K171" s="74">
        <f t="shared" si="175"/>
        <v>2</v>
      </c>
      <c r="L171" s="32">
        <v>111.57</v>
      </c>
      <c r="M171" s="33">
        <f t="shared" si="208"/>
        <v>223.14</v>
      </c>
      <c r="N171" s="33"/>
      <c r="O171" s="33">
        <f t="shared" si="176"/>
        <v>0</v>
      </c>
      <c r="P171" s="34"/>
      <c r="Q171" s="34">
        <f t="shared" si="209"/>
        <v>0</v>
      </c>
      <c r="R171" s="34">
        <f t="shared" si="210"/>
        <v>0</v>
      </c>
      <c r="S171" s="34"/>
      <c r="T171" s="34">
        <f t="shared" si="211"/>
        <v>0</v>
      </c>
      <c r="U171" s="34">
        <f t="shared" si="212"/>
        <v>0</v>
      </c>
      <c r="V171" s="34"/>
      <c r="W171" s="34">
        <f t="shared" si="213"/>
        <v>0</v>
      </c>
      <c r="X171" s="34">
        <f t="shared" si="214"/>
        <v>0</v>
      </c>
      <c r="Y171" s="34">
        <v>2</v>
      </c>
      <c r="Z171" s="34">
        <f t="shared" si="215"/>
        <v>223.14</v>
      </c>
      <c r="AA171" s="34">
        <f t="shared" si="216"/>
        <v>0</v>
      </c>
      <c r="AB171" s="34"/>
      <c r="AC171" s="34">
        <f t="shared" si="217"/>
        <v>0</v>
      </c>
      <c r="AD171" s="34">
        <f t="shared" si="218"/>
        <v>0</v>
      </c>
      <c r="AE171" s="34"/>
      <c r="AF171" s="34">
        <f t="shared" si="177"/>
        <v>0</v>
      </c>
      <c r="AG171" s="34">
        <f t="shared" si="178"/>
        <v>0</v>
      </c>
      <c r="AH171" s="34"/>
      <c r="AI171" s="34">
        <f t="shared" si="223"/>
        <v>0</v>
      </c>
      <c r="AJ171" s="34">
        <f t="shared" si="219"/>
        <v>0</v>
      </c>
      <c r="AK171" s="34"/>
      <c r="AL171" s="34">
        <f t="shared" si="220"/>
        <v>0</v>
      </c>
      <c r="AM171" s="34">
        <f t="shared" si="221"/>
        <v>0</v>
      </c>
      <c r="AN171" s="34"/>
      <c r="AO171" s="34">
        <f t="shared" si="179"/>
        <v>0</v>
      </c>
      <c r="AP171" s="34">
        <f t="shared" si="180"/>
        <v>0</v>
      </c>
      <c r="AQ171" s="34"/>
      <c r="AR171" s="34">
        <f t="shared" si="181"/>
        <v>0</v>
      </c>
      <c r="AS171" s="34">
        <f t="shared" si="182"/>
        <v>0</v>
      </c>
      <c r="AT171" s="34"/>
      <c r="AU171" s="34">
        <f t="shared" si="183"/>
        <v>0</v>
      </c>
      <c r="AV171" s="34">
        <f t="shared" si="184"/>
        <v>0</v>
      </c>
      <c r="AW171" s="34"/>
      <c r="AX171" s="34">
        <f t="shared" si="185"/>
        <v>0</v>
      </c>
      <c r="AY171" s="34">
        <f t="shared" si="186"/>
        <v>0</v>
      </c>
      <c r="AZ171" s="34"/>
      <c r="BA171" s="34">
        <f t="shared" si="187"/>
        <v>0</v>
      </c>
      <c r="BB171" s="34">
        <f t="shared" si="188"/>
        <v>0</v>
      </c>
      <c r="BC171" s="34"/>
      <c r="BD171" s="34">
        <f t="shared" si="189"/>
        <v>0</v>
      </c>
      <c r="BE171" s="34">
        <f t="shared" si="190"/>
        <v>0</v>
      </c>
      <c r="BF171" s="34"/>
      <c r="BG171" s="34">
        <f t="shared" si="227"/>
        <v>0</v>
      </c>
      <c r="BH171" s="34">
        <f t="shared" si="191"/>
        <v>0</v>
      </c>
      <c r="BI171" s="34"/>
      <c r="BJ171" s="34">
        <f t="shared" si="228"/>
        <v>0</v>
      </c>
      <c r="BK171" s="34">
        <f t="shared" si="192"/>
        <v>0</v>
      </c>
      <c r="BL171" s="34"/>
      <c r="BM171" s="34">
        <f t="shared" si="229"/>
        <v>0</v>
      </c>
      <c r="BN171" s="34">
        <f t="shared" si="193"/>
        <v>0</v>
      </c>
      <c r="BO171" s="34"/>
      <c r="BP171" s="34">
        <f t="shared" si="159"/>
        <v>0</v>
      </c>
      <c r="BQ171" s="34">
        <f t="shared" si="160"/>
        <v>0</v>
      </c>
      <c r="BR171" s="34"/>
      <c r="BS171" s="34">
        <f t="shared" si="161"/>
        <v>0</v>
      </c>
      <c r="BT171" s="34">
        <f t="shared" si="194"/>
        <v>0</v>
      </c>
      <c r="BU171" s="34"/>
      <c r="BV171" s="34">
        <f t="shared" si="162"/>
        <v>0</v>
      </c>
      <c r="BW171" s="34">
        <f t="shared" si="195"/>
        <v>0</v>
      </c>
      <c r="BX171" s="34"/>
      <c r="BY171" s="34">
        <f t="shared" si="163"/>
        <v>0</v>
      </c>
      <c r="BZ171" s="34">
        <f t="shared" si="196"/>
        <v>0</v>
      </c>
      <c r="CA171" s="34"/>
      <c r="CB171" s="34">
        <f t="shared" si="164"/>
        <v>0</v>
      </c>
      <c r="CC171" s="34">
        <f t="shared" si="197"/>
        <v>0</v>
      </c>
      <c r="CD171" s="34"/>
      <c r="CE171" s="34">
        <f t="shared" si="165"/>
        <v>0</v>
      </c>
      <c r="CF171" s="34">
        <f t="shared" si="198"/>
        <v>0</v>
      </c>
      <c r="CG171" s="34"/>
      <c r="CH171" s="34">
        <f t="shared" si="166"/>
        <v>0</v>
      </c>
      <c r="CI171" s="34">
        <f t="shared" si="199"/>
        <v>0</v>
      </c>
      <c r="CJ171" s="34"/>
      <c r="CK171" s="34">
        <f t="shared" si="167"/>
        <v>0</v>
      </c>
      <c r="CL171" s="34">
        <f t="shared" si="200"/>
        <v>0</v>
      </c>
      <c r="CM171" s="34"/>
      <c r="CN171" s="34">
        <f t="shared" si="168"/>
        <v>0</v>
      </c>
      <c r="CO171" s="34">
        <f t="shared" si="201"/>
        <v>0</v>
      </c>
      <c r="CP171" s="34"/>
      <c r="CQ171" s="34">
        <f t="shared" si="169"/>
        <v>0</v>
      </c>
      <c r="CR171" s="34">
        <f t="shared" si="202"/>
        <v>0</v>
      </c>
      <c r="CS171" s="34"/>
      <c r="CT171" s="34">
        <f t="shared" si="170"/>
        <v>0</v>
      </c>
      <c r="CU171" s="34">
        <f t="shared" si="203"/>
        <v>0</v>
      </c>
      <c r="CV171" s="34"/>
      <c r="CW171" s="34">
        <f t="shared" si="171"/>
        <v>0</v>
      </c>
      <c r="CX171" s="34">
        <f t="shared" si="204"/>
        <v>0</v>
      </c>
      <c r="CY171" s="34"/>
      <c r="CZ171" s="34">
        <f t="shared" si="172"/>
        <v>0</v>
      </c>
      <c r="DA171" s="34">
        <f t="shared" si="205"/>
        <v>0</v>
      </c>
      <c r="DB171" s="34"/>
      <c r="DC171" s="34">
        <f t="shared" si="173"/>
        <v>0</v>
      </c>
      <c r="DD171" s="34">
        <f t="shared" si="206"/>
        <v>0</v>
      </c>
      <c r="DE171" s="35">
        <f t="shared" si="224"/>
        <v>2</v>
      </c>
      <c r="DF171" s="35">
        <f t="shared" ca="1" si="225"/>
        <v>223.14</v>
      </c>
      <c r="DG171" s="89">
        <f t="shared" ca="1" si="226"/>
        <v>0</v>
      </c>
      <c r="DH171" s="35">
        <f t="shared" si="207"/>
        <v>0</v>
      </c>
      <c r="DI171" s="35">
        <f t="shared" ca="1" si="157"/>
        <v>0</v>
      </c>
      <c r="DJ171" s="92">
        <f t="shared" ca="1" si="158"/>
        <v>0</v>
      </c>
      <c r="DK171"/>
      <c r="DL171" s="37"/>
      <c r="DM171" s="38">
        <f t="shared" si="174"/>
        <v>0</v>
      </c>
      <c r="DN171" s="39" t="str">
        <f t="shared" si="230"/>
        <v>NÃO MEDIDO</v>
      </c>
      <c r="DO171" s="40"/>
      <c r="DP171"/>
    </row>
    <row r="172" spans="1:120" s="2" customFormat="1" ht="162.75" customHeight="1" x14ac:dyDescent="0.2">
      <c r="A172" s="2" t="s">
        <v>212</v>
      </c>
      <c r="C172" s="100" t="s">
        <v>595</v>
      </c>
      <c r="D172" s="30" t="s">
        <v>596</v>
      </c>
      <c r="E172" s="31" t="s">
        <v>89</v>
      </c>
      <c r="F172" s="74">
        <v>1</v>
      </c>
      <c r="G172" s="74">
        <v>0</v>
      </c>
      <c r="H172" s="121">
        <v>0</v>
      </c>
      <c r="I172" s="121">
        <v>0</v>
      </c>
      <c r="J172" s="121"/>
      <c r="K172" s="74">
        <f t="shared" si="175"/>
        <v>1</v>
      </c>
      <c r="L172" s="32">
        <v>111.57</v>
      </c>
      <c r="M172" s="33">
        <f t="shared" si="208"/>
        <v>111.57</v>
      </c>
      <c r="N172" s="33"/>
      <c r="O172" s="33">
        <f t="shared" si="176"/>
        <v>0</v>
      </c>
      <c r="P172" s="34"/>
      <c r="Q172" s="34">
        <f t="shared" si="209"/>
        <v>0</v>
      </c>
      <c r="R172" s="34">
        <f t="shared" si="210"/>
        <v>0</v>
      </c>
      <c r="S172" s="34"/>
      <c r="T172" s="34">
        <f t="shared" si="211"/>
        <v>0</v>
      </c>
      <c r="U172" s="34">
        <f t="shared" si="212"/>
        <v>0</v>
      </c>
      <c r="V172" s="34"/>
      <c r="W172" s="34">
        <f t="shared" si="213"/>
        <v>0</v>
      </c>
      <c r="X172" s="34">
        <f t="shared" si="214"/>
        <v>0</v>
      </c>
      <c r="Y172" s="34"/>
      <c r="Z172" s="34">
        <f t="shared" si="215"/>
        <v>0</v>
      </c>
      <c r="AA172" s="34">
        <f t="shared" si="216"/>
        <v>0</v>
      </c>
      <c r="AB172" s="34"/>
      <c r="AC172" s="34">
        <f t="shared" si="217"/>
        <v>0</v>
      </c>
      <c r="AD172" s="34">
        <f t="shared" si="218"/>
        <v>0</v>
      </c>
      <c r="AE172" s="34">
        <v>1</v>
      </c>
      <c r="AF172" s="34">
        <f t="shared" si="177"/>
        <v>111.57</v>
      </c>
      <c r="AG172" s="34">
        <f t="shared" si="178"/>
        <v>0</v>
      </c>
      <c r="AH172" s="34"/>
      <c r="AI172" s="34">
        <f t="shared" si="223"/>
        <v>0</v>
      </c>
      <c r="AJ172" s="34">
        <f t="shared" si="219"/>
        <v>0</v>
      </c>
      <c r="AK172" s="34"/>
      <c r="AL172" s="34">
        <f t="shared" si="220"/>
        <v>0</v>
      </c>
      <c r="AM172" s="34">
        <f t="shared" si="221"/>
        <v>0</v>
      </c>
      <c r="AN172" s="34"/>
      <c r="AO172" s="34">
        <f t="shared" si="179"/>
        <v>0</v>
      </c>
      <c r="AP172" s="34">
        <f t="shared" si="180"/>
        <v>0</v>
      </c>
      <c r="AQ172" s="34"/>
      <c r="AR172" s="34">
        <f t="shared" si="181"/>
        <v>0</v>
      </c>
      <c r="AS172" s="34">
        <f t="shared" si="182"/>
        <v>0</v>
      </c>
      <c r="AT172" s="34"/>
      <c r="AU172" s="34">
        <f t="shared" si="183"/>
        <v>0</v>
      </c>
      <c r="AV172" s="34">
        <f t="shared" si="184"/>
        <v>0</v>
      </c>
      <c r="AW172" s="34"/>
      <c r="AX172" s="34">
        <f t="shared" si="185"/>
        <v>0</v>
      </c>
      <c r="AY172" s="34">
        <f t="shared" si="186"/>
        <v>0</v>
      </c>
      <c r="AZ172" s="34"/>
      <c r="BA172" s="34">
        <f t="shared" si="187"/>
        <v>0</v>
      </c>
      <c r="BB172" s="34">
        <f t="shared" si="188"/>
        <v>0</v>
      </c>
      <c r="BC172" s="34"/>
      <c r="BD172" s="34">
        <f t="shared" si="189"/>
        <v>0</v>
      </c>
      <c r="BE172" s="34">
        <f t="shared" si="190"/>
        <v>0</v>
      </c>
      <c r="BF172" s="34"/>
      <c r="BG172" s="34">
        <f t="shared" si="227"/>
        <v>0</v>
      </c>
      <c r="BH172" s="34">
        <f t="shared" si="191"/>
        <v>0</v>
      </c>
      <c r="BI172" s="34"/>
      <c r="BJ172" s="34">
        <f t="shared" si="228"/>
        <v>0</v>
      </c>
      <c r="BK172" s="34">
        <f t="shared" si="192"/>
        <v>0</v>
      </c>
      <c r="BL172" s="34"/>
      <c r="BM172" s="34">
        <f t="shared" si="229"/>
        <v>0</v>
      </c>
      <c r="BN172" s="34">
        <f t="shared" si="193"/>
        <v>0</v>
      </c>
      <c r="BO172" s="34"/>
      <c r="BP172" s="34">
        <f t="shared" si="159"/>
        <v>0</v>
      </c>
      <c r="BQ172" s="34">
        <f t="shared" si="160"/>
        <v>0</v>
      </c>
      <c r="BR172" s="34"/>
      <c r="BS172" s="34">
        <f t="shared" si="161"/>
        <v>0</v>
      </c>
      <c r="BT172" s="34">
        <f t="shared" si="194"/>
        <v>0</v>
      </c>
      <c r="BU172" s="34"/>
      <c r="BV172" s="34">
        <f t="shared" si="162"/>
        <v>0</v>
      </c>
      <c r="BW172" s="34">
        <f t="shared" si="195"/>
        <v>0</v>
      </c>
      <c r="BX172" s="34"/>
      <c r="BY172" s="34">
        <f t="shared" si="163"/>
        <v>0</v>
      </c>
      <c r="BZ172" s="34">
        <f t="shared" si="196"/>
        <v>0</v>
      </c>
      <c r="CA172" s="34"/>
      <c r="CB172" s="34">
        <f t="shared" si="164"/>
        <v>0</v>
      </c>
      <c r="CC172" s="34">
        <f t="shared" si="197"/>
        <v>0</v>
      </c>
      <c r="CD172" s="34"/>
      <c r="CE172" s="34">
        <f t="shared" si="165"/>
        <v>0</v>
      </c>
      <c r="CF172" s="34">
        <f t="shared" si="198"/>
        <v>0</v>
      </c>
      <c r="CG172" s="34"/>
      <c r="CH172" s="34">
        <f t="shared" si="166"/>
        <v>0</v>
      </c>
      <c r="CI172" s="34">
        <f t="shared" si="199"/>
        <v>0</v>
      </c>
      <c r="CJ172" s="34"/>
      <c r="CK172" s="34">
        <f t="shared" si="167"/>
        <v>0</v>
      </c>
      <c r="CL172" s="34">
        <f t="shared" si="200"/>
        <v>0</v>
      </c>
      <c r="CM172" s="34"/>
      <c r="CN172" s="34">
        <f t="shared" si="168"/>
        <v>0</v>
      </c>
      <c r="CO172" s="34">
        <f t="shared" si="201"/>
        <v>0</v>
      </c>
      <c r="CP172" s="34"/>
      <c r="CQ172" s="34">
        <f t="shared" si="169"/>
        <v>0</v>
      </c>
      <c r="CR172" s="34">
        <f t="shared" si="202"/>
        <v>0</v>
      </c>
      <c r="CS172" s="34"/>
      <c r="CT172" s="34">
        <f t="shared" si="170"/>
        <v>0</v>
      </c>
      <c r="CU172" s="34">
        <f t="shared" si="203"/>
        <v>0</v>
      </c>
      <c r="CV172" s="34"/>
      <c r="CW172" s="34">
        <f t="shared" si="171"/>
        <v>0</v>
      </c>
      <c r="CX172" s="34">
        <f t="shared" si="204"/>
        <v>0</v>
      </c>
      <c r="CY172" s="34"/>
      <c r="CZ172" s="34">
        <f t="shared" si="172"/>
        <v>0</v>
      </c>
      <c r="DA172" s="34">
        <f t="shared" si="205"/>
        <v>0</v>
      </c>
      <c r="DB172" s="34"/>
      <c r="DC172" s="34">
        <f t="shared" si="173"/>
        <v>0</v>
      </c>
      <c r="DD172" s="34">
        <f t="shared" si="206"/>
        <v>0</v>
      </c>
      <c r="DE172" s="35">
        <f t="shared" si="224"/>
        <v>1</v>
      </c>
      <c r="DF172" s="35">
        <f t="shared" ca="1" si="225"/>
        <v>111.57</v>
      </c>
      <c r="DG172" s="89">
        <f t="shared" ca="1" si="226"/>
        <v>0</v>
      </c>
      <c r="DH172" s="35">
        <f t="shared" si="207"/>
        <v>0</v>
      </c>
      <c r="DI172" s="35">
        <f t="shared" ca="1" si="157"/>
        <v>0</v>
      </c>
      <c r="DJ172" s="92">
        <f t="shared" ca="1" si="158"/>
        <v>0</v>
      </c>
      <c r="DK172"/>
      <c r="DL172" s="37"/>
      <c r="DM172" s="38">
        <f t="shared" si="174"/>
        <v>0</v>
      </c>
      <c r="DN172" s="39" t="str">
        <f t="shared" si="230"/>
        <v>NÃO MEDIDO</v>
      </c>
      <c r="DO172" s="40"/>
      <c r="DP172"/>
    </row>
    <row r="173" spans="1:120" s="2" customFormat="1" ht="99.75" customHeight="1" x14ac:dyDescent="0.2">
      <c r="A173" s="2" t="s">
        <v>212</v>
      </c>
      <c r="C173" s="100" t="s">
        <v>597</v>
      </c>
      <c r="D173" s="30" t="s">
        <v>598</v>
      </c>
      <c r="E173" s="31" t="s">
        <v>89</v>
      </c>
      <c r="F173" s="74">
        <v>1</v>
      </c>
      <c r="G173" s="74">
        <v>0</v>
      </c>
      <c r="H173" s="121">
        <v>0</v>
      </c>
      <c r="I173" s="121">
        <v>0</v>
      </c>
      <c r="J173" s="121"/>
      <c r="K173" s="74">
        <f t="shared" si="175"/>
        <v>1</v>
      </c>
      <c r="L173" s="32">
        <v>251.03</v>
      </c>
      <c r="M173" s="33">
        <f t="shared" si="208"/>
        <v>251.03</v>
      </c>
      <c r="N173" s="33"/>
      <c r="O173" s="33">
        <f t="shared" si="176"/>
        <v>0</v>
      </c>
      <c r="P173" s="34"/>
      <c r="Q173" s="34">
        <f t="shared" si="209"/>
        <v>0</v>
      </c>
      <c r="R173" s="34">
        <f t="shared" si="210"/>
        <v>0</v>
      </c>
      <c r="S173" s="34"/>
      <c r="T173" s="34">
        <f t="shared" si="211"/>
        <v>0</v>
      </c>
      <c r="U173" s="34">
        <f t="shared" si="212"/>
        <v>0</v>
      </c>
      <c r="V173" s="34"/>
      <c r="W173" s="34">
        <f t="shared" si="213"/>
        <v>0</v>
      </c>
      <c r="X173" s="34">
        <f t="shared" si="214"/>
        <v>0</v>
      </c>
      <c r="Y173" s="34"/>
      <c r="Z173" s="34">
        <f t="shared" si="215"/>
        <v>0</v>
      </c>
      <c r="AA173" s="34">
        <f t="shared" si="216"/>
        <v>0</v>
      </c>
      <c r="AB173" s="34"/>
      <c r="AC173" s="34">
        <f t="shared" si="217"/>
        <v>0</v>
      </c>
      <c r="AD173" s="34">
        <f t="shared" si="218"/>
        <v>0</v>
      </c>
      <c r="AE173" s="34"/>
      <c r="AF173" s="34">
        <f t="shared" si="177"/>
        <v>0</v>
      </c>
      <c r="AG173" s="34">
        <f t="shared" si="178"/>
        <v>0</v>
      </c>
      <c r="AH173" s="34"/>
      <c r="AI173" s="34">
        <f t="shared" si="223"/>
        <v>0</v>
      </c>
      <c r="AJ173" s="34">
        <f t="shared" si="219"/>
        <v>0</v>
      </c>
      <c r="AK173" s="34"/>
      <c r="AL173" s="34">
        <f t="shared" si="220"/>
        <v>0</v>
      </c>
      <c r="AM173" s="34">
        <f t="shared" si="221"/>
        <v>0</v>
      </c>
      <c r="AN173" s="34"/>
      <c r="AO173" s="34">
        <f t="shared" si="179"/>
        <v>0</v>
      </c>
      <c r="AP173" s="34">
        <f t="shared" si="180"/>
        <v>0</v>
      </c>
      <c r="AQ173" s="34"/>
      <c r="AR173" s="34">
        <f t="shared" si="181"/>
        <v>0</v>
      </c>
      <c r="AS173" s="34">
        <f t="shared" si="182"/>
        <v>0</v>
      </c>
      <c r="AT173" s="34"/>
      <c r="AU173" s="34">
        <f t="shared" si="183"/>
        <v>0</v>
      </c>
      <c r="AV173" s="34">
        <f t="shared" si="184"/>
        <v>0</v>
      </c>
      <c r="AW173" s="34"/>
      <c r="AX173" s="34">
        <f t="shared" si="185"/>
        <v>0</v>
      </c>
      <c r="AY173" s="34">
        <f t="shared" si="186"/>
        <v>0</v>
      </c>
      <c r="AZ173" s="34"/>
      <c r="BA173" s="34">
        <f t="shared" si="187"/>
        <v>0</v>
      </c>
      <c r="BB173" s="34">
        <f t="shared" si="188"/>
        <v>0</v>
      </c>
      <c r="BC173" s="34"/>
      <c r="BD173" s="34">
        <f t="shared" si="189"/>
        <v>0</v>
      </c>
      <c r="BE173" s="34">
        <f t="shared" si="190"/>
        <v>0</v>
      </c>
      <c r="BF173" s="34"/>
      <c r="BG173" s="34">
        <f t="shared" si="227"/>
        <v>0</v>
      </c>
      <c r="BH173" s="34">
        <f t="shared" si="191"/>
        <v>0</v>
      </c>
      <c r="BI173" s="34"/>
      <c r="BJ173" s="34">
        <f t="shared" si="228"/>
        <v>0</v>
      </c>
      <c r="BK173" s="34">
        <f t="shared" si="192"/>
        <v>0</v>
      </c>
      <c r="BL173" s="34"/>
      <c r="BM173" s="34">
        <f t="shared" si="229"/>
        <v>0</v>
      </c>
      <c r="BN173" s="34">
        <f t="shared" si="193"/>
        <v>0</v>
      </c>
      <c r="BO173" s="34"/>
      <c r="BP173" s="34">
        <f t="shared" si="159"/>
        <v>0</v>
      </c>
      <c r="BQ173" s="34">
        <f t="shared" si="160"/>
        <v>0</v>
      </c>
      <c r="BR173" s="34"/>
      <c r="BS173" s="34">
        <f t="shared" si="161"/>
        <v>0</v>
      </c>
      <c r="BT173" s="34">
        <f t="shared" si="194"/>
        <v>0</v>
      </c>
      <c r="BU173" s="34"/>
      <c r="BV173" s="34">
        <f t="shared" si="162"/>
        <v>0</v>
      </c>
      <c r="BW173" s="34">
        <f t="shared" si="195"/>
        <v>0</v>
      </c>
      <c r="BX173" s="34"/>
      <c r="BY173" s="34">
        <f t="shared" si="163"/>
        <v>0</v>
      </c>
      <c r="BZ173" s="34">
        <f t="shared" si="196"/>
        <v>0</v>
      </c>
      <c r="CA173" s="34"/>
      <c r="CB173" s="34">
        <f t="shared" si="164"/>
        <v>0</v>
      </c>
      <c r="CC173" s="34">
        <f t="shared" si="197"/>
        <v>0</v>
      </c>
      <c r="CD173" s="34"/>
      <c r="CE173" s="34">
        <f t="shared" si="165"/>
        <v>0</v>
      </c>
      <c r="CF173" s="34">
        <f t="shared" si="198"/>
        <v>0</v>
      </c>
      <c r="CG173" s="34"/>
      <c r="CH173" s="34">
        <f t="shared" si="166"/>
        <v>0</v>
      </c>
      <c r="CI173" s="34">
        <f t="shared" si="199"/>
        <v>0</v>
      </c>
      <c r="CJ173" s="34"/>
      <c r="CK173" s="34">
        <f t="shared" si="167"/>
        <v>0</v>
      </c>
      <c r="CL173" s="34">
        <f t="shared" si="200"/>
        <v>0</v>
      </c>
      <c r="CM173" s="34"/>
      <c r="CN173" s="34">
        <f t="shared" si="168"/>
        <v>0</v>
      </c>
      <c r="CO173" s="34">
        <f t="shared" si="201"/>
        <v>0</v>
      </c>
      <c r="CP173" s="34"/>
      <c r="CQ173" s="34">
        <f t="shared" si="169"/>
        <v>0</v>
      </c>
      <c r="CR173" s="34">
        <f t="shared" si="202"/>
        <v>0</v>
      </c>
      <c r="CS173" s="34"/>
      <c r="CT173" s="34">
        <f t="shared" si="170"/>
        <v>0</v>
      </c>
      <c r="CU173" s="34">
        <f t="shared" si="203"/>
        <v>0</v>
      </c>
      <c r="CV173" s="34"/>
      <c r="CW173" s="34">
        <f t="shared" si="171"/>
        <v>0</v>
      </c>
      <c r="CX173" s="34">
        <f t="shared" si="204"/>
        <v>0</v>
      </c>
      <c r="CY173" s="34"/>
      <c r="CZ173" s="34">
        <f t="shared" si="172"/>
        <v>0</v>
      </c>
      <c r="DA173" s="34">
        <f t="shared" si="205"/>
        <v>0</v>
      </c>
      <c r="DB173" s="34"/>
      <c r="DC173" s="34">
        <f t="shared" si="173"/>
        <v>0</v>
      </c>
      <c r="DD173" s="34">
        <f t="shared" si="206"/>
        <v>0</v>
      </c>
      <c r="DE173" s="35">
        <f t="shared" si="224"/>
        <v>0</v>
      </c>
      <c r="DF173" s="35">
        <f t="shared" ca="1" si="225"/>
        <v>0</v>
      </c>
      <c r="DG173" s="89">
        <f t="shared" ca="1" si="226"/>
        <v>0</v>
      </c>
      <c r="DH173" s="35">
        <f t="shared" si="207"/>
        <v>1</v>
      </c>
      <c r="DI173" s="35">
        <f t="shared" ca="1" si="157"/>
        <v>251.03</v>
      </c>
      <c r="DJ173" s="92">
        <f t="shared" ca="1" si="158"/>
        <v>0</v>
      </c>
      <c r="DK173"/>
      <c r="DL173" s="37"/>
      <c r="DM173" s="38">
        <f t="shared" si="174"/>
        <v>0</v>
      </c>
      <c r="DN173" s="39" t="str">
        <f t="shared" si="230"/>
        <v>NÃO MEDIDO</v>
      </c>
      <c r="DO173" s="40"/>
      <c r="DP173"/>
    </row>
    <row r="174" spans="1:120" s="2" customFormat="1" ht="91.5" customHeight="1" x14ac:dyDescent="0.2">
      <c r="A174" s="2" t="s">
        <v>212</v>
      </c>
      <c r="C174" s="100" t="s">
        <v>599</v>
      </c>
      <c r="D174" s="30" t="s">
        <v>600</v>
      </c>
      <c r="E174" s="31" t="s">
        <v>89</v>
      </c>
      <c r="F174" s="74">
        <v>1</v>
      </c>
      <c r="G174" s="74">
        <v>0</v>
      </c>
      <c r="H174" s="121">
        <v>0</v>
      </c>
      <c r="I174" s="121">
        <v>0</v>
      </c>
      <c r="J174" s="121"/>
      <c r="K174" s="74">
        <f t="shared" si="175"/>
        <v>1</v>
      </c>
      <c r="L174" s="32">
        <v>195.24</v>
      </c>
      <c r="M174" s="33">
        <f t="shared" si="208"/>
        <v>195.24</v>
      </c>
      <c r="N174" s="33"/>
      <c r="O174" s="33">
        <f t="shared" si="176"/>
        <v>0</v>
      </c>
      <c r="P174" s="34"/>
      <c r="Q174" s="34">
        <f t="shared" si="209"/>
        <v>0</v>
      </c>
      <c r="R174" s="34">
        <f t="shared" si="210"/>
        <v>0</v>
      </c>
      <c r="S174" s="34"/>
      <c r="T174" s="34">
        <f t="shared" si="211"/>
        <v>0</v>
      </c>
      <c r="U174" s="34">
        <f t="shared" si="212"/>
        <v>0</v>
      </c>
      <c r="V174" s="34"/>
      <c r="W174" s="34">
        <f t="shared" si="213"/>
        <v>0</v>
      </c>
      <c r="X174" s="34">
        <f t="shared" si="214"/>
        <v>0</v>
      </c>
      <c r="Y174" s="34">
        <v>1</v>
      </c>
      <c r="Z174" s="34">
        <f t="shared" si="215"/>
        <v>195.24</v>
      </c>
      <c r="AA174" s="34">
        <f t="shared" si="216"/>
        <v>0</v>
      </c>
      <c r="AB174" s="34"/>
      <c r="AC174" s="34">
        <f t="shared" si="217"/>
        <v>0</v>
      </c>
      <c r="AD174" s="34">
        <f t="shared" si="218"/>
        <v>0</v>
      </c>
      <c r="AE174" s="34"/>
      <c r="AF174" s="34">
        <f t="shared" si="177"/>
        <v>0</v>
      </c>
      <c r="AG174" s="34">
        <f t="shared" si="178"/>
        <v>0</v>
      </c>
      <c r="AH174" s="34"/>
      <c r="AI174" s="34">
        <f t="shared" si="223"/>
        <v>0</v>
      </c>
      <c r="AJ174" s="34">
        <f t="shared" si="219"/>
        <v>0</v>
      </c>
      <c r="AK174" s="34"/>
      <c r="AL174" s="34">
        <f t="shared" si="220"/>
        <v>0</v>
      </c>
      <c r="AM174" s="34">
        <f t="shared" si="221"/>
        <v>0</v>
      </c>
      <c r="AN174" s="34"/>
      <c r="AO174" s="34">
        <f t="shared" si="179"/>
        <v>0</v>
      </c>
      <c r="AP174" s="34">
        <f t="shared" si="180"/>
        <v>0</v>
      </c>
      <c r="AQ174" s="34"/>
      <c r="AR174" s="34">
        <f t="shared" si="181"/>
        <v>0</v>
      </c>
      <c r="AS174" s="34">
        <f t="shared" si="182"/>
        <v>0</v>
      </c>
      <c r="AT174" s="34"/>
      <c r="AU174" s="34">
        <f t="shared" si="183"/>
        <v>0</v>
      </c>
      <c r="AV174" s="34">
        <f t="shared" si="184"/>
        <v>0</v>
      </c>
      <c r="AW174" s="34"/>
      <c r="AX174" s="34">
        <f t="shared" si="185"/>
        <v>0</v>
      </c>
      <c r="AY174" s="34">
        <f t="shared" si="186"/>
        <v>0</v>
      </c>
      <c r="AZ174" s="34"/>
      <c r="BA174" s="34">
        <f t="shared" si="187"/>
        <v>0</v>
      </c>
      <c r="BB174" s="34">
        <f t="shared" si="188"/>
        <v>0</v>
      </c>
      <c r="BC174" s="34"/>
      <c r="BD174" s="34">
        <f t="shared" si="189"/>
        <v>0</v>
      </c>
      <c r="BE174" s="34">
        <f t="shared" si="190"/>
        <v>0</v>
      </c>
      <c r="BF174" s="34"/>
      <c r="BG174" s="34">
        <f t="shared" si="227"/>
        <v>0</v>
      </c>
      <c r="BH174" s="34">
        <f t="shared" si="191"/>
        <v>0</v>
      </c>
      <c r="BI174" s="34"/>
      <c r="BJ174" s="34">
        <f t="shared" si="228"/>
        <v>0</v>
      </c>
      <c r="BK174" s="34">
        <f t="shared" si="192"/>
        <v>0</v>
      </c>
      <c r="BL174" s="34"/>
      <c r="BM174" s="34">
        <f t="shared" si="229"/>
        <v>0</v>
      </c>
      <c r="BN174" s="34">
        <f t="shared" si="193"/>
        <v>0</v>
      </c>
      <c r="BO174" s="34"/>
      <c r="BP174" s="34">
        <f t="shared" si="159"/>
        <v>0</v>
      </c>
      <c r="BQ174" s="34">
        <f t="shared" si="160"/>
        <v>0</v>
      </c>
      <c r="BR174" s="34"/>
      <c r="BS174" s="34">
        <f t="shared" si="161"/>
        <v>0</v>
      </c>
      <c r="BT174" s="34">
        <f t="shared" si="194"/>
        <v>0</v>
      </c>
      <c r="BU174" s="34"/>
      <c r="BV174" s="34">
        <f t="shared" si="162"/>
        <v>0</v>
      </c>
      <c r="BW174" s="34">
        <f t="shared" si="195"/>
        <v>0</v>
      </c>
      <c r="BX174" s="34"/>
      <c r="BY174" s="34">
        <f t="shared" si="163"/>
        <v>0</v>
      </c>
      <c r="BZ174" s="34">
        <f t="shared" si="196"/>
        <v>0</v>
      </c>
      <c r="CA174" s="34"/>
      <c r="CB174" s="34">
        <f t="shared" si="164"/>
        <v>0</v>
      </c>
      <c r="CC174" s="34">
        <f t="shared" si="197"/>
        <v>0</v>
      </c>
      <c r="CD174" s="34"/>
      <c r="CE174" s="34">
        <f t="shared" si="165"/>
        <v>0</v>
      </c>
      <c r="CF174" s="34">
        <f t="shared" si="198"/>
        <v>0</v>
      </c>
      <c r="CG174" s="34"/>
      <c r="CH174" s="34">
        <f t="shared" si="166"/>
        <v>0</v>
      </c>
      <c r="CI174" s="34">
        <f t="shared" si="199"/>
        <v>0</v>
      </c>
      <c r="CJ174" s="34"/>
      <c r="CK174" s="34">
        <f t="shared" si="167"/>
        <v>0</v>
      </c>
      <c r="CL174" s="34">
        <f t="shared" si="200"/>
        <v>0</v>
      </c>
      <c r="CM174" s="34"/>
      <c r="CN174" s="34">
        <f t="shared" si="168"/>
        <v>0</v>
      </c>
      <c r="CO174" s="34">
        <f t="shared" si="201"/>
        <v>0</v>
      </c>
      <c r="CP174" s="34"/>
      <c r="CQ174" s="34">
        <f t="shared" si="169"/>
        <v>0</v>
      </c>
      <c r="CR174" s="34">
        <f t="shared" si="202"/>
        <v>0</v>
      </c>
      <c r="CS174" s="34"/>
      <c r="CT174" s="34">
        <f t="shared" si="170"/>
        <v>0</v>
      </c>
      <c r="CU174" s="34">
        <f t="shared" si="203"/>
        <v>0</v>
      </c>
      <c r="CV174" s="34"/>
      <c r="CW174" s="34">
        <f t="shared" si="171"/>
        <v>0</v>
      </c>
      <c r="CX174" s="34">
        <f t="shared" si="204"/>
        <v>0</v>
      </c>
      <c r="CY174" s="34"/>
      <c r="CZ174" s="34">
        <f t="shared" si="172"/>
        <v>0</v>
      </c>
      <c r="DA174" s="34">
        <f t="shared" si="205"/>
        <v>0</v>
      </c>
      <c r="DB174" s="34"/>
      <c r="DC174" s="34">
        <f t="shared" si="173"/>
        <v>0</v>
      </c>
      <c r="DD174" s="34">
        <f t="shared" si="206"/>
        <v>0</v>
      </c>
      <c r="DE174" s="35">
        <f t="shared" si="224"/>
        <v>1</v>
      </c>
      <c r="DF174" s="35">
        <f t="shared" ca="1" si="225"/>
        <v>195.24</v>
      </c>
      <c r="DG174" s="89">
        <f t="shared" ca="1" si="226"/>
        <v>0</v>
      </c>
      <c r="DH174" s="35">
        <f t="shared" si="207"/>
        <v>0</v>
      </c>
      <c r="DI174" s="35">
        <f t="shared" ca="1" si="157"/>
        <v>0</v>
      </c>
      <c r="DJ174" s="92">
        <f t="shared" ca="1" si="158"/>
        <v>0</v>
      </c>
      <c r="DK174"/>
      <c r="DL174" s="37"/>
      <c r="DM174" s="38">
        <f t="shared" si="174"/>
        <v>0</v>
      </c>
      <c r="DN174" s="39" t="str">
        <f t="shared" si="230"/>
        <v>NÃO MEDIDO</v>
      </c>
      <c r="DO174" s="40"/>
      <c r="DP174"/>
    </row>
    <row r="175" spans="1:120" s="2" customFormat="1" ht="84" customHeight="1" x14ac:dyDescent="0.2">
      <c r="A175" s="2" t="s">
        <v>212</v>
      </c>
      <c r="C175" s="100" t="s">
        <v>601</v>
      </c>
      <c r="D175" s="30" t="s">
        <v>602</v>
      </c>
      <c r="E175" s="31" t="s">
        <v>89</v>
      </c>
      <c r="F175" s="74">
        <v>1</v>
      </c>
      <c r="G175" s="74">
        <v>0</v>
      </c>
      <c r="H175" s="121">
        <v>0</v>
      </c>
      <c r="I175" s="121">
        <v>0</v>
      </c>
      <c r="J175" s="121"/>
      <c r="K175" s="74">
        <f t="shared" si="175"/>
        <v>1</v>
      </c>
      <c r="L175" s="32">
        <v>446.27</v>
      </c>
      <c r="M175" s="33">
        <f t="shared" si="208"/>
        <v>446.27</v>
      </c>
      <c r="N175" s="33"/>
      <c r="O175" s="33">
        <f t="shared" si="176"/>
        <v>0</v>
      </c>
      <c r="P175" s="34"/>
      <c r="Q175" s="34">
        <f t="shared" si="209"/>
        <v>0</v>
      </c>
      <c r="R175" s="34">
        <f t="shared" si="210"/>
        <v>0</v>
      </c>
      <c r="S175" s="34"/>
      <c r="T175" s="34">
        <f t="shared" si="211"/>
        <v>0</v>
      </c>
      <c r="U175" s="34">
        <f t="shared" si="212"/>
        <v>0</v>
      </c>
      <c r="V175" s="34"/>
      <c r="W175" s="34">
        <f t="shared" si="213"/>
        <v>0</v>
      </c>
      <c r="X175" s="34">
        <f t="shared" si="214"/>
        <v>0</v>
      </c>
      <c r="Y175" s="34"/>
      <c r="Z175" s="34">
        <f t="shared" si="215"/>
        <v>0</v>
      </c>
      <c r="AA175" s="34">
        <f t="shared" si="216"/>
        <v>0</v>
      </c>
      <c r="AB175" s="34"/>
      <c r="AC175" s="34">
        <f t="shared" si="217"/>
        <v>0</v>
      </c>
      <c r="AD175" s="34">
        <f t="shared" si="218"/>
        <v>0</v>
      </c>
      <c r="AE175" s="34"/>
      <c r="AF175" s="34">
        <f t="shared" si="177"/>
        <v>0</v>
      </c>
      <c r="AG175" s="34">
        <f t="shared" si="178"/>
        <v>0</v>
      </c>
      <c r="AH175" s="34"/>
      <c r="AI175" s="34">
        <f t="shared" si="223"/>
        <v>0</v>
      </c>
      <c r="AJ175" s="34">
        <f t="shared" si="219"/>
        <v>0</v>
      </c>
      <c r="AK175" s="34"/>
      <c r="AL175" s="34">
        <f t="shared" si="220"/>
        <v>0</v>
      </c>
      <c r="AM175" s="34">
        <f t="shared" si="221"/>
        <v>0</v>
      </c>
      <c r="AN175" s="34"/>
      <c r="AO175" s="34">
        <f t="shared" si="179"/>
        <v>0</v>
      </c>
      <c r="AP175" s="34">
        <f t="shared" si="180"/>
        <v>0</v>
      </c>
      <c r="AQ175" s="34"/>
      <c r="AR175" s="34">
        <f t="shared" si="181"/>
        <v>0</v>
      </c>
      <c r="AS175" s="34">
        <f t="shared" si="182"/>
        <v>0</v>
      </c>
      <c r="AT175" s="34"/>
      <c r="AU175" s="34">
        <f t="shared" si="183"/>
        <v>0</v>
      </c>
      <c r="AV175" s="34">
        <f t="shared" si="184"/>
        <v>0</v>
      </c>
      <c r="AW175" s="34"/>
      <c r="AX175" s="34">
        <f t="shared" si="185"/>
        <v>0</v>
      </c>
      <c r="AY175" s="34">
        <f t="shared" si="186"/>
        <v>0</v>
      </c>
      <c r="AZ175" s="34"/>
      <c r="BA175" s="34">
        <f t="shared" si="187"/>
        <v>0</v>
      </c>
      <c r="BB175" s="34">
        <f t="shared" si="188"/>
        <v>0</v>
      </c>
      <c r="BC175" s="34"/>
      <c r="BD175" s="34">
        <f t="shared" si="189"/>
        <v>0</v>
      </c>
      <c r="BE175" s="34">
        <f t="shared" si="190"/>
        <v>0</v>
      </c>
      <c r="BF175" s="34"/>
      <c r="BG175" s="34">
        <f t="shared" si="227"/>
        <v>0</v>
      </c>
      <c r="BH175" s="34">
        <f t="shared" si="191"/>
        <v>0</v>
      </c>
      <c r="BI175" s="34"/>
      <c r="BJ175" s="34">
        <f t="shared" si="228"/>
        <v>0</v>
      </c>
      <c r="BK175" s="34">
        <f t="shared" si="192"/>
        <v>0</v>
      </c>
      <c r="BL175" s="34"/>
      <c r="BM175" s="34">
        <f t="shared" si="229"/>
        <v>0</v>
      </c>
      <c r="BN175" s="34">
        <f t="shared" si="193"/>
        <v>0</v>
      </c>
      <c r="BO175" s="34"/>
      <c r="BP175" s="34">
        <f t="shared" si="159"/>
        <v>0</v>
      </c>
      <c r="BQ175" s="34">
        <f t="shared" si="160"/>
        <v>0</v>
      </c>
      <c r="BR175" s="34"/>
      <c r="BS175" s="34">
        <f t="shared" si="161"/>
        <v>0</v>
      </c>
      <c r="BT175" s="34">
        <f t="shared" si="194"/>
        <v>0</v>
      </c>
      <c r="BU175" s="34"/>
      <c r="BV175" s="34">
        <f t="shared" si="162"/>
        <v>0</v>
      </c>
      <c r="BW175" s="34">
        <f t="shared" si="195"/>
        <v>0</v>
      </c>
      <c r="BX175" s="34"/>
      <c r="BY175" s="34">
        <f t="shared" si="163"/>
        <v>0</v>
      </c>
      <c r="BZ175" s="34">
        <f t="shared" si="196"/>
        <v>0</v>
      </c>
      <c r="CA175" s="34"/>
      <c r="CB175" s="34">
        <f t="shared" si="164"/>
        <v>0</v>
      </c>
      <c r="CC175" s="34">
        <f t="shared" si="197"/>
        <v>0</v>
      </c>
      <c r="CD175" s="34"/>
      <c r="CE175" s="34">
        <f t="shared" si="165"/>
        <v>0</v>
      </c>
      <c r="CF175" s="34">
        <f t="shared" si="198"/>
        <v>0</v>
      </c>
      <c r="CG175" s="34"/>
      <c r="CH175" s="34">
        <f t="shared" si="166"/>
        <v>0</v>
      </c>
      <c r="CI175" s="34">
        <f t="shared" si="199"/>
        <v>0</v>
      </c>
      <c r="CJ175" s="34"/>
      <c r="CK175" s="34">
        <f t="shared" si="167"/>
        <v>0</v>
      </c>
      <c r="CL175" s="34">
        <f t="shared" si="200"/>
        <v>0</v>
      </c>
      <c r="CM175" s="34"/>
      <c r="CN175" s="34">
        <f t="shared" si="168"/>
        <v>0</v>
      </c>
      <c r="CO175" s="34">
        <f t="shared" si="201"/>
        <v>0</v>
      </c>
      <c r="CP175" s="34"/>
      <c r="CQ175" s="34">
        <f t="shared" si="169"/>
        <v>0</v>
      </c>
      <c r="CR175" s="34">
        <f t="shared" si="202"/>
        <v>0</v>
      </c>
      <c r="CS175" s="34"/>
      <c r="CT175" s="34">
        <f t="shared" si="170"/>
        <v>0</v>
      </c>
      <c r="CU175" s="34">
        <f t="shared" si="203"/>
        <v>0</v>
      </c>
      <c r="CV175" s="34"/>
      <c r="CW175" s="34">
        <f t="shared" si="171"/>
        <v>0</v>
      </c>
      <c r="CX175" s="34">
        <f t="shared" si="204"/>
        <v>0</v>
      </c>
      <c r="CY175" s="34"/>
      <c r="CZ175" s="34">
        <f t="shared" si="172"/>
        <v>0</v>
      </c>
      <c r="DA175" s="34">
        <f t="shared" si="205"/>
        <v>0</v>
      </c>
      <c r="DB175" s="34"/>
      <c r="DC175" s="34">
        <f t="shared" si="173"/>
        <v>0</v>
      </c>
      <c r="DD175" s="34">
        <f t="shared" si="206"/>
        <v>0</v>
      </c>
      <c r="DE175" s="35">
        <f t="shared" si="224"/>
        <v>0</v>
      </c>
      <c r="DF175" s="35">
        <f t="shared" ca="1" si="225"/>
        <v>0</v>
      </c>
      <c r="DG175" s="89">
        <f t="shared" ca="1" si="226"/>
        <v>0</v>
      </c>
      <c r="DH175" s="35">
        <f t="shared" si="207"/>
        <v>1</v>
      </c>
      <c r="DI175" s="35">
        <f t="shared" ca="1" si="157"/>
        <v>446.27</v>
      </c>
      <c r="DJ175" s="92">
        <f t="shared" ca="1" si="158"/>
        <v>0</v>
      </c>
      <c r="DK175"/>
      <c r="DL175" s="37"/>
      <c r="DM175" s="38">
        <f t="shared" si="174"/>
        <v>0</v>
      </c>
      <c r="DN175" s="39" t="str">
        <f t="shared" si="230"/>
        <v>NÃO MEDIDO</v>
      </c>
      <c r="DO175" s="40"/>
      <c r="DP175"/>
    </row>
    <row r="176" spans="1:120" s="2" customFormat="1" ht="69" customHeight="1" x14ac:dyDescent="0.2">
      <c r="A176" s="2" t="s">
        <v>212</v>
      </c>
      <c r="C176" s="100" t="s">
        <v>603</v>
      </c>
      <c r="D176" s="30" t="s">
        <v>604</v>
      </c>
      <c r="E176" s="31" t="s">
        <v>89</v>
      </c>
      <c r="F176" s="74">
        <v>1</v>
      </c>
      <c r="G176" s="74">
        <v>0</v>
      </c>
      <c r="H176" s="121">
        <v>0</v>
      </c>
      <c r="I176" s="121">
        <v>0</v>
      </c>
      <c r="J176" s="121"/>
      <c r="K176" s="74">
        <f t="shared" si="175"/>
        <v>1</v>
      </c>
      <c r="L176" s="32">
        <v>446.27</v>
      </c>
      <c r="M176" s="33">
        <f t="shared" si="208"/>
        <v>446.27</v>
      </c>
      <c r="N176" s="33"/>
      <c r="O176" s="33">
        <f t="shared" si="176"/>
        <v>0</v>
      </c>
      <c r="P176" s="34"/>
      <c r="Q176" s="34">
        <f t="shared" si="209"/>
        <v>0</v>
      </c>
      <c r="R176" s="34">
        <f t="shared" si="210"/>
        <v>0</v>
      </c>
      <c r="S176" s="34"/>
      <c r="T176" s="34">
        <f t="shared" si="211"/>
        <v>0</v>
      </c>
      <c r="U176" s="34">
        <f t="shared" si="212"/>
        <v>0</v>
      </c>
      <c r="V176" s="34"/>
      <c r="W176" s="34">
        <f t="shared" si="213"/>
        <v>0</v>
      </c>
      <c r="X176" s="34">
        <f t="shared" si="214"/>
        <v>0</v>
      </c>
      <c r="Y176" s="34"/>
      <c r="Z176" s="34">
        <f t="shared" si="215"/>
        <v>0</v>
      </c>
      <c r="AA176" s="34">
        <f t="shared" si="216"/>
        <v>0</v>
      </c>
      <c r="AB176" s="34"/>
      <c r="AC176" s="34">
        <f t="shared" si="217"/>
        <v>0</v>
      </c>
      <c r="AD176" s="34">
        <f t="shared" si="218"/>
        <v>0</v>
      </c>
      <c r="AE176" s="34"/>
      <c r="AF176" s="34">
        <f t="shared" si="177"/>
        <v>0</v>
      </c>
      <c r="AG176" s="34">
        <f t="shared" si="178"/>
        <v>0</v>
      </c>
      <c r="AH176" s="34"/>
      <c r="AI176" s="34">
        <f t="shared" si="223"/>
        <v>0</v>
      </c>
      <c r="AJ176" s="34">
        <f t="shared" si="219"/>
        <v>0</v>
      </c>
      <c r="AK176" s="34"/>
      <c r="AL176" s="34">
        <f t="shared" si="220"/>
        <v>0</v>
      </c>
      <c r="AM176" s="34">
        <f t="shared" si="221"/>
        <v>0</v>
      </c>
      <c r="AN176" s="34"/>
      <c r="AO176" s="34">
        <f t="shared" si="179"/>
        <v>0</v>
      </c>
      <c r="AP176" s="34">
        <f t="shared" si="180"/>
        <v>0</v>
      </c>
      <c r="AQ176" s="34"/>
      <c r="AR176" s="34">
        <f t="shared" si="181"/>
        <v>0</v>
      </c>
      <c r="AS176" s="34">
        <f t="shared" si="182"/>
        <v>0</v>
      </c>
      <c r="AT176" s="34"/>
      <c r="AU176" s="34">
        <f t="shared" si="183"/>
        <v>0</v>
      </c>
      <c r="AV176" s="34">
        <f t="shared" si="184"/>
        <v>0</v>
      </c>
      <c r="AW176" s="34"/>
      <c r="AX176" s="34">
        <f t="shared" si="185"/>
        <v>0</v>
      </c>
      <c r="AY176" s="34">
        <f t="shared" si="186"/>
        <v>0</v>
      </c>
      <c r="AZ176" s="34"/>
      <c r="BA176" s="34">
        <f t="shared" si="187"/>
        <v>0</v>
      </c>
      <c r="BB176" s="34">
        <f t="shared" si="188"/>
        <v>0</v>
      </c>
      <c r="BC176" s="34"/>
      <c r="BD176" s="34">
        <f t="shared" si="189"/>
        <v>0</v>
      </c>
      <c r="BE176" s="34">
        <f t="shared" si="190"/>
        <v>0</v>
      </c>
      <c r="BF176" s="34"/>
      <c r="BG176" s="34">
        <f t="shared" si="227"/>
        <v>0</v>
      </c>
      <c r="BH176" s="34">
        <f t="shared" si="191"/>
        <v>0</v>
      </c>
      <c r="BI176" s="34"/>
      <c r="BJ176" s="34">
        <f t="shared" si="228"/>
        <v>0</v>
      </c>
      <c r="BK176" s="34">
        <f t="shared" si="192"/>
        <v>0</v>
      </c>
      <c r="BL176" s="34"/>
      <c r="BM176" s="34">
        <f t="shared" si="229"/>
        <v>0</v>
      </c>
      <c r="BN176" s="34">
        <f t="shared" si="193"/>
        <v>0</v>
      </c>
      <c r="BO176" s="34"/>
      <c r="BP176" s="34">
        <f t="shared" si="159"/>
        <v>0</v>
      </c>
      <c r="BQ176" s="34">
        <f t="shared" si="160"/>
        <v>0</v>
      </c>
      <c r="BR176" s="34"/>
      <c r="BS176" s="34">
        <f t="shared" si="161"/>
        <v>0</v>
      </c>
      <c r="BT176" s="34">
        <f t="shared" si="194"/>
        <v>0</v>
      </c>
      <c r="BU176" s="34"/>
      <c r="BV176" s="34">
        <f t="shared" si="162"/>
        <v>0</v>
      </c>
      <c r="BW176" s="34">
        <f t="shared" si="195"/>
        <v>0</v>
      </c>
      <c r="BX176" s="34"/>
      <c r="BY176" s="34">
        <f t="shared" si="163"/>
        <v>0</v>
      </c>
      <c r="BZ176" s="34">
        <f t="shared" si="196"/>
        <v>0</v>
      </c>
      <c r="CA176" s="34"/>
      <c r="CB176" s="34">
        <f t="shared" si="164"/>
        <v>0</v>
      </c>
      <c r="CC176" s="34">
        <f t="shared" si="197"/>
        <v>0</v>
      </c>
      <c r="CD176" s="34"/>
      <c r="CE176" s="34">
        <f t="shared" si="165"/>
        <v>0</v>
      </c>
      <c r="CF176" s="34">
        <f t="shared" si="198"/>
        <v>0</v>
      </c>
      <c r="CG176" s="34"/>
      <c r="CH176" s="34">
        <f t="shared" si="166"/>
        <v>0</v>
      </c>
      <c r="CI176" s="34">
        <f t="shared" si="199"/>
        <v>0</v>
      </c>
      <c r="CJ176" s="34"/>
      <c r="CK176" s="34">
        <f t="shared" si="167"/>
        <v>0</v>
      </c>
      <c r="CL176" s="34">
        <f t="shared" si="200"/>
        <v>0</v>
      </c>
      <c r="CM176" s="34"/>
      <c r="CN176" s="34">
        <f t="shared" si="168"/>
        <v>0</v>
      </c>
      <c r="CO176" s="34">
        <f t="shared" si="201"/>
        <v>0</v>
      </c>
      <c r="CP176" s="34"/>
      <c r="CQ176" s="34">
        <f t="shared" si="169"/>
        <v>0</v>
      </c>
      <c r="CR176" s="34">
        <f t="shared" si="202"/>
        <v>0</v>
      </c>
      <c r="CS176" s="34"/>
      <c r="CT176" s="34">
        <f t="shared" si="170"/>
        <v>0</v>
      </c>
      <c r="CU176" s="34">
        <f t="shared" si="203"/>
        <v>0</v>
      </c>
      <c r="CV176" s="34"/>
      <c r="CW176" s="34">
        <f t="shared" si="171"/>
        <v>0</v>
      </c>
      <c r="CX176" s="34">
        <f t="shared" si="204"/>
        <v>0</v>
      </c>
      <c r="CY176" s="34"/>
      <c r="CZ176" s="34">
        <f t="shared" si="172"/>
        <v>0</v>
      </c>
      <c r="DA176" s="34">
        <f t="shared" si="205"/>
        <v>0</v>
      </c>
      <c r="DB176" s="34"/>
      <c r="DC176" s="34">
        <f t="shared" si="173"/>
        <v>0</v>
      </c>
      <c r="DD176" s="34">
        <f t="shared" si="206"/>
        <v>0</v>
      </c>
      <c r="DE176" s="35">
        <f t="shared" si="224"/>
        <v>0</v>
      </c>
      <c r="DF176" s="35">
        <f t="shared" ca="1" si="225"/>
        <v>0</v>
      </c>
      <c r="DG176" s="89">
        <f t="shared" ca="1" si="226"/>
        <v>0</v>
      </c>
      <c r="DH176" s="35">
        <f t="shared" si="207"/>
        <v>1</v>
      </c>
      <c r="DI176" s="35">
        <f t="shared" ca="1" si="157"/>
        <v>446.27</v>
      </c>
      <c r="DJ176" s="92">
        <f t="shared" ca="1" si="158"/>
        <v>0</v>
      </c>
      <c r="DK176"/>
      <c r="DL176" s="37"/>
      <c r="DM176" s="38">
        <f t="shared" si="174"/>
        <v>0</v>
      </c>
      <c r="DN176" s="39" t="str">
        <f t="shared" si="230"/>
        <v>NÃO MEDIDO</v>
      </c>
      <c r="DO176" s="40"/>
      <c r="DP176"/>
    </row>
    <row r="177" spans="1:120" s="2" customFormat="1" ht="51.75" customHeight="1" x14ac:dyDescent="0.2">
      <c r="A177" s="2" t="s">
        <v>212</v>
      </c>
      <c r="C177" s="100" t="s">
        <v>96</v>
      </c>
      <c r="D177" s="30" t="s">
        <v>97</v>
      </c>
      <c r="E177" s="31" t="s">
        <v>90</v>
      </c>
      <c r="F177" s="74">
        <v>168</v>
      </c>
      <c r="G177" s="74">
        <v>0</v>
      </c>
      <c r="H177" s="121">
        <v>0</v>
      </c>
      <c r="I177" s="121">
        <v>0</v>
      </c>
      <c r="J177" s="121"/>
      <c r="K177" s="74">
        <f t="shared" si="175"/>
        <v>168</v>
      </c>
      <c r="L177" s="32">
        <v>33.03</v>
      </c>
      <c r="M177" s="33">
        <f t="shared" si="208"/>
        <v>5549.04</v>
      </c>
      <c r="N177" s="33"/>
      <c r="O177" s="33">
        <f t="shared" si="176"/>
        <v>0</v>
      </c>
      <c r="P177" s="34"/>
      <c r="Q177" s="34">
        <f t="shared" si="209"/>
        <v>0</v>
      </c>
      <c r="R177" s="34">
        <f t="shared" si="210"/>
        <v>0</v>
      </c>
      <c r="S177" s="34"/>
      <c r="T177" s="34">
        <f t="shared" si="211"/>
        <v>0</v>
      </c>
      <c r="U177" s="34">
        <f t="shared" si="212"/>
        <v>0</v>
      </c>
      <c r="V177" s="34">
        <v>168</v>
      </c>
      <c r="W177" s="34">
        <f t="shared" si="213"/>
        <v>5549.04</v>
      </c>
      <c r="X177" s="34">
        <f t="shared" si="214"/>
        <v>0</v>
      </c>
      <c r="Y177" s="34"/>
      <c r="Z177" s="34">
        <f t="shared" si="215"/>
        <v>0</v>
      </c>
      <c r="AA177" s="34">
        <f t="shared" si="216"/>
        <v>0</v>
      </c>
      <c r="AB177" s="34"/>
      <c r="AC177" s="34">
        <f t="shared" si="217"/>
        <v>0</v>
      </c>
      <c r="AD177" s="34">
        <f t="shared" si="218"/>
        <v>0</v>
      </c>
      <c r="AE177" s="34"/>
      <c r="AF177" s="34">
        <f t="shared" si="177"/>
        <v>0</v>
      </c>
      <c r="AG177" s="34">
        <f t="shared" si="178"/>
        <v>0</v>
      </c>
      <c r="AH177" s="34"/>
      <c r="AI177" s="34">
        <f t="shared" si="223"/>
        <v>0</v>
      </c>
      <c r="AJ177" s="34">
        <f t="shared" si="219"/>
        <v>0</v>
      </c>
      <c r="AK177" s="34"/>
      <c r="AL177" s="34">
        <f t="shared" si="220"/>
        <v>0</v>
      </c>
      <c r="AM177" s="34">
        <f t="shared" si="221"/>
        <v>0</v>
      </c>
      <c r="AN177" s="34"/>
      <c r="AO177" s="34">
        <f t="shared" si="179"/>
        <v>0</v>
      </c>
      <c r="AP177" s="34">
        <f t="shared" si="180"/>
        <v>0</v>
      </c>
      <c r="AQ177" s="34"/>
      <c r="AR177" s="34">
        <f t="shared" si="181"/>
        <v>0</v>
      </c>
      <c r="AS177" s="34">
        <f t="shared" si="182"/>
        <v>0</v>
      </c>
      <c r="AT177" s="34"/>
      <c r="AU177" s="34">
        <f t="shared" si="183"/>
        <v>0</v>
      </c>
      <c r="AV177" s="34">
        <f t="shared" si="184"/>
        <v>0</v>
      </c>
      <c r="AW177" s="34"/>
      <c r="AX177" s="34">
        <f t="shared" si="185"/>
        <v>0</v>
      </c>
      <c r="AY177" s="34">
        <f t="shared" si="186"/>
        <v>0</v>
      </c>
      <c r="AZ177" s="34"/>
      <c r="BA177" s="34">
        <f t="shared" si="187"/>
        <v>0</v>
      </c>
      <c r="BB177" s="34">
        <f t="shared" si="188"/>
        <v>0</v>
      </c>
      <c r="BC177" s="34"/>
      <c r="BD177" s="34">
        <f t="shared" si="189"/>
        <v>0</v>
      </c>
      <c r="BE177" s="34">
        <f t="shared" si="190"/>
        <v>0</v>
      </c>
      <c r="BF177" s="34"/>
      <c r="BG177" s="34">
        <f t="shared" si="227"/>
        <v>0</v>
      </c>
      <c r="BH177" s="34">
        <f t="shared" si="191"/>
        <v>0</v>
      </c>
      <c r="BI177" s="34"/>
      <c r="BJ177" s="34">
        <f t="shared" si="228"/>
        <v>0</v>
      </c>
      <c r="BK177" s="34">
        <f t="shared" si="192"/>
        <v>0</v>
      </c>
      <c r="BL177" s="34"/>
      <c r="BM177" s="34">
        <f t="shared" si="229"/>
        <v>0</v>
      </c>
      <c r="BN177" s="34">
        <f t="shared" si="193"/>
        <v>0</v>
      </c>
      <c r="BO177" s="34"/>
      <c r="BP177" s="34">
        <f t="shared" si="159"/>
        <v>0</v>
      </c>
      <c r="BQ177" s="34">
        <f t="shared" si="160"/>
        <v>0</v>
      </c>
      <c r="BR177" s="34"/>
      <c r="BS177" s="34">
        <f t="shared" si="161"/>
        <v>0</v>
      </c>
      <c r="BT177" s="34">
        <f t="shared" si="194"/>
        <v>0</v>
      </c>
      <c r="BU177" s="34"/>
      <c r="BV177" s="34">
        <f t="shared" si="162"/>
        <v>0</v>
      </c>
      <c r="BW177" s="34">
        <f t="shared" si="195"/>
        <v>0</v>
      </c>
      <c r="BX177" s="34"/>
      <c r="BY177" s="34">
        <f t="shared" si="163"/>
        <v>0</v>
      </c>
      <c r="BZ177" s="34">
        <f t="shared" si="196"/>
        <v>0</v>
      </c>
      <c r="CA177" s="34"/>
      <c r="CB177" s="34">
        <f t="shared" si="164"/>
        <v>0</v>
      </c>
      <c r="CC177" s="34">
        <f t="shared" si="197"/>
        <v>0</v>
      </c>
      <c r="CD177" s="34"/>
      <c r="CE177" s="34">
        <f t="shared" si="165"/>
        <v>0</v>
      </c>
      <c r="CF177" s="34">
        <f t="shared" si="198"/>
        <v>0</v>
      </c>
      <c r="CG177" s="34"/>
      <c r="CH177" s="34">
        <f t="shared" si="166"/>
        <v>0</v>
      </c>
      <c r="CI177" s="34">
        <f t="shared" si="199"/>
        <v>0</v>
      </c>
      <c r="CJ177" s="34"/>
      <c r="CK177" s="34">
        <f t="shared" si="167"/>
        <v>0</v>
      </c>
      <c r="CL177" s="34">
        <f t="shared" si="200"/>
        <v>0</v>
      </c>
      <c r="CM177" s="34"/>
      <c r="CN177" s="34">
        <f t="shared" si="168"/>
        <v>0</v>
      </c>
      <c r="CO177" s="34">
        <f t="shared" si="201"/>
        <v>0</v>
      </c>
      <c r="CP177" s="34"/>
      <c r="CQ177" s="34">
        <f t="shared" si="169"/>
        <v>0</v>
      </c>
      <c r="CR177" s="34">
        <f t="shared" si="202"/>
        <v>0</v>
      </c>
      <c r="CS177" s="34"/>
      <c r="CT177" s="34">
        <f t="shared" si="170"/>
        <v>0</v>
      </c>
      <c r="CU177" s="34">
        <f t="shared" si="203"/>
        <v>0</v>
      </c>
      <c r="CV177" s="34"/>
      <c r="CW177" s="34">
        <f t="shared" si="171"/>
        <v>0</v>
      </c>
      <c r="CX177" s="34">
        <f t="shared" si="204"/>
        <v>0</v>
      </c>
      <c r="CY177" s="34"/>
      <c r="CZ177" s="34">
        <f t="shared" si="172"/>
        <v>0</v>
      </c>
      <c r="DA177" s="34">
        <f t="shared" si="205"/>
        <v>0</v>
      </c>
      <c r="DB177" s="34"/>
      <c r="DC177" s="34">
        <f t="shared" si="173"/>
        <v>0</v>
      </c>
      <c r="DD177" s="34">
        <f t="shared" si="206"/>
        <v>0</v>
      </c>
      <c r="DE177" s="35">
        <f t="shared" si="224"/>
        <v>168</v>
      </c>
      <c r="DF177" s="35">
        <f t="shared" ca="1" si="225"/>
        <v>5549.04</v>
      </c>
      <c r="DG177" s="89">
        <f t="shared" ca="1" si="226"/>
        <v>0</v>
      </c>
      <c r="DH177" s="35">
        <f t="shared" si="207"/>
        <v>0</v>
      </c>
      <c r="DI177" s="35">
        <f t="shared" ca="1" si="157"/>
        <v>0</v>
      </c>
      <c r="DJ177" s="92">
        <f t="shared" ca="1" si="158"/>
        <v>0</v>
      </c>
      <c r="DK177"/>
      <c r="DL177" s="37"/>
      <c r="DM177" s="38">
        <f t="shared" si="174"/>
        <v>0</v>
      </c>
      <c r="DN177" s="39" t="str">
        <f t="shared" si="230"/>
        <v>NÃO MEDIDO</v>
      </c>
      <c r="DO177" s="40"/>
      <c r="DP177"/>
    </row>
    <row r="178" spans="1:120" s="2" customFormat="1" ht="35.1" customHeight="1" x14ac:dyDescent="0.2">
      <c r="A178" s="2" t="s">
        <v>212</v>
      </c>
      <c r="C178" s="100" t="s">
        <v>407</v>
      </c>
      <c r="D178" s="30" t="s">
        <v>408</v>
      </c>
      <c r="E178" s="31" t="s">
        <v>90</v>
      </c>
      <c r="F178" s="74">
        <v>3</v>
      </c>
      <c r="G178" s="74">
        <v>0</v>
      </c>
      <c r="H178" s="121">
        <v>0</v>
      </c>
      <c r="I178" s="121">
        <v>0</v>
      </c>
      <c r="J178" s="121"/>
      <c r="K178" s="74">
        <f t="shared" si="175"/>
        <v>3</v>
      </c>
      <c r="L178" s="32">
        <v>84.62</v>
      </c>
      <c r="M178" s="33">
        <f t="shared" si="208"/>
        <v>253.86</v>
      </c>
      <c r="N178" s="33"/>
      <c r="O178" s="33">
        <f t="shared" si="176"/>
        <v>0</v>
      </c>
      <c r="P178" s="34"/>
      <c r="Q178" s="34">
        <f t="shared" si="209"/>
        <v>0</v>
      </c>
      <c r="R178" s="34">
        <f t="shared" si="210"/>
        <v>0</v>
      </c>
      <c r="S178" s="34"/>
      <c r="T178" s="34">
        <f t="shared" si="211"/>
        <v>0</v>
      </c>
      <c r="U178" s="34">
        <f t="shared" si="212"/>
        <v>0</v>
      </c>
      <c r="V178" s="34"/>
      <c r="W178" s="34">
        <f t="shared" si="213"/>
        <v>0</v>
      </c>
      <c r="X178" s="34">
        <f t="shared" si="214"/>
        <v>0</v>
      </c>
      <c r="Y178" s="34">
        <v>1</v>
      </c>
      <c r="Z178" s="34">
        <f t="shared" si="215"/>
        <v>84.62</v>
      </c>
      <c r="AA178" s="34">
        <f t="shared" si="216"/>
        <v>0</v>
      </c>
      <c r="AB178" s="34"/>
      <c r="AC178" s="34">
        <f t="shared" si="217"/>
        <v>0</v>
      </c>
      <c r="AD178" s="34">
        <f t="shared" si="218"/>
        <v>0</v>
      </c>
      <c r="AE178" s="34"/>
      <c r="AF178" s="34">
        <f t="shared" si="177"/>
        <v>0</v>
      </c>
      <c r="AG178" s="34">
        <f t="shared" si="178"/>
        <v>0</v>
      </c>
      <c r="AH178" s="34"/>
      <c r="AI178" s="34">
        <f t="shared" si="223"/>
        <v>0</v>
      </c>
      <c r="AJ178" s="34">
        <f t="shared" si="219"/>
        <v>0</v>
      </c>
      <c r="AK178" s="34"/>
      <c r="AL178" s="34">
        <f t="shared" si="220"/>
        <v>0</v>
      </c>
      <c r="AM178" s="34">
        <f t="shared" si="221"/>
        <v>0</v>
      </c>
      <c r="AN178" s="34"/>
      <c r="AO178" s="34">
        <f t="shared" si="179"/>
        <v>0</v>
      </c>
      <c r="AP178" s="34">
        <f t="shared" si="180"/>
        <v>0</v>
      </c>
      <c r="AQ178" s="34"/>
      <c r="AR178" s="34">
        <f t="shared" si="181"/>
        <v>0</v>
      </c>
      <c r="AS178" s="34">
        <f t="shared" si="182"/>
        <v>0</v>
      </c>
      <c r="AT178" s="34"/>
      <c r="AU178" s="34">
        <f t="shared" si="183"/>
        <v>0</v>
      </c>
      <c r="AV178" s="34">
        <f t="shared" si="184"/>
        <v>0</v>
      </c>
      <c r="AW178" s="34"/>
      <c r="AX178" s="34">
        <f t="shared" si="185"/>
        <v>0</v>
      </c>
      <c r="AY178" s="34">
        <f t="shared" si="186"/>
        <v>0</v>
      </c>
      <c r="AZ178" s="34"/>
      <c r="BA178" s="34">
        <f t="shared" si="187"/>
        <v>0</v>
      </c>
      <c r="BB178" s="34">
        <f t="shared" si="188"/>
        <v>0</v>
      </c>
      <c r="BC178" s="34"/>
      <c r="BD178" s="34">
        <f t="shared" si="189"/>
        <v>0</v>
      </c>
      <c r="BE178" s="34">
        <f t="shared" si="190"/>
        <v>0</v>
      </c>
      <c r="BF178" s="34"/>
      <c r="BG178" s="34">
        <f t="shared" si="227"/>
        <v>0</v>
      </c>
      <c r="BH178" s="34">
        <f t="shared" si="191"/>
        <v>0</v>
      </c>
      <c r="BI178" s="34"/>
      <c r="BJ178" s="34">
        <f t="shared" si="228"/>
        <v>0</v>
      </c>
      <c r="BK178" s="34">
        <f t="shared" si="192"/>
        <v>0</v>
      </c>
      <c r="BL178" s="34"/>
      <c r="BM178" s="34">
        <f t="shared" si="229"/>
        <v>0</v>
      </c>
      <c r="BN178" s="34">
        <f t="shared" si="193"/>
        <v>0</v>
      </c>
      <c r="BO178" s="34"/>
      <c r="BP178" s="34">
        <f t="shared" si="159"/>
        <v>0</v>
      </c>
      <c r="BQ178" s="34">
        <f t="shared" si="160"/>
        <v>0</v>
      </c>
      <c r="BR178" s="34"/>
      <c r="BS178" s="34">
        <f t="shared" si="161"/>
        <v>0</v>
      </c>
      <c r="BT178" s="34">
        <f t="shared" si="194"/>
        <v>0</v>
      </c>
      <c r="BU178" s="34"/>
      <c r="BV178" s="34">
        <f t="shared" si="162"/>
        <v>0</v>
      </c>
      <c r="BW178" s="34">
        <f t="shared" si="195"/>
        <v>0</v>
      </c>
      <c r="BX178" s="34"/>
      <c r="BY178" s="34">
        <f t="shared" si="163"/>
        <v>0</v>
      </c>
      <c r="BZ178" s="34">
        <f t="shared" si="196"/>
        <v>0</v>
      </c>
      <c r="CA178" s="34"/>
      <c r="CB178" s="34">
        <f t="shared" si="164"/>
        <v>0</v>
      </c>
      <c r="CC178" s="34">
        <f t="shared" si="197"/>
        <v>0</v>
      </c>
      <c r="CD178" s="34"/>
      <c r="CE178" s="34">
        <f t="shared" si="165"/>
        <v>0</v>
      </c>
      <c r="CF178" s="34">
        <f t="shared" si="198"/>
        <v>0</v>
      </c>
      <c r="CG178" s="34"/>
      <c r="CH178" s="34">
        <f t="shared" si="166"/>
        <v>0</v>
      </c>
      <c r="CI178" s="34">
        <f t="shared" si="199"/>
        <v>0</v>
      </c>
      <c r="CJ178" s="34"/>
      <c r="CK178" s="34">
        <f t="shared" si="167"/>
        <v>0</v>
      </c>
      <c r="CL178" s="34">
        <f t="shared" si="200"/>
        <v>0</v>
      </c>
      <c r="CM178" s="34"/>
      <c r="CN178" s="34">
        <f t="shared" si="168"/>
        <v>0</v>
      </c>
      <c r="CO178" s="34">
        <f t="shared" si="201"/>
        <v>0</v>
      </c>
      <c r="CP178" s="34"/>
      <c r="CQ178" s="34">
        <f t="shared" si="169"/>
        <v>0</v>
      </c>
      <c r="CR178" s="34">
        <f t="shared" si="202"/>
        <v>0</v>
      </c>
      <c r="CS178" s="34"/>
      <c r="CT178" s="34">
        <f t="shared" si="170"/>
        <v>0</v>
      </c>
      <c r="CU178" s="34">
        <f t="shared" si="203"/>
        <v>0</v>
      </c>
      <c r="CV178" s="34"/>
      <c r="CW178" s="34">
        <f t="shared" si="171"/>
        <v>0</v>
      </c>
      <c r="CX178" s="34">
        <f t="shared" si="204"/>
        <v>0</v>
      </c>
      <c r="CY178" s="34"/>
      <c r="CZ178" s="34">
        <f t="shared" si="172"/>
        <v>0</v>
      </c>
      <c r="DA178" s="34">
        <f t="shared" si="205"/>
        <v>0</v>
      </c>
      <c r="DB178" s="34"/>
      <c r="DC178" s="34">
        <f t="shared" si="173"/>
        <v>0</v>
      </c>
      <c r="DD178" s="34">
        <f t="shared" si="206"/>
        <v>0</v>
      </c>
      <c r="DE178" s="35">
        <f t="shared" si="224"/>
        <v>1</v>
      </c>
      <c r="DF178" s="35">
        <f t="shared" ca="1" si="225"/>
        <v>84.62</v>
      </c>
      <c r="DG178" s="89">
        <f t="shared" ca="1" si="226"/>
        <v>0</v>
      </c>
      <c r="DH178" s="35">
        <f t="shared" si="207"/>
        <v>2</v>
      </c>
      <c r="DI178" s="35">
        <f t="shared" ca="1" si="157"/>
        <v>169.24</v>
      </c>
      <c r="DJ178" s="92">
        <f t="shared" ca="1" si="158"/>
        <v>0</v>
      </c>
      <c r="DK178"/>
      <c r="DL178" s="37"/>
      <c r="DM178" s="38">
        <f t="shared" si="174"/>
        <v>0</v>
      </c>
      <c r="DN178" s="39" t="str">
        <f t="shared" si="230"/>
        <v>NÃO MEDIDO</v>
      </c>
      <c r="DO178" s="40"/>
      <c r="DP178"/>
    </row>
    <row r="179" spans="1:120" s="2" customFormat="1" ht="35.1" customHeight="1" x14ac:dyDescent="0.2">
      <c r="A179" s="2" t="s">
        <v>212</v>
      </c>
      <c r="C179" s="100" t="s">
        <v>233</v>
      </c>
      <c r="D179" s="30" t="s">
        <v>234</v>
      </c>
      <c r="E179" s="31" t="s">
        <v>90</v>
      </c>
      <c r="F179" s="74">
        <v>6</v>
      </c>
      <c r="G179" s="74">
        <v>0</v>
      </c>
      <c r="H179" s="121">
        <v>0</v>
      </c>
      <c r="I179" s="121">
        <v>0</v>
      </c>
      <c r="J179" s="121"/>
      <c r="K179" s="74">
        <f t="shared" si="175"/>
        <v>6</v>
      </c>
      <c r="L179" s="32">
        <v>240.41</v>
      </c>
      <c r="M179" s="33">
        <f t="shared" si="208"/>
        <v>1442.46</v>
      </c>
      <c r="N179" s="33"/>
      <c r="O179" s="33">
        <f t="shared" si="176"/>
        <v>0</v>
      </c>
      <c r="P179" s="34"/>
      <c r="Q179" s="34">
        <f t="shared" si="209"/>
        <v>0</v>
      </c>
      <c r="R179" s="34">
        <f t="shared" si="210"/>
        <v>0</v>
      </c>
      <c r="S179" s="34"/>
      <c r="T179" s="34">
        <f t="shared" si="211"/>
        <v>0</v>
      </c>
      <c r="U179" s="34">
        <f t="shared" si="212"/>
        <v>0</v>
      </c>
      <c r="V179" s="34"/>
      <c r="W179" s="34">
        <f t="shared" si="213"/>
        <v>0</v>
      </c>
      <c r="X179" s="34">
        <f t="shared" si="214"/>
        <v>0</v>
      </c>
      <c r="Y179" s="34"/>
      <c r="Z179" s="34">
        <f t="shared" si="215"/>
        <v>0</v>
      </c>
      <c r="AA179" s="34">
        <f t="shared" si="216"/>
        <v>0</v>
      </c>
      <c r="AB179" s="34"/>
      <c r="AC179" s="34">
        <f t="shared" si="217"/>
        <v>0</v>
      </c>
      <c r="AD179" s="34">
        <f t="shared" si="218"/>
        <v>0</v>
      </c>
      <c r="AE179" s="34"/>
      <c r="AF179" s="34">
        <f t="shared" si="177"/>
        <v>0</v>
      </c>
      <c r="AG179" s="34">
        <f t="shared" si="178"/>
        <v>0</v>
      </c>
      <c r="AH179" s="34"/>
      <c r="AI179" s="34">
        <f t="shared" si="223"/>
        <v>0</v>
      </c>
      <c r="AJ179" s="34">
        <f t="shared" si="219"/>
        <v>0</v>
      </c>
      <c r="AK179" s="34"/>
      <c r="AL179" s="34">
        <f t="shared" si="220"/>
        <v>0</v>
      </c>
      <c r="AM179" s="34">
        <f t="shared" si="221"/>
        <v>0</v>
      </c>
      <c r="AN179" s="34"/>
      <c r="AO179" s="34">
        <f t="shared" si="179"/>
        <v>0</v>
      </c>
      <c r="AP179" s="34">
        <f t="shared" si="180"/>
        <v>0</v>
      </c>
      <c r="AQ179" s="34"/>
      <c r="AR179" s="34">
        <f t="shared" si="181"/>
        <v>0</v>
      </c>
      <c r="AS179" s="34">
        <f t="shared" si="182"/>
        <v>0</v>
      </c>
      <c r="AT179" s="34"/>
      <c r="AU179" s="34">
        <f t="shared" si="183"/>
        <v>0</v>
      </c>
      <c r="AV179" s="34">
        <f t="shared" si="184"/>
        <v>0</v>
      </c>
      <c r="AW179" s="34"/>
      <c r="AX179" s="34">
        <f t="shared" si="185"/>
        <v>0</v>
      </c>
      <c r="AY179" s="34">
        <f t="shared" si="186"/>
        <v>0</v>
      </c>
      <c r="AZ179" s="34"/>
      <c r="BA179" s="34">
        <f t="shared" si="187"/>
        <v>0</v>
      </c>
      <c r="BB179" s="34">
        <f t="shared" si="188"/>
        <v>0</v>
      </c>
      <c r="BC179" s="34"/>
      <c r="BD179" s="34">
        <f t="shared" si="189"/>
        <v>0</v>
      </c>
      <c r="BE179" s="34">
        <f t="shared" si="190"/>
        <v>0</v>
      </c>
      <c r="BF179" s="34"/>
      <c r="BG179" s="34">
        <f t="shared" si="227"/>
        <v>0</v>
      </c>
      <c r="BH179" s="34">
        <f t="shared" si="191"/>
        <v>0</v>
      </c>
      <c r="BI179" s="34"/>
      <c r="BJ179" s="34">
        <f t="shared" si="228"/>
        <v>0</v>
      </c>
      <c r="BK179" s="34">
        <f t="shared" si="192"/>
        <v>0</v>
      </c>
      <c r="BL179" s="34"/>
      <c r="BM179" s="34">
        <f t="shared" si="229"/>
        <v>0</v>
      </c>
      <c r="BN179" s="34">
        <f t="shared" si="193"/>
        <v>0</v>
      </c>
      <c r="BO179" s="34"/>
      <c r="BP179" s="34">
        <f t="shared" si="159"/>
        <v>0</v>
      </c>
      <c r="BQ179" s="34">
        <f t="shared" si="160"/>
        <v>0</v>
      </c>
      <c r="BR179" s="34"/>
      <c r="BS179" s="34">
        <f t="shared" si="161"/>
        <v>0</v>
      </c>
      <c r="BT179" s="34">
        <f t="shared" si="194"/>
        <v>0</v>
      </c>
      <c r="BU179" s="34"/>
      <c r="BV179" s="34">
        <f t="shared" si="162"/>
        <v>0</v>
      </c>
      <c r="BW179" s="34">
        <f t="shared" si="195"/>
        <v>0</v>
      </c>
      <c r="BX179" s="34"/>
      <c r="BY179" s="34">
        <f t="shared" si="163"/>
        <v>0</v>
      </c>
      <c r="BZ179" s="34">
        <f t="shared" si="196"/>
        <v>0</v>
      </c>
      <c r="CA179" s="34"/>
      <c r="CB179" s="34">
        <f t="shared" si="164"/>
        <v>0</v>
      </c>
      <c r="CC179" s="34">
        <f t="shared" si="197"/>
        <v>0</v>
      </c>
      <c r="CD179" s="34"/>
      <c r="CE179" s="34">
        <f t="shared" si="165"/>
        <v>0</v>
      </c>
      <c r="CF179" s="34">
        <f t="shared" si="198"/>
        <v>0</v>
      </c>
      <c r="CG179" s="34"/>
      <c r="CH179" s="34">
        <f t="shared" si="166"/>
        <v>0</v>
      </c>
      <c r="CI179" s="34">
        <f t="shared" si="199"/>
        <v>0</v>
      </c>
      <c r="CJ179" s="34"/>
      <c r="CK179" s="34">
        <f t="shared" si="167"/>
        <v>0</v>
      </c>
      <c r="CL179" s="34">
        <f t="shared" si="200"/>
        <v>0</v>
      </c>
      <c r="CM179" s="34"/>
      <c r="CN179" s="34">
        <f t="shared" si="168"/>
        <v>0</v>
      </c>
      <c r="CO179" s="34">
        <f t="shared" si="201"/>
        <v>0</v>
      </c>
      <c r="CP179" s="34"/>
      <c r="CQ179" s="34">
        <f t="shared" si="169"/>
        <v>0</v>
      </c>
      <c r="CR179" s="34">
        <f t="shared" si="202"/>
        <v>0</v>
      </c>
      <c r="CS179" s="34"/>
      <c r="CT179" s="34">
        <f t="shared" si="170"/>
        <v>0</v>
      </c>
      <c r="CU179" s="34">
        <f t="shared" si="203"/>
        <v>0</v>
      </c>
      <c r="CV179" s="34"/>
      <c r="CW179" s="34">
        <f t="shared" si="171"/>
        <v>0</v>
      </c>
      <c r="CX179" s="34">
        <f t="shared" si="204"/>
        <v>0</v>
      </c>
      <c r="CY179" s="34"/>
      <c r="CZ179" s="34">
        <f t="shared" si="172"/>
        <v>0</v>
      </c>
      <c r="DA179" s="34">
        <f t="shared" si="205"/>
        <v>0</v>
      </c>
      <c r="DB179" s="34"/>
      <c r="DC179" s="34">
        <f t="shared" si="173"/>
        <v>0</v>
      </c>
      <c r="DD179" s="34">
        <f t="shared" si="206"/>
        <v>0</v>
      </c>
      <c r="DE179" s="35">
        <f t="shared" si="224"/>
        <v>0</v>
      </c>
      <c r="DF179" s="35">
        <f t="shared" ca="1" si="225"/>
        <v>0</v>
      </c>
      <c r="DG179" s="89">
        <f t="shared" ca="1" si="226"/>
        <v>0</v>
      </c>
      <c r="DH179" s="35">
        <f t="shared" si="207"/>
        <v>6</v>
      </c>
      <c r="DI179" s="35">
        <f t="shared" ca="1" si="157"/>
        <v>1442.46</v>
      </c>
      <c r="DJ179" s="92">
        <f t="shared" ca="1" si="158"/>
        <v>0</v>
      </c>
      <c r="DK179"/>
      <c r="DL179" s="37"/>
      <c r="DM179" s="38">
        <f t="shared" si="174"/>
        <v>0</v>
      </c>
      <c r="DN179" s="39" t="str">
        <f t="shared" si="230"/>
        <v>NÃO MEDIDO</v>
      </c>
      <c r="DO179" s="40"/>
      <c r="DP179"/>
    </row>
    <row r="180" spans="1:120" s="2" customFormat="1" ht="35.1" customHeight="1" x14ac:dyDescent="0.2">
      <c r="A180" s="2" t="s">
        <v>212</v>
      </c>
      <c r="C180" s="100" t="s">
        <v>605</v>
      </c>
      <c r="D180" s="30" t="s">
        <v>606</v>
      </c>
      <c r="E180" s="31" t="s">
        <v>89</v>
      </c>
      <c r="F180" s="74">
        <v>1</v>
      </c>
      <c r="G180" s="74"/>
      <c r="H180" s="121"/>
      <c r="I180" s="121">
        <v>0</v>
      </c>
      <c r="J180" s="121"/>
      <c r="K180" s="74">
        <f t="shared" si="175"/>
        <v>1</v>
      </c>
      <c r="L180" s="32">
        <v>141.69999999999999</v>
      </c>
      <c r="M180" s="33">
        <f t="shared" si="208"/>
        <v>141.69999999999999</v>
      </c>
      <c r="N180" s="33"/>
      <c r="O180" s="33">
        <f t="shared" si="176"/>
        <v>0</v>
      </c>
      <c r="P180" s="34"/>
      <c r="Q180" s="34">
        <f t="shared" si="209"/>
        <v>0</v>
      </c>
      <c r="R180" s="34">
        <f t="shared" si="210"/>
        <v>0</v>
      </c>
      <c r="S180" s="34"/>
      <c r="T180" s="34">
        <f t="shared" si="211"/>
        <v>0</v>
      </c>
      <c r="U180" s="34">
        <f t="shared" si="212"/>
        <v>0</v>
      </c>
      <c r="V180" s="34">
        <v>1</v>
      </c>
      <c r="W180" s="34">
        <f t="shared" si="213"/>
        <v>141.69999999999999</v>
      </c>
      <c r="X180" s="34">
        <f t="shared" si="214"/>
        <v>0</v>
      </c>
      <c r="Y180" s="34"/>
      <c r="Z180" s="34">
        <f t="shared" si="215"/>
        <v>0</v>
      </c>
      <c r="AA180" s="34">
        <f t="shared" si="216"/>
        <v>0</v>
      </c>
      <c r="AB180" s="34"/>
      <c r="AC180" s="34">
        <f t="shared" si="217"/>
        <v>0</v>
      </c>
      <c r="AD180" s="34">
        <f t="shared" si="218"/>
        <v>0</v>
      </c>
      <c r="AE180" s="34"/>
      <c r="AF180" s="34">
        <f t="shared" si="177"/>
        <v>0</v>
      </c>
      <c r="AG180" s="34">
        <f t="shared" si="178"/>
        <v>0</v>
      </c>
      <c r="AH180" s="34"/>
      <c r="AI180" s="34">
        <f t="shared" si="223"/>
        <v>0</v>
      </c>
      <c r="AJ180" s="34">
        <f t="shared" si="219"/>
        <v>0</v>
      </c>
      <c r="AK180" s="34"/>
      <c r="AL180" s="34">
        <f t="shared" si="220"/>
        <v>0</v>
      </c>
      <c r="AM180" s="34">
        <f t="shared" si="221"/>
        <v>0</v>
      </c>
      <c r="AN180" s="34"/>
      <c r="AO180" s="34">
        <f t="shared" si="179"/>
        <v>0</v>
      </c>
      <c r="AP180" s="34">
        <f t="shared" si="180"/>
        <v>0</v>
      </c>
      <c r="AQ180" s="34"/>
      <c r="AR180" s="34">
        <f t="shared" si="181"/>
        <v>0</v>
      </c>
      <c r="AS180" s="34">
        <f t="shared" si="182"/>
        <v>0</v>
      </c>
      <c r="AT180" s="34"/>
      <c r="AU180" s="34">
        <f t="shared" si="183"/>
        <v>0</v>
      </c>
      <c r="AV180" s="34">
        <f t="shared" si="184"/>
        <v>0</v>
      </c>
      <c r="AW180" s="34"/>
      <c r="AX180" s="34">
        <f t="shared" si="185"/>
        <v>0</v>
      </c>
      <c r="AY180" s="34">
        <f t="shared" si="186"/>
        <v>0</v>
      </c>
      <c r="AZ180" s="34"/>
      <c r="BA180" s="34">
        <f t="shared" si="187"/>
        <v>0</v>
      </c>
      <c r="BB180" s="34">
        <f t="shared" si="188"/>
        <v>0</v>
      </c>
      <c r="BC180" s="34"/>
      <c r="BD180" s="34">
        <f t="shared" si="189"/>
        <v>0</v>
      </c>
      <c r="BE180" s="34">
        <f t="shared" si="190"/>
        <v>0</v>
      </c>
      <c r="BF180" s="34"/>
      <c r="BG180" s="34">
        <f t="shared" si="227"/>
        <v>0</v>
      </c>
      <c r="BH180" s="34">
        <f t="shared" si="191"/>
        <v>0</v>
      </c>
      <c r="BI180" s="34"/>
      <c r="BJ180" s="34">
        <f t="shared" si="228"/>
        <v>0</v>
      </c>
      <c r="BK180" s="34">
        <f t="shared" si="192"/>
        <v>0</v>
      </c>
      <c r="BL180" s="34"/>
      <c r="BM180" s="34">
        <f t="shared" si="229"/>
        <v>0</v>
      </c>
      <c r="BN180" s="34">
        <f t="shared" si="193"/>
        <v>0</v>
      </c>
      <c r="BO180" s="34"/>
      <c r="BP180" s="34">
        <f t="shared" si="159"/>
        <v>0</v>
      </c>
      <c r="BQ180" s="34">
        <f t="shared" si="160"/>
        <v>0</v>
      </c>
      <c r="BR180" s="34"/>
      <c r="BS180" s="34">
        <f t="shared" si="161"/>
        <v>0</v>
      </c>
      <c r="BT180" s="34">
        <f t="shared" si="194"/>
        <v>0</v>
      </c>
      <c r="BU180" s="34"/>
      <c r="BV180" s="34">
        <f t="shared" si="162"/>
        <v>0</v>
      </c>
      <c r="BW180" s="34">
        <f t="shared" si="195"/>
        <v>0</v>
      </c>
      <c r="BX180" s="34"/>
      <c r="BY180" s="34">
        <f t="shared" si="163"/>
        <v>0</v>
      </c>
      <c r="BZ180" s="34">
        <f t="shared" si="196"/>
        <v>0</v>
      </c>
      <c r="CA180" s="34"/>
      <c r="CB180" s="34">
        <f t="shared" si="164"/>
        <v>0</v>
      </c>
      <c r="CC180" s="34">
        <f t="shared" si="197"/>
        <v>0</v>
      </c>
      <c r="CD180" s="34"/>
      <c r="CE180" s="34">
        <f t="shared" si="165"/>
        <v>0</v>
      </c>
      <c r="CF180" s="34">
        <f t="shared" si="198"/>
        <v>0</v>
      </c>
      <c r="CG180" s="34"/>
      <c r="CH180" s="34">
        <f t="shared" si="166"/>
        <v>0</v>
      </c>
      <c r="CI180" s="34">
        <f t="shared" si="199"/>
        <v>0</v>
      </c>
      <c r="CJ180" s="34"/>
      <c r="CK180" s="34">
        <f t="shared" si="167"/>
        <v>0</v>
      </c>
      <c r="CL180" s="34">
        <f t="shared" si="200"/>
        <v>0</v>
      </c>
      <c r="CM180" s="34"/>
      <c r="CN180" s="34">
        <f t="shared" si="168"/>
        <v>0</v>
      </c>
      <c r="CO180" s="34">
        <f t="shared" si="201"/>
        <v>0</v>
      </c>
      <c r="CP180" s="34"/>
      <c r="CQ180" s="34">
        <f t="shared" si="169"/>
        <v>0</v>
      </c>
      <c r="CR180" s="34">
        <f t="shared" si="202"/>
        <v>0</v>
      </c>
      <c r="CS180" s="34"/>
      <c r="CT180" s="34">
        <f t="shared" si="170"/>
        <v>0</v>
      </c>
      <c r="CU180" s="34">
        <f t="shared" si="203"/>
        <v>0</v>
      </c>
      <c r="CV180" s="34"/>
      <c r="CW180" s="34">
        <f t="shared" si="171"/>
        <v>0</v>
      </c>
      <c r="CX180" s="34">
        <f t="shared" si="204"/>
        <v>0</v>
      </c>
      <c r="CY180" s="34"/>
      <c r="CZ180" s="34">
        <f t="shared" si="172"/>
        <v>0</v>
      </c>
      <c r="DA180" s="34">
        <f t="shared" si="205"/>
        <v>0</v>
      </c>
      <c r="DB180" s="34"/>
      <c r="DC180" s="34">
        <f t="shared" si="173"/>
        <v>0</v>
      </c>
      <c r="DD180" s="34">
        <f t="shared" si="206"/>
        <v>0</v>
      </c>
      <c r="DE180" s="35">
        <f t="shared" si="224"/>
        <v>1</v>
      </c>
      <c r="DF180" s="35">
        <f t="shared" ca="1" si="225"/>
        <v>141.69999999999999</v>
      </c>
      <c r="DG180" s="89">
        <f t="shared" ca="1" si="226"/>
        <v>0</v>
      </c>
      <c r="DH180" s="35">
        <f t="shared" si="207"/>
        <v>0</v>
      </c>
      <c r="DI180" s="35">
        <f t="shared" ca="1" si="157"/>
        <v>0</v>
      </c>
      <c r="DJ180" s="92">
        <f t="shared" ca="1" si="158"/>
        <v>0</v>
      </c>
      <c r="DK180"/>
      <c r="DL180" s="37"/>
      <c r="DM180" s="38">
        <f t="shared" si="174"/>
        <v>0</v>
      </c>
      <c r="DN180" s="39" t="str">
        <f t="shared" si="230"/>
        <v>NÃO MEDIDO</v>
      </c>
      <c r="DO180" s="40"/>
      <c r="DP180"/>
    </row>
    <row r="181" spans="1:120" s="2" customFormat="1" ht="35.1" customHeight="1" x14ac:dyDescent="0.2">
      <c r="A181" s="2" t="s">
        <v>212</v>
      </c>
      <c r="C181" s="100" t="s">
        <v>607</v>
      </c>
      <c r="D181" s="30" t="s">
        <v>608</v>
      </c>
      <c r="E181" s="31" t="s">
        <v>89</v>
      </c>
      <c r="F181" s="74">
        <v>1</v>
      </c>
      <c r="G181" s="74">
        <v>0</v>
      </c>
      <c r="H181" s="121">
        <v>0</v>
      </c>
      <c r="I181" s="121">
        <v>0</v>
      </c>
      <c r="J181" s="121"/>
      <c r="K181" s="74">
        <f t="shared" si="175"/>
        <v>1</v>
      </c>
      <c r="L181" s="32">
        <v>174.5</v>
      </c>
      <c r="M181" s="33">
        <f t="shared" si="208"/>
        <v>174.5</v>
      </c>
      <c r="N181" s="33"/>
      <c r="O181" s="33">
        <f t="shared" si="176"/>
        <v>0</v>
      </c>
      <c r="P181" s="34"/>
      <c r="Q181" s="34">
        <f t="shared" si="209"/>
        <v>0</v>
      </c>
      <c r="R181" s="34">
        <f t="shared" si="210"/>
        <v>0</v>
      </c>
      <c r="S181" s="34"/>
      <c r="T181" s="34">
        <f t="shared" si="211"/>
        <v>0</v>
      </c>
      <c r="U181" s="34">
        <f t="shared" si="212"/>
        <v>0</v>
      </c>
      <c r="V181" s="34">
        <v>1</v>
      </c>
      <c r="W181" s="34">
        <f t="shared" si="213"/>
        <v>174.5</v>
      </c>
      <c r="X181" s="34">
        <f t="shared" si="214"/>
        <v>0</v>
      </c>
      <c r="Y181" s="34"/>
      <c r="Z181" s="34">
        <f t="shared" si="215"/>
        <v>0</v>
      </c>
      <c r="AA181" s="34">
        <f t="shared" si="216"/>
        <v>0</v>
      </c>
      <c r="AB181" s="34"/>
      <c r="AC181" s="34">
        <f t="shared" si="217"/>
        <v>0</v>
      </c>
      <c r="AD181" s="34">
        <f t="shared" si="218"/>
        <v>0</v>
      </c>
      <c r="AE181" s="34"/>
      <c r="AF181" s="34">
        <f t="shared" si="177"/>
        <v>0</v>
      </c>
      <c r="AG181" s="34">
        <f t="shared" si="178"/>
        <v>0</v>
      </c>
      <c r="AH181" s="34"/>
      <c r="AI181" s="34">
        <f t="shared" si="223"/>
        <v>0</v>
      </c>
      <c r="AJ181" s="34">
        <f t="shared" si="219"/>
        <v>0</v>
      </c>
      <c r="AK181" s="34"/>
      <c r="AL181" s="34">
        <f t="shared" si="220"/>
        <v>0</v>
      </c>
      <c r="AM181" s="34">
        <f t="shared" si="221"/>
        <v>0</v>
      </c>
      <c r="AN181" s="34"/>
      <c r="AO181" s="34">
        <f t="shared" si="179"/>
        <v>0</v>
      </c>
      <c r="AP181" s="34">
        <f t="shared" si="180"/>
        <v>0</v>
      </c>
      <c r="AQ181" s="34"/>
      <c r="AR181" s="34">
        <f t="shared" si="181"/>
        <v>0</v>
      </c>
      <c r="AS181" s="34">
        <f t="shared" si="182"/>
        <v>0</v>
      </c>
      <c r="AT181" s="34"/>
      <c r="AU181" s="34">
        <f t="shared" si="183"/>
        <v>0</v>
      </c>
      <c r="AV181" s="34">
        <f t="shared" si="184"/>
        <v>0</v>
      </c>
      <c r="AW181" s="34"/>
      <c r="AX181" s="34">
        <f t="shared" si="185"/>
        <v>0</v>
      </c>
      <c r="AY181" s="34">
        <f t="shared" si="186"/>
        <v>0</v>
      </c>
      <c r="AZ181" s="34"/>
      <c r="BA181" s="34">
        <f t="shared" si="187"/>
        <v>0</v>
      </c>
      <c r="BB181" s="34">
        <f t="shared" si="188"/>
        <v>0</v>
      </c>
      <c r="BC181" s="34"/>
      <c r="BD181" s="34">
        <f t="shared" si="189"/>
        <v>0</v>
      </c>
      <c r="BE181" s="34">
        <f t="shared" si="190"/>
        <v>0</v>
      </c>
      <c r="BF181" s="34"/>
      <c r="BG181" s="34">
        <f t="shared" si="227"/>
        <v>0</v>
      </c>
      <c r="BH181" s="34">
        <f t="shared" si="191"/>
        <v>0</v>
      </c>
      <c r="BI181" s="34"/>
      <c r="BJ181" s="34">
        <f t="shared" si="228"/>
        <v>0</v>
      </c>
      <c r="BK181" s="34">
        <f t="shared" si="192"/>
        <v>0</v>
      </c>
      <c r="BL181" s="34"/>
      <c r="BM181" s="34">
        <f t="shared" si="229"/>
        <v>0</v>
      </c>
      <c r="BN181" s="34">
        <f t="shared" si="193"/>
        <v>0</v>
      </c>
      <c r="BO181" s="34"/>
      <c r="BP181" s="34">
        <f t="shared" si="159"/>
        <v>0</v>
      </c>
      <c r="BQ181" s="34">
        <f t="shared" si="160"/>
        <v>0</v>
      </c>
      <c r="BR181" s="34"/>
      <c r="BS181" s="34">
        <f t="shared" si="161"/>
        <v>0</v>
      </c>
      <c r="BT181" s="34">
        <f t="shared" si="194"/>
        <v>0</v>
      </c>
      <c r="BU181" s="34"/>
      <c r="BV181" s="34">
        <f t="shared" si="162"/>
        <v>0</v>
      </c>
      <c r="BW181" s="34">
        <f t="shared" si="195"/>
        <v>0</v>
      </c>
      <c r="BX181" s="34"/>
      <c r="BY181" s="34">
        <f t="shared" si="163"/>
        <v>0</v>
      </c>
      <c r="BZ181" s="34">
        <f t="shared" si="196"/>
        <v>0</v>
      </c>
      <c r="CA181" s="34"/>
      <c r="CB181" s="34">
        <f t="shared" si="164"/>
        <v>0</v>
      </c>
      <c r="CC181" s="34">
        <f t="shared" si="197"/>
        <v>0</v>
      </c>
      <c r="CD181" s="34"/>
      <c r="CE181" s="34">
        <f t="shared" si="165"/>
        <v>0</v>
      </c>
      <c r="CF181" s="34">
        <f t="shared" si="198"/>
        <v>0</v>
      </c>
      <c r="CG181" s="34"/>
      <c r="CH181" s="34">
        <f t="shared" si="166"/>
        <v>0</v>
      </c>
      <c r="CI181" s="34">
        <f t="shared" si="199"/>
        <v>0</v>
      </c>
      <c r="CJ181" s="34"/>
      <c r="CK181" s="34">
        <f t="shared" si="167"/>
        <v>0</v>
      </c>
      <c r="CL181" s="34">
        <f t="shared" si="200"/>
        <v>0</v>
      </c>
      <c r="CM181" s="34"/>
      <c r="CN181" s="34">
        <f t="shared" si="168"/>
        <v>0</v>
      </c>
      <c r="CO181" s="34">
        <f t="shared" si="201"/>
        <v>0</v>
      </c>
      <c r="CP181" s="34"/>
      <c r="CQ181" s="34">
        <f t="shared" si="169"/>
        <v>0</v>
      </c>
      <c r="CR181" s="34">
        <f t="shared" si="202"/>
        <v>0</v>
      </c>
      <c r="CS181" s="34"/>
      <c r="CT181" s="34">
        <f t="shared" si="170"/>
        <v>0</v>
      </c>
      <c r="CU181" s="34">
        <f t="shared" si="203"/>
        <v>0</v>
      </c>
      <c r="CV181" s="34"/>
      <c r="CW181" s="34">
        <f t="shared" si="171"/>
        <v>0</v>
      </c>
      <c r="CX181" s="34">
        <f t="shared" si="204"/>
        <v>0</v>
      </c>
      <c r="CY181" s="34"/>
      <c r="CZ181" s="34">
        <f t="shared" si="172"/>
        <v>0</v>
      </c>
      <c r="DA181" s="34">
        <f t="shared" si="205"/>
        <v>0</v>
      </c>
      <c r="DB181" s="34"/>
      <c r="DC181" s="34">
        <f t="shared" si="173"/>
        <v>0</v>
      </c>
      <c r="DD181" s="34">
        <f t="shared" si="206"/>
        <v>0</v>
      </c>
      <c r="DE181" s="35">
        <f t="shared" si="224"/>
        <v>1</v>
      </c>
      <c r="DF181" s="35">
        <f t="shared" ca="1" si="225"/>
        <v>174.5</v>
      </c>
      <c r="DG181" s="89">
        <f t="shared" ca="1" si="226"/>
        <v>0</v>
      </c>
      <c r="DH181" s="35">
        <f t="shared" si="207"/>
        <v>0</v>
      </c>
      <c r="DI181" s="35">
        <f t="shared" ca="1" si="157"/>
        <v>0</v>
      </c>
      <c r="DJ181" s="92">
        <f t="shared" ca="1" si="158"/>
        <v>0</v>
      </c>
      <c r="DK181"/>
      <c r="DL181" s="37"/>
      <c r="DM181" s="38">
        <f t="shared" si="174"/>
        <v>0</v>
      </c>
      <c r="DN181" s="39" t="str">
        <f t="shared" si="230"/>
        <v>NÃO MEDIDO</v>
      </c>
      <c r="DO181" s="40"/>
      <c r="DP181"/>
    </row>
    <row r="182" spans="1:120" s="2" customFormat="1" ht="46.5" customHeight="1" x14ac:dyDescent="0.2">
      <c r="A182" s="2" t="s">
        <v>212</v>
      </c>
      <c r="C182" s="100" t="s">
        <v>609</v>
      </c>
      <c r="D182" s="30" t="s">
        <v>610</v>
      </c>
      <c r="E182" s="31" t="s">
        <v>90</v>
      </c>
      <c r="F182" s="74">
        <v>39</v>
      </c>
      <c r="G182" s="74">
        <v>0</v>
      </c>
      <c r="H182" s="121">
        <v>0</v>
      </c>
      <c r="I182" s="121">
        <v>0</v>
      </c>
      <c r="J182" s="121"/>
      <c r="K182" s="74">
        <f t="shared" si="175"/>
        <v>39</v>
      </c>
      <c r="L182" s="32">
        <v>91.96</v>
      </c>
      <c r="M182" s="33">
        <f t="shared" si="208"/>
        <v>3586.44</v>
      </c>
      <c r="N182" s="33"/>
      <c r="O182" s="33">
        <f t="shared" si="176"/>
        <v>0</v>
      </c>
      <c r="P182" s="34"/>
      <c r="Q182" s="34">
        <f t="shared" si="209"/>
        <v>0</v>
      </c>
      <c r="R182" s="34">
        <f t="shared" si="210"/>
        <v>0</v>
      </c>
      <c r="S182" s="34"/>
      <c r="T182" s="34">
        <f t="shared" si="211"/>
        <v>0</v>
      </c>
      <c r="U182" s="34">
        <f t="shared" si="212"/>
        <v>0</v>
      </c>
      <c r="V182" s="34">
        <v>39</v>
      </c>
      <c r="W182" s="34">
        <f t="shared" si="213"/>
        <v>3586.44</v>
      </c>
      <c r="X182" s="34">
        <f t="shared" si="214"/>
        <v>0</v>
      </c>
      <c r="Y182" s="34"/>
      <c r="Z182" s="34">
        <f t="shared" si="215"/>
        <v>0</v>
      </c>
      <c r="AA182" s="34">
        <f t="shared" si="216"/>
        <v>0</v>
      </c>
      <c r="AB182" s="34"/>
      <c r="AC182" s="34">
        <f t="shared" si="217"/>
        <v>0</v>
      </c>
      <c r="AD182" s="34">
        <f t="shared" si="218"/>
        <v>0</v>
      </c>
      <c r="AE182" s="34"/>
      <c r="AF182" s="34">
        <f t="shared" si="177"/>
        <v>0</v>
      </c>
      <c r="AG182" s="34">
        <f t="shared" si="178"/>
        <v>0</v>
      </c>
      <c r="AH182" s="34"/>
      <c r="AI182" s="34">
        <f t="shared" si="223"/>
        <v>0</v>
      </c>
      <c r="AJ182" s="34">
        <f t="shared" si="219"/>
        <v>0</v>
      </c>
      <c r="AK182" s="34"/>
      <c r="AL182" s="34">
        <f t="shared" si="220"/>
        <v>0</v>
      </c>
      <c r="AM182" s="34">
        <f t="shared" si="221"/>
        <v>0</v>
      </c>
      <c r="AN182" s="34"/>
      <c r="AO182" s="34">
        <f t="shared" si="179"/>
        <v>0</v>
      </c>
      <c r="AP182" s="34">
        <f t="shared" si="180"/>
        <v>0</v>
      </c>
      <c r="AQ182" s="34"/>
      <c r="AR182" s="34">
        <f t="shared" si="181"/>
        <v>0</v>
      </c>
      <c r="AS182" s="34">
        <f t="shared" si="182"/>
        <v>0</v>
      </c>
      <c r="AT182" s="34"/>
      <c r="AU182" s="34">
        <f t="shared" si="183"/>
        <v>0</v>
      </c>
      <c r="AV182" s="34">
        <f t="shared" si="184"/>
        <v>0</v>
      </c>
      <c r="AW182" s="34"/>
      <c r="AX182" s="34">
        <f t="shared" si="185"/>
        <v>0</v>
      </c>
      <c r="AY182" s="34">
        <f t="shared" si="186"/>
        <v>0</v>
      </c>
      <c r="AZ182" s="34"/>
      <c r="BA182" s="34">
        <f t="shared" si="187"/>
        <v>0</v>
      </c>
      <c r="BB182" s="34">
        <f t="shared" si="188"/>
        <v>0</v>
      </c>
      <c r="BC182" s="34"/>
      <c r="BD182" s="34">
        <f t="shared" si="189"/>
        <v>0</v>
      </c>
      <c r="BE182" s="34">
        <f t="shared" si="190"/>
        <v>0</v>
      </c>
      <c r="BF182" s="34"/>
      <c r="BG182" s="34">
        <f t="shared" si="227"/>
        <v>0</v>
      </c>
      <c r="BH182" s="34">
        <f t="shared" si="191"/>
        <v>0</v>
      </c>
      <c r="BI182" s="34"/>
      <c r="BJ182" s="34">
        <f t="shared" si="228"/>
        <v>0</v>
      </c>
      <c r="BK182" s="34">
        <f t="shared" si="192"/>
        <v>0</v>
      </c>
      <c r="BL182" s="34"/>
      <c r="BM182" s="34">
        <f t="shared" si="229"/>
        <v>0</v>
      </c>
      <c r="BN182" s="34">
        <f t="shared" si="193"/>
        <v>0</v>
      </c>
      <c r="BO182" s="34"/>
      <c r="BP182" s="34">
        <f t="shared" si="159"/>
        <v>0</v>
      </c>
      <c r="BQ182" s="34">
        <f t="shared" si="160"/>
        <v>0</v>
      </c>
      <c r="BR182" s="34"/>
      <c r="BS182" s="34">
        <f t="shared" si="161"/>
        <v>0</v>
      </c>
      <c r="BT182" s="34">
        <f t="shared" si="194"/>
        <v>0</v>
      </c>
      <c r="BU182" s="34"/>
      <c r="BV182" s="34">
        <f t="shared" si="162"/>
        <v>0</v>
      </c>
      <c r="BW182" s="34">
        <f t="shared" si="195"/>
        <v>0</v>
      </c>
      <c r="BX182" s="34"/>
      <c r="BY182" s="34">
        <f t="shared" si="163"/>
        <v>0</v>
      </c>
      <c r="BZ182" s="34">
        <f t="shared" si="196"/>
        <v>0</v>
      </c>
      <c r="CA182" s="34"/>
      <c r="CB182" s="34">
        <f t="shared" si="164"/>
        <v>0</v>
      </c>
      <c r="CC182" s="34">
        <f t="shared" si="197"/>
        <v>0</v>
      </c>
      <c r="CD182" s="34"/>
      <c r="CE182" s="34">
        <f t="shared" si="165"/>
        <v>0</v>
      </c>
      <c r="CF182" s="34">
        <f t="shared" si="198"/>
        <v>0</v>
      </c>
      <c r="CG182" s="34"/>
      <c r="CH182" s="34">
        <f t="shared" si="166"/>
        <v>0</v>
      </c>
      <c r="CI182" s="34">
        <f t="shared" si="199"/>
        <v>0</v>
      </c>
      <c r="CJ182" s="34"/>
      <c r="CK182" s="34">
        <f t="shared" si="167"/>
        <v>0</v>
      </c>
      <c r="CL182" s="34">
        <f t="shared" si="200"/>
        <v>0</v>
      </c>
      <c r="CM182" s="34"/>
      <c r="CN182" s="34">
        <f t="shared" si="168"/>
        <v>0</v>
      </c>
      <c r="CO182" s="34">
        <f t="shared" si="201"/>
        <v>0</v>
      </c>
      <c r="CP182" s="34"/>
      <c r="CQ182" s="34">
        <f t="shared" si="169"/>
        <v>0</v>
      </c>
      <c r="CR182" s="34">
        <f t="shared" si="202"/>
        <v>0</v>
      </c>
      <c r="CS182" s="34"/>
      <c r="CT182" s="34">
        <f t="shared" si="170"/>
        <v>0</v>
      </c>
      <c r="CU182" s="34">
        <f t="shared" si="203"/>
        <v>0</v>
      </c>
      <c r="CV182" s="34"/>
      <c r="CW182" s="34">
        <f t="shared" si="171"/>
        <v>0</v>
      </c>
      <c r="CX182" s="34">
        <f t="shared" si="204"/>
        <v>0</v>
      </c>
      <c r="CY182" s="34"/>
      <c r="CZ182" s="34">
        <f t="shared" si="172"/>
        <v>0</v>
      </c>
      <c r="DA182" s="34">
        <f t="shared" si="205"/>
        <v>0</v>
      </c>
      <c r="DB182" s="34"/>
      <c r="DC182" s="34">
        <f t="shared" si="173"/>
        <v>0</v>
      </c>
      <c r="DD182" s="34">
        <f t="shared" si="206"/>
        <v>0</v>
      </c>
      <c r="DE182" s="35">
        <f t="shared" si="224"/>
        <v>39</v>
      </c>
      <c r="DF182" s="35">
        <f t="shared" ca="1" si="225"/>
        <v>3586.44</v>
      </c>
      <c r="DG182" s="89">
        <f t="shared" ca="1" si="226"/>
        <v>0</v>
      </c>
      <c r="DH182" s="35">
        <f t="shared" si="207"/>
        <v>0</v>
      </c>
      <c r="DI182" s="35">
        <f t="shared" ca="1" si="157"/>
        <v>0</v>
      </c>
      <c r="DJ182" s="92">
        <f t="shared" ca="1" si="158"/>
        <v>0</v>
      </c>
      <c r="DK182"/>
      <c r="DL182" s="37"/>
      <c r="DM182" s="38">
        <f t="shared" si="174"/>
        <v>0</v>
      </c>
      <c r="DN182" s="39" t="str">
        <f t="shared" si="230"/>
        <v>NÃO MEDIDO</v>
      </c>
      <c r="DO182" s="40"/>
      <c r="DP182"/>
    </row>
    <row r="183" spans="1:120" s="2" customFormat="1" ht="46.5" customHeight="1" x14ac:dyDescent="0.2">
      <c r="A183" s="2" t="s">
        <v>212</v>
      </c>
      <c r="C183" s="100" t="s">
        <v>611</v>
      </c>
      <c r="D183" s="30" t="s">
        <v>612</v>
      </c>
      <c r="E183" s="31" t="s">
        <v>90</v>
      </c>
      <c r="F183" s="74">
        <v>42</v>
      </c>
      <c r="G183" s="74">
        <v>0</v>
      </c>
      <c r="H183" s="121">
        <v>0</v>
      </c>
      <c r="I183" s="121">
        <v>0</v>
      </c>
      <c r="J183" s="121"/>
      <c r="K183" s="74">
        <f t="shared" si="175"/>
        <v>42</v>
      </c>
      <c r="L183" s="32">
        <v>122.81</v>
      </c>
      <c r="M183" s="33">
        <f t="shared" si="208"/>
        <v>5158.0200000000004</v>
      </c>
      <c r="N183" s="33"/>
      <c r="O183" s="33">
        <f t="shared" si="176"/>
        <v>0</v>
      </c>
      <c r="P183" s="34"/>
      <c r="Q183" s="34">
        <f t="shared" si="209"/>
        <v>0</v>
      </c>
      <c r="R183" s="34">
        <f t="shared" si="210"/>
        <v>0</v>
      </c>
      <c r="S183" s="34"/>
      <c r="T183" s="34">
        <f t="shared" si="211"/>
        <v>0</v>
      </c>
      <c r="U183" s="34">
        <f t="shared" si="212"/>
        <v>0</v>
      </c>
      <c r="V183" s="34"/>
      <c r="W183" s="34">
        <f t="shared" si="213"/>
        <v>0</v>
      </c>
      <c r="X183" s="34">
        <f t="shared" si="214"/>
        <v>0</v>
      </c>
      <c r="Y183" s="34">
        <v>42</v>
      </c>
      <c r="Z183" s="34">
        <f t="shared" si="215"/>
        <v>5158.0200000000004</v>
      </c>
      <c r="AA183" s="34">
        <f t="shared" si="216"/>
        <v>0</v>
      </c>
      <c r="AB183" s="34"/>
      <c r="AC183" s="34">
        <f t="shared" si="217"/>
        <v>0</v>
      </c>
      <c r="AD183" s="34">
        <f t="shared" si="218"/>
        <v>0</v>
      </c>
      <c r="AE183" s="34"/>
      <c r="AF183" s="34">
        <f t="shared" si="177"/>
        <v>0</v>
      </c>
      <c r="AG183" s="34">
        <f t="shared" si="178"/>
        <v>0</v>
      </c>
      <c r="AH183" s="34"/>
      <c r="AI183" s="34">
        <f t="shared" si="223"/>
        <v>0</v>
      </c>
      <c r="AJ183" s="34">
        <f t="shared" si="219"/>
        <v>0</v>
      </c>
      <c r="AK183" s="34"/>
      <c r="AL183" s="34">
        <f t="shared" si="220"/>
        <v>0</v>
      </c>
      <c r="AM183" s="34">
        <f t="shared" si="221"/>
        <v>0</v>
      </c>
      <c r="AN183" s="34"/>
      <c r="AO183" s="34">
        <f t="shared" si="179"/>
        <v>0</v>
      </c>
      <c r="AP183" s="34">
        <f t="shared" si="180"/>
        <v>0</v>
      </c>
      <c r="AQ183" s="34"/>
      <c r="AR183" s="34">
        <f t="shared" si="181"/>
        <v>0</v>
      </c>
      <c r="AS183" s="34">
        <f t="shared" si="182"/>
        <v>0</v>
      </c>
      <c r="AT183" s="34"/>
      <c r="AU183" s="34">
        <f t="shared" si="183"/>
        <v>0</v>
      </c>
      <c r="AV183" s="34">
        <f t="shared" si="184"/>
        <v>0</v>
      </c>
      <c r="AW183" s="34"/>
      <c r="AX183" s="34">
        <f t="shared" si="185"/>
        <v>0</v>
      </c>
      <c r="AY183" s="34">
        <f t="shared" si="186"/>
        <v>0</v>
      </c>
      <c r="AZ183" s="34"/>
      <c r="BA183" s="34">
        <f t="shared" si="187"/>
        <v>0</v>
      </c>
      <c r="BB183" s="34">
        <f t="shared" si="188"/>
        <v>0</v>
      </c>
      <c r="BC183" s="34"/>
      <c r="BD183" s="34">
        <f t="shared" si="189"/>
        <v>0</v>
      </c>
      <c r="BE183" s="34">
        <f t="shared" si="190"/>
        <v>0</v>
      </c>
      <c r="BF183" s="34"/>
      <c r="BG183" s="34">
        <f t="shared" si="227"/>
        <v>0</v>
      </c>
      <c r="BH183" s="34">
        <f t="shared" si="191"/>
        <v>0</v>
      </c>
      <c r="BI183" s="34"/>
      <c r="BJ183" s="34">
        <f t="shared" si="228"/>
        <v>0</v>
      </c>
      <c r="BK183" s="34">
        <f t="shared" si="192"/>
        <v>0</v>
      </c>
      <c r="BL183" s="34"/>
      <c r="BM183" s="34">
        <f t="shared" si="229"/>
        <v>0</v>
      </c>
      <c r="BN183" s="34">
        <f t="shared" si="193"/>
        <v>0</v>
      </c>
      <c r="BO183" s="34"/>
      <c r="BP183" s="34">
        <f t="shared" si="159"/>
        <v>0</v>
      </c>
      <c r="BQ183" s="34">
        <f t="shared" si="160"/>
        <v>0</v>
      </c>
      <c r="BR183" s="34"/>
      <c r="BS183" s="34">
        <f t="shared" si="161"/>
        <v>0</v>
      </c>
      <c r="BT183" s="34">
        <f t="shared" si="194"/>
        <v>0</v>
      </c>
      <c r="BU183" s="34"/>
      <c r="BV183" s="34">
        <f t="shared" si="162"/>
        <v>0</v>
      </c>
      <c r="BW183" s="34">
        <f t="shared" si="195"/>
        <v>0</v>
      </c>
      <c r="BX183" s="34"/>
      <c r="BY183" s="34">
        <f t="shared" si="163"/>
        <v>0</v>
      </c>
      <c r="BZ183" s="34">
        <f t="shared" si="196"/>
        <v>0</v>
      </c>
      <c r="CA183" s="34"/>
      <c r="CB183" s="34">
        <f t="shared" si="164"/>
        <v>0</v>
      </c>
      <c r="CC183" s="34">
        <f t="shared" si="197"/>
        <v>0</v>
      </c>
      <c r="CD183" s="34"/>
      <c r="CE183" s="34">
        <f t="shared" si="165"/>
        <v>0</v>
      </c>
      <c r="CF183" s="34">
        <f t="shared" si="198"/>
        <v>0</v>
      </c>
      <c r="CG183" s="34"/>
      <c r="CH183" s="34">
        <f t="shared" si="166"/>
        <v>0</v>
      </c>
      <c r="CI183" s="34">
        <f t="shared" si="199"/>
        <v>0</v>
      </c>
      <c r="CJ183" s="34"/>
      <c r="CK183" s="34">
        <f t="shared" si="167"/>
        <v>0</v>
      </c>
      <c r="CL183" s="34">
        <f t="shared" si="200"/>
        <v>0</v>
      </c>
      <c r="CM183" s="34"/>
      <c r="CN183" s="34">
        <f t="shared" si="168"/>
        <v>0</v>
      </c>
      <c r="CO183" s="34">
        <f t="shared" si="201"/>
        <v>0</v>
      </c>
      <c r="CP183" s="34"/>
      <c r="CQ183" s="34">
        <f t="shared" si="169"/>
        <v>0</v>
      </c>
      <c r="CR183" s="34">
        <f t="shared" si="202"/>
        <v>0</v>
      </c>
      <c r="CS183" s="34"/>
      <c r="CT183" s="34">
        <f t="shared" si="170"/>
        <v>0</v>
      </c>
      <c r="CU183" s="34">
        <f t="shared" si="203"/>
        <v>0</v>
      </c>
      <c r="CV183" s="34"/>
      <c r="CW183" s="34">
        <f t="shared" si="171"/>
        <v>0</v>
      </c>
      <c r="CX183" s="34">
        <f t="shared" si="204"/>
        <v>0</v>
      </c>
      <c r="CY183" s="34"/>
      <c r="CZ183" s="34">
        <f t="shared" si="172"/>
        <v>0</v>
      </c>
      <c r="DA183" s="34">
        <f t="shared" si="205"/>
        <v>0</v>
      </c>
      <c r="DB183" s="34"/>
      <c r="DC183" s="34">
        <f t="shared" si="173"/>
        <v>0</v>
      </c>
      <c r="DD183" s="34">
        <f t="shared" si="206"/>
        <v>0</v>
      </c>
      <c r="DE183" s="35">
        <f t="shared" si="224"/>
        <v>42</v>
      </c>
      <c r="DF183" s="35">
        <f t="shared" ca="1" si="225"/>
        <v>5158.0200000000004</v>
      </c>
      <c r="DG183" s="89">
        <f t="shared" ca="1" si="226"/>
        <v>0</v>
      </c>
      <c r="DH183" s="35">
        <f t="shared" si="207"/>
        <v>0</v>
      </c>
      <c r="DI183" s="35">
        <f t="shared" ca="1" si="157"/>
        <v>0</v>
      </c>
      <c r="DJ183" s="92">
        <f t="shared" ca="1" si="158"/>
        <v>0</v>
      </c>
      <c r="DK183"/>
      <c r="DL183" s="37"/>
      <c r="DM183" s="38">
        <f t="shared" si="174"/>
        <v>0</v>
      </c>
      <c r="DN183" s="39" t="str">
        <f t="shared" si="230"/>
        <v>NÃO MEDIDO</v>
      </c>
      <c r="DO183" s="40"/>
      <c r="DP183"/>
    </row>
    <row r="184" spans="1:120" s="2" customFormat="1" ht="46.5" customHeight="1" x14ac:dyDescent="0.2">
      <c r="A184" s="2" t="s">
        <v>212</v>
      </c>
      <c r="C184" s="100" t="s">
        <v>409</v>
      </c>
      <c r="D184" s="30" t="s">
        <v>410</v>
      </c>
      <c r="E184" s="31" t="s">
        <v>89</v>
      </c>
      <c r="F184" s="74">
        <v>2</v>
      </c>
      <c r="G184" s="74">
        <v>0</v>
      </c>
      <c r="H184" s="121">
        <v>0</v>
      </c>
      <c r="I184" s="121">
        <v>0</v>
      </c>
      <c r="J184" s="121"/>
      <c r="K184" s="74">
        <f t="shared" si="175"/>
        <v>2</v>
      </c>
      <c r="L184" s="32">
        <v>54.73</v>
      </c>
      <c r="M184" s="33">
        <f t="shared" si="208"/>
        <v>109.46</v>
      </c>
      <c r="N184" s="33"/>
      <c r="O184" s="33">
        <f t="shared" si="176"/>
        <v>0</v>
      </c>
      <c r="P184" s="34"/>
      <c r="Q184" s="34">
        <f t="shared" si="209"/>
        <v>0</v>
      </c>
      <c r="R184" s="34">
        <f t="shared" si="210"/>
        <v>0</v>
      </c>
      <c r="S184" s="34"/>
      <c r="T184" s="34">
        <f t="shared" si="211"/>
        <v>0</v>
      </c>
      <c r="U184" s="34">
        <f t="shared" si="212"/>
        <v>0</v>
      </c>
      <c r="V184" s="34"/>
      <c r="W184" s="34">
        <f t="shared" si="213"/>
        <v>0</v>
      </c>
      <c r="X184" s="34">
        <f t="shared" si="214"/>
        <v>0</v>
      </c>
      <c r="Y184" s="34"/>
      <c r="Z184" s="34">
        <f t="shared" si="215"/>
        <v>0</v>
      </c>
      <c r="AA184" s="34">
        <f t="shared" si="216"/>
        <v>0</v>
      </c>
      <c r="AB184" s="34"/>
      <c r="AC184" s="34">
        <f t="shared" si="217"/>
        <v>0</v>
      </c>
      <c r="AD184" s="34">
        <f t="shared" si="218"/>
        <v>0</v>
      </c>
      <c r="AE184" s="34"/>
      <c r="AF184" s="34">
        <f t="shared" si="177"/>
        <v>0</v>
      </c>
      <c r="AG184" s="34">
        <f t="shared" si="178"/>
        <v>0</v>
      </c>
      <c r="AH184" s="34"/>
      <c r="AI184" s="34">
        <f t="shared" si="223"/>
        <v>0</v>
      </c>
      <c r="AJ184" s="34">
        <f t="shared" si="219"/>
        <v>0</v>
      </c>
      <c r="AK184" s="34"/>
      <c r="AL184" s="34">
        <f t="shared" si="220"/>
        <v>0</v>
      </c>
      <c r="AM184" s="34">
        <f t="shared" si="221"/>
        <v>0</v>
      </c>
      <c r="AN184" s="34"/>
      <c r="AO184" s="34">
        <f t="shared" si="179"/>
        <v>0</v>
      </c>
      <c r="AP184" s="34">
        <f t="shared" si="180"/>
        <v>0</v>
      </c>
      <c r="AQ184" s="34"/>
      <c r="AR184" s="34">
        <f t="shared" si="181"/>
        <v>0</v>
      </c>
      <c r="AS184" s="34">
        <f t="shared" si="182"/>
        <v>0</v>
      </c>
      <c r="AT184" s="34"/>
      <c r="AU184" s="34">
        <f t="shared" si="183"/>
        <v>0</v>
      </c>
      <c r="AV184" s="34">
        <f t="shared" si="184"/>
        <v>0</v>
      </c>
      <c r="AW184" s="34"/>
      <c r="AX184" s="34">
        <f t="shared" si="185"/>
        <v>0</v>
      </c>
      <c r="AY184" s="34">
        <f t="shared" si="186"/>
        <v>0</v>
      </c>
      <c r="AZ184" s="34"/>
      <c r="BA184" s="34">
        <f t="shared" si="187"/>
        <v>0</v>
      </c>
      <c r="BB184" s="34">
        <f t="shared" si="188"/>
        <v>0</v>
      </c>
      <c r="BC184" s="34"/>
      <c r="BD184" s="34">
        <f t="shared" si="189"/>
        <v>0</v>
      </c>
      <c r="BE184" s="34">
        <f t="shared" si="190"/>
        <v>0</v>
      </c>
      <c r="BF184" s="34"/>
      <c r="BG184" s="34">
        <f t="shared" si="227"/>
        <v>0</v>
      </c>
      <c r="BH184" s="34">
        <f t="shared" si="191"/>
        <v>0</v>
      </c>
      <c r="BI184" s="34"/>
      <c r="BJ184" s="34">
        <f t="shared" si="228"/>
        <v>0</v>
      </c>
      <c r="BK184" s="34">
        <f t="shared" si="192"/>
        <v>0</v>
      </c>
      <c r="BL184" s="34"/>
      <c r="BM184" s="34">
        <f t="shared" si="229"/>
        <v>0</v>
      </c>
      <c r="BN184" s="34">
        <f t="shared" si="193"/>
        <v>0</v>
      </c>
      <c r="BO184" s="34"/>
      <c r="BP184" s="34">
        <f t="shared" si="159"/>
        <v>0</v>
      </c>
      <c r="BQ184" s="34">
        <f t="shared" si="160"/>
        <v>0</v>
      </c>
      <c r="BR184" s="34"/>
      <c r="BS184" s="34">
        <f t="shared" si="161"/>
        <v>0</v>
      </c>
      <c r="BT184" s="34">
        <f t="shared" si="194"/>
        <v>0</v>
      </c>
      <c r="BU184" s="34"/>
      <c r="BV184" s="34">
        <f t="shared" si="162"/>
        <v>0</v>
      </c>
      <c r="BW184" s="34">
        <f t="shared" si="195"/>
        <v>0</v>
      </c>
      <c r="BX184" s="34"/>
      <c r="BY184" s="34">
        <f t="shared" si="163"/>
        <v>0</v>
      </c>
      <c r="BZ184" s="34">
        <f t="shared" si="196"/>
        <v>0</v>
      </c>
      <c r="CA184" s="34"/>
      <c r="CB184" s="34">
        <f t="shared" si="164"/>
        <v>0</v>
      </c>
      <c r="CC184" s="34">
        <f t="shared" si="197"/>
        <v>0</v>
      </c>
      <c r="CD184" s="34"/>
      <c r="CE184" s="34">
        <f t="shared" si="165"/>
        <v>0</v>
      </c>
      <c r="CF184" s="34">
        <f t="shared" si="198"/>
        <v>0</v>
      </c>
      <c r="CG184" s="34"/>
      <c r="CH184" s="34">
        <f t="shared" si="166"/>
        <v>0</v>
      </c>
      <c r="CI184" s="34">
        <f t="shared" si="199"/>
        <v>0</v>
      </c>
      <c r="CJ184" s="34"/>
      <c r="CK184" s="34">
        <f t="shared" si="167"/>
        <v>0</v>
      </c>
      <c r="CL184" s="34">
        <f t="shared" si="200"/>
        <v>0</v>
      </c>
      <c r="CM184" s="34"/>
      <c r="CN184" s="34">
        <f t="shared" si="168"/>
        <v>0</v>
      </c>
      <c r="CO184" s="34">
        <f t="shared" si="201"/>
        <v>0</v>
      </c>
      <c r="CP184" s="34"/>
      <c r="CQ184" s="34">
        <f t="shared" si="169"/>
        <v>0</v>
      </c>
      <c r="CR184" s="34">
        <f t="shared" si="202"/>
        <v>0</v>
      </c>
      <c r="CS184" s="34"/>
      <c r="CT184" s="34">
        <f t="shared" si="170"/>
        <v>0</v>
      </c>
      <c r="CU184" s="34">
        <f t="shared" si="203"/>
        <v>0</v>
      </c>
      <c r="CV184" s="34"/>
      <c r="CW184" s="34">
        <f t="shared" si="171"/>
        <v>0</v>
      </c>
      <c r="CX184" s="34">
        <f t="shared" si="204"/>
        <v>0</v>
      </c>
      <c r="CY184" s="34"/>
      <c r="CZ184" s="34">
        <f t="shared" si="172"/>
        <v>0</v>
      </c>
      <c r="DA184" s="34">
        <f t="shared" si="205"/>
        <v>0</v>
      </c>
      <c r="DB184" s="34"/>
      <c r="DC184" s="34">
        <f t="shared" si="173"/>
        <v>0</v>
      </c>
      <c r="DD184" s="34">
        <f t="shared" si="206"/>
        <v>0</v>
      </c>
      <c r="DE184" s="35">
        <f t="shared" si="224"/>
        <v>0</v>
      </c>
      <c r="DF184" s="35">
        <f t="shared" ca="1" si="225"/>
        <v>0</v>
      </c>
      <c r="DG184" s="89">
        <f t="shared" ca="1" si="226"/>
        <v>0</v>
      </c>
      <c r="DH184" s="35">
        <f t="shared" si="207"/>
        <v>2</v>
      </c>
      <c r="DI184" s="35">
        <f t="shared" ca="1" si="157"/>
        <v>109.46</v>
      </c>
      <c r="DJ184" s="92">
        <f t="shared" ca="1" si="158"/>
        <v>0</v>
      </c>
      <c r="DK184"/>
      <c r="DL184" s="37"/>
      <c r="DM184" s="38">
        <f t="shared" si="174"/>
        <v>0</v>
      </c>
      <c r="DN184" s="39" t="str">
        <f t="shared" si="230"/>
        <v>NÃO MEDIDO</v>
      </c>
      <c r="DO184" s="40"/>
      <c r="DP184"/>
    </row>
    <row r="185" spans="1:120" s="2" customFormat="1" ht="46.5" customHeight="1" x14ac:dyDescent="0.2">
      <c r="A185" s="2" t="s">
        <v>212</v>
      </c>
      <c r="C185" s="100" t="s">
        <v>237</v>
      </c>
      <c r="D185" s="30" t="s">
        <v>238</v>
      </c>
      <c r="E185" s="31" t="s">
        <v>90</v>
      </c>
      <c r="F185" s="74">
        <v>10</v>
      </c>
      <c r="G185" s="74">
        <v>0</v>
      </c>
      <c r="H185" s="121">
        <v>0</v>
      </c>
      <c r="I185" s="121">
        <v>0</v>
      </c>
      <c r="J185" s="121"/>
      <c r="K185" s="74">
        <f t="shared" si="175"/>
        <v>10</v>
      </c>
      <c r="L185" s="32">
        <v>36</v>
      </c>
      <c r="M185" s="33">
        <f t="shared" si="208"/>
        <v>360</v>
      </c>
      <c r="N185" s="33"/>
      <c r="O185" s="33">
        <f t="shared" si="176"/>
        <v>0</v>
      </c>
      <c r="P185" s="34"/>
      <c r="Q185" s="34">
        <f t="shared" si="209"/>
        <v>0</v>
      </c>
      <c r="R185" s="34">
        <f t="shared" si="210"/>
        <v>0</v>
      </c>
      <c r="S185" s="34"/>
      <c r="T185" s="34">
        <f t="shared" si="211"/>
        <v>0</v>
      </c>
      <c r="U185" s="34">
        <f t="shared" si="212"/>
        <v>0</v>
      </c>
      <c r="V185" s="34"/>
      <c r="W185" s="34">
        <f t="shared" si="213"/>
        <v>0</v>
      </c>
      <c r="X185" s="34">
        <f t="shared" si="214"/>
        <v>0</v>
      </c>
      <c r="Y185" s="34">
        <v>5</v>
      </c>
      <c r="Z185" s="34">
        <f t="shared" si="215"/>
        <v>180</v>
      </c>
      <c r="AA185" s="34">
        <f t="shared" si="216"/>
        <v>0</v>
      </c>
      <c r="AB185" s="34"/>
      <c r="AC185" s="34">
        <f t="shared" si="217"/>
        <v>0</v>
      </c>
      <c r="AD185" s="34">
        <f t="shared" si="218"/>
        <v>0</v>
      </c>
      <c r="AE185" s="34"/>
      <c r="AF185" s="34">
        <f t="shared" si="177"/>
        <v>0</v>
      </c>
      <c r="AG185" s="34">
        <f t="shared" si="178"/>
        <v>0</v>
      </c>
      <c r="AH185" s="34"/>
      <c r="AI185" s="34">
        <f t="shared" si="223"/>
        <v>0</v>
      </c>
      <c r="AJ185" s="34">
        <f t="shared" si="219"/>
        <v>0</v>
      </c>
      <c r="AK185" s="34"/>
      <c r="AL185" s="34">
        <f t="shared" si="220"/>
        <v>0</v>
      </c>
      <c r="AM185" s="34">
        <f t="shared" si="221"/>
        <v>0</v>
      </c>
      <c r="AN185" s="34"/>
      <c r="AO185" s="34">
        <f t="shared" si="179"/>
        <v>0</v>
      </c>
      <c r="AP185" s="34">
        <f t="shared" si="180"/>
        <v>0</v>
      </c>
      <c r="AQ185" s="34"/>
      <c r="AR185" s="34">
        <f t="shared" si="181"/>
        <v>0</v>
      </c>
      <c r="AS185" s="34">
        <f t="shared" si="182"/>
        <v>0</v>
      </c>
      <c r="AT185" s="34"/>
      <c r="AU185" s="34">
        <f t="shared" si="183"/>
        <v>0</v>
      </c>
      <c r="AV185" s="34">
        <f t="shared" si="184"/>
        <v>0</v>
      </c>
      <c r="AW185" s="34"/>
      <c r="AX185" s="34">
        <f t="shared" si="185"/>
        <v>0</v>
      </c>
      <c r="AY185" s="34">
        <f t="shared" si="186"/>
        <v>0</v>
      </c>
      <c r="AZ185" s="34"/>
      <c r="BA185" s="34">
        <f t="shared" si="187"/>
        <v>0</v>
      </c>
      <c r="BB185" s="34">
        <f t="shared" si="188"/>
        <v>0</v>
      </c>
      <c r="BC185" s="34"/>
      <c r="BD185" s="34">
        <f t="shared" si="189"/>
        <v>0</v>
      </c>
      <c r="BE185" s="34">
        <f t="shared" si="190"/>
        <v>0</v>
      </c>
      <c r="BF185" s="34"/>
      <c r="BG185" s="34">
        <f t="shared" si="227"/>
        <v>0</v>
      </c>
      <c r="BH185" s="34">
        <f t="shared" si="191"/>
        <v>0</v>
      </c>
      <c r="BI185" s="34"/>
      <c r="BJ185" s="34">
        <f t="shared" si="228"/>
        <v>0</v>
      </c>
      <c r="BK185" s="34">
        <f t="shared" si="192"/>
        <v>0</v>
      </c>
      <c r="BL185" s="34"/>
      <c r="BM185" s="34">
        <f t="shared" si="229"/>
        <v>0</v>
      </c>
      <c r="BN185" s="34">
        <f t="shared" si="193"/>
        <v>0</v>
      </c>
      <c r="BO185" s="34"/>
      <c r="BP185" s="34">
        <f t="shared" si="159"/>
        <v>0</v>
      </c>
      <c r="BQ185" s="34">
        <f t="shared" si="160"/>
        <v>0</v>
      </c>
      <c r="BR185" s="34"/>
      <c r="BS185" s="34">
        <f t="shared" si="161"/>
        <v>0</v>
      </c>
      <c r="BT185" s="34">
        <f t="shared" si="194"/>
        <v>0</v>
      </c>
      <c r="BU185" s="34"/>
      <c r="BV185" s="34">
        <f t="shared" si="162"/>
        <v>0</v>
      </c>
      <c r="BW185" s="34">
        <f t="shared" si="195"/>
        <v>0</v>
      </c>
      <c r="BX185" s="34"/>
      <c r="BY185" s="34">
        <f t="shared" si="163"/>
        <v>0</v>
      </c>
      <c r="BZ185" s="34">
        <f t="shared" si="196"/>
        <v>0</v>
      </c>
      <c r="CA185" s="34"/>
      <c r="CB185" s="34">
        <f t="shared" si="164"/>
        <v>0</v>
      </c>
      <c r="CC185" s="34">
        <f t="shared" si="197"/>
        <v>0</v>
      </c>
      <c r="CD185" s="34"/>
      <c r="CE185" s="34">
        <f t="shared" si="165"/>
        <v>0</v>
      </c>
      <c r="CF185" s="34">
        <f t="shared" si="198"/>
        <v>0</v>
      </c>
      <c r="CG185" s="34"/>
      <c r="CH185" s="34">
        <f t="shared" si="166"/>
        <v>0</v>
      </c>
      <c r="CI185" s="34">
        <f t="shared" si="199"/>
        <v>0</v>
      </c>
      <c r="CJ185" s="34"/>
      <c r="CK185" s="34">
        <f t="shared" si="167"/>
        <v>0</v>
      </c>
      <c r="CL185" s="34">
        <f t="shared" si="200"/>
        <v>0</v>
      </c>
      <c r="CM185" s="34"/>
      <c r="CN185" s="34">
        <f t="shared" si="168"/>
        <v>0</v>
      </c>
      <c r="CO185" s="34">
        <f t="shared" si="201"/>
        <v>0</v>
      </c>
      <c r="CP185" s="34"/>
      <c r="CQ185" s="34">
        <f t="shared" si="169"/>
        <v>0</v>
      </c>
      <c r="CR185" s="34">
        <f t="shared" si="202"/>
        <v>0</v>
      </c>
      <c r="CS185" s="34"/>
      <c r="CT185" s="34">
        <f t="shared" si="170"/>
        <v>0</v>
      </c>
      <c r="CU185" s="34">
        <f t="shared" si="203"/>
        <v>0</v>
      </c>
      <c r="CV185" s="34"/>
      <c r="CW185" s="34">
        <f t="shared" si="171"/>
        <v>0</v>
      </c>
      <c r="CX185" s="34">
        <f t="shared" si="204"/>
        <v>0</v>
      </c>
      <c r="CY185" s="34">
        <v>-1.2</v>
      </c>
      <c r="CZ185" s="34">
        <f t="shared" si="172"/>
        <v>-43.2</v>
      </c>
      <c r="DA185" s="34">
        <f t="shared" si="205"/>
        <v>0</v>
      </c>
      <c r="DB185" s="34"/>
      <c r="DC185" s="34">
        <f t="shared" si="173"/>
        <v>0</v>
      </c>
      <c r="DD185" s="34">
        <f t="shared" si="206"/>
        <v>0</v>
      </c>
      <c r="DE185" s="35">
        <f t="shared" si="224"/>
        <v>3.8</v>
      </c>
      <c r="DF185" s="35">
        <f t="shared" ca="1" si="225"/>
        <v>136.80000000000001</v>
      </c>
      <c r="DG185" s="89">
        <f t="shared" ca="1" si="226"/>
        <v>0</v>
      </c>
      <c r="DH185" s="35">
        <f t="shared" si="207"/>
        <v>6.2</v>
      </c>
      <c r="DI185" s="35">
        <f t="shared" ca="1" si="157"/>
        <v>223.2</v>
      </c>
      <c r="DJ185" s="92">
        <f t="shared" ca="1" si="158"/>
        <v>0</v>
      </c>
      <c r="DK185"/>
      <c r="DL185" s="37"/>
      <c r="DM185" s="38">
        <f t="shared" si="174"/>
        <v>0</v>
      </c>
      <c r="DN185" s="39" t="str">
        <f t="shared" si="230"/>
        <v>NÃO MEDIDO</v>
      </c>
      <c r="DO185" s="40"/>
      <c r="DP185"/>
    </row>
    <row r="186" spans="1:120" s="2" customFormat="1" ht="46.5" customHeight="1" x14ac:dyDescent="0.2">
      <c r="A186" s="2" t="s">
        <v>212</v>
      </c>
      <c r="C186" s="100" t="s">
        <v>359</v>
      </c>
      <c r="D186" s="30" t="s">
        <v>360</v>
      </c>
      <c r="E186" s="31" t="s">
        <v>90</v>
      </c>
      <c r="F186" s="74">
        <v>95</v>
      </c>
      <c r="G186" s="74">
        <v>60</v>
      </c>
      <c r="H186" s="121"/>
      <c r="I186" s="121">
        <v>0</v>
      </c>
      <c r="J186" s="121"/>
      <c r="K186" s="74">
        <f t="shared" si="175"/>
        <v>155</v>
      </c>
      <c r="L186" s="32">
        <v>70.599999999999994</v>
      </c>
      <c r="M186" s="33">
        <f t="shared" si="208"/>
        <v>10943</v>
      </c>
      <c r="N186" s="33"/>
      <c r="O186" s="33">
        <f t="shared" si="176"/>
        <v>0</v>
      </c>
      <c r="P186" s="34"/>
      <c r="Q186" s="34">
        <f t="shared" si="209"/>
        <v>0</v>
      </c>
      <c r="R186" s="34">
        <f t="shared" si="210"/>
        <v>0</v>
      </c>
      <c r="S186" s="34"/>
      <c r="T186" s="34">
        <f t="shared" si="211"/>
        <v>0</v>
      </c>
      <c r="U186" s="34">
        <f t="shared" si="212"/>
        <v>0</v>
      </c>
      <c r="V186" s="34"/>
      <c r="W186" s="34">
        <f t="shared" si="213"/>
        <v>0</v>
      </c>
      <c r="X186" s="34">
        <f t="shared" si="214"/>
        <v>0</v>
      </c>
      <c r="Y186" s="34">
        <v>40</v>
      </c>
      <c r="Z186" s="34">
        <f t="shared" si="215"/>
        <v>2824</v>
      </c>
      <c r="AA186" s="34">
        <f t="shared" si="216"/>
        <v>0</v>
      </c>
      <c r="AB186" s="34"/>
      <c r="AC186" s="34">
        <f t="shared" si="217"/>
        <v>0</v>
      </c>
      <c r="AD186" s="34">
        <f t="shared" si="218"/>
        <v>0</v>
      </c>
      <c r="AE186" s="34"/>
      <c r="AF186" s="34">
        <f t="shared" si="177"/>
        <v>0</v>
      </c>
      <c r="AG186" s="34">
        <f t="shared" si="178"/>
        <v>0</v>
      </c>
      <c r="AH186" s="34"/>
      <c r="AI186" s="34">
        <f t="shared" si="223"/>
        <v>0</v>
      </c>
      <c r="AJ186" s="34">
        <f t="shared" si="219"/>
        <v>0</v>
      </c>
      <c r="AK186" s="34"/>
      <c r="AL186" s="34">
        <f t="shared" si="220"/>
        <v>0</v>
      </c>
      <c r="AM186" s="34">
        <f t="shared" si="221"/>
        <v>0</v>
      </c>
      <c r="AN186" s="34"/>
      <c r="AO186" s="34">
        <f t="shared" si="179"/>
        <v>0</v>
      </c>
      <c r="AP186" s="34">
        <f t="shared" si="180"/>
        <v>0</v>
      </c>
      <c r="AQ186" s="34"/>
      <c r="AR186" s="34">
        <f t="shared" si="181"/>
        <v>0</v>
      </c>
      <c r="AS186" s="34">
        <f t="shared" si="182"/>
        <v>0</v>
      </c>
      <c r="AT186" s="34"/>
      <c r="AU186" s="34">
        <f t="shared" si="183"/>
        <v>0</v>
      </c>
      <c r="AV186" s="34">
        <f t="shared" si="184"/>
        <v>0</v>
      </c>
      <c r="AW186" s="34"/>
      <c r="AX186" s="34">
        <f t="shared" si="185"/>
        <v>0</v>
      </c>
      <c r="AY186" s="34">
        <f t="shared" si="186"/>
        <v>0</v>
      </c>
      <c r="AZ186" s="34"/>
      <c r="BA186" s="34">
        <f t="shared" si="187"/>
        <v>0</v>
      </c>
      <c r="BB186" s="34">
        <f t="shared" si="188"/>
        <v>0</v>
      </c>
      <c r="BC186" s="34"/>
      <c r="BD186" s="34">
        <f t="shared" si="189"/>
        <v>0</v>
      </c>
      <c r="BE186" s="34">
        <f t="shared" si="190"/>
        <v>0</v>
      </c>
      <c r="BF186" s="34"/>
      <c r="BG186" s="34">
        <f t="shared" si="227"/>
        <v>0</v>
      </c>
      <c r="BH186" s="34">
        <f t="shared" si="191"/>
        <v>0</v>
      </c>
      <c r="BI186" s="34"/>
      <c r="BJ186" s="34">
        <f t="shared" si="228"/>
        <v>0</v>
      </c>
      <c r="BK186" s="34">
        <f t="shared" si="192"/>
        <v>0</v>
      </c>
      <c r="BL186" s="34"/>
      <c r="BM186" s="34">
        <f t="shared" si="229"/>
        <v>0</v>
      </c>
      <c r="BN186" s="34">
        <f t="shared" si="193"/>
        <v>0</v>
      </c>
      <c r="BO186" s="34"/>
      <c r="BP186" s="34">
        <f t="shared" si="159"/>
        <v>0</v>
      </c>
      <c r="BQ186" s="34">
        <f t="shared" si="160"/>
        <v>0</v>
      </c>
      <c r="BR186" s="34"/>
      <c r="BS186" s="34">
        <f t="shared" si="161"/>
        <v>0</v>
      </c>
      <c r="BT186" s="34">
        <f t="shared" si="194"/>
        <v>0</v>
      </c>
      <c r="BU186" s="34"/>
      <c r="BV186" s="34">
        <f t="shared" si="162"/>
        <v>0</v>
      </c>
      <c r="BW186" s="34">
        <f t="shared" si="195"/>
        <v>0</v>
      </c>
      <c r="BX186" s="34"/>
      <c r="BY186" s="34">
        <f t="shared" si="163"/>
        <v>0</v>
      </c>
      <c r="BZ186" s="34">
        <f t="shared" si="196"/>
        <v>0</v>
      </c>
      <c r="CA186" s="34"/>
      <c r="CB186" s="34">
        <f t="shared" si="164"/>
        <v>0</v>
      </c>
      <c r="CC186" s="34">
        <f t="shared" si="197"/>
        <v>0</v>
      </c>
      <c r="CD186" s="34"/>
      <c r="CE186" s="34">
        <f t="shared" si="165"/>
        <v>0</v>
      </c>
      <c r="CF186" s="34">
        <f t="shared" si="198"/>
        <v>0</v>
      </c>
      <c r="CG186" s="34"/>
      <c r="CH186" s="34">
        <f t="shared" si="166"/>
        <v>0</v>
      </c>
      <c r="CI186" s="34">
        <f t="shared" si="199"/>
        <v>0</v>
      </c>
      <c r="CJ186" s="34"/>
      <c r="CK186" s="34">
        <f t="shared" si="167"/>
        <v>0</v>
      </c>
      <c r="CL186" s="34">
        <f t="shared" si="200"/>
        <v>0</v>
      </c>
      <c r="CM186" s="34"/>
      <c r="CN186" s="34">
        <f t="shared" si="168"/>
        <v>0</v>
      </c>
      <c r="CO186" s="34">
        <f t="shared" si="201"/>
        <v>0</v>
      </c>
      <c r="CP186" s="34"/>
      <c r="CQ186" s="34">
        <f t="shared" si="169"/>
        <v>0</v>
      </c>
      <c r="CR186" s="34">
        <f t="shared" si="202"/>
        <v>0</v>
      </c>
      <c r="CS186" s="34"/>
      <c r="CT186" s="34">
        <f t="shared" si="170"/>
        <v>0</v>
      </c>
      <c r="CU186" s="34">
        <f t="shared" si="203"/>
        <v>0</v>
      </c>
      <c r="CV186" s="34"/>
      <c r="CW186" s="34">
        <f t="shared" si="171"/>
        <v>0</v>
      </c>
      <c r="CX186" s="34">
        <f t="shared" si="204"/>
        <v>0</v>
      </c>
      <c r="CY186" s="34"/>
      <c r="CZ186" s="34">
        <f t="shared" si="172"/>
        <v>0</v>
      </c>
      <c r="DA186" s="34">
        <f t="shared" si="205"/>
        <v>0</v>
      </c>
      <c r="DB186" s="34"/>
      <c r="DC186" s="34">
        <f t="shared" si="173"/>
        <v>0</v>
      </c>
      <c r="DD186" s="34">
        <f t="shared" si="206"/>
        <v>0</v>
      </c>
      <c r="DE186" s="35">
        <f t="shared" si="224"/>
        <v>40</v>
      </c>
      <c r="DF186" s="35">
        <f t="shared" ca="1" si="225"/>
        <v>2824</v>
      </c>
      <c r="DG186" s="89">
        <f t="shared" ca="1" si="226"/>
        <v>0</v>
      </c>
      <c r="DH186" s="35">
        <f t="shared" si="207"/>
        <v>115</v>
      </c>
      <c r="DI186" s="35">
        <f t="shared" ca="1" si="157"/>
        <v>8119</v>
      </c>
      <c r="DJ186" s="92">
        <f t="shared" ca="1" si="158"/>
        <v>0</v>
      </c>
      <c r="DK186"/>
      <c r="DL186" s="37"/>
      <c r="DM186" s="38">
        <f t="shared" si="174"/>
        <v>0</v>
      </c>
      <c r="DN186" s="39" t="str">
        <f t="shared" si="230"/>
        <v>NÃO MEDIDO</v>
      </c>
      <c r="DO186" s="40"/>
      <c r="DP186"/>
    </row>
    <row r="187" spans="1:120" s="2" customFormat="1" ht="35.1" customHeight="1" x14ac:dyDescent="0.2">
      <c r="A187" s="2" t="s">
        <v>212</v>
      </c>
      <c r="C187" s="100" t="s">
        <v>120</v>
      </c>
      <c r="D187" s="30" t="s">
        <v>121</v>
      </c>
      <c r="E187" s="31" t="s">
        <v>90</v>
      </c>
      <c r="F187" s="74">
        <v>150</v>
      </c>
      <c r="G187" s="74">
        <v>0</v>
      </c>
      <c r="H187" s="121">
        <v>0</v>
      </c>
      <c r="I187" s="121">
        <v>0</v>
      </c>
      <c r="J187" s="121"/>
      <c r="K187" s="74">
        <f t="shared" si="175"/>
        <v>150</v>
      </c>
      <c r="L187" s="32">
        <v>98.65</v>
      </c>
      <c r="M187" s="33">
        <f t="shared" si="208"/>
        <v>14797.5</v>
      </c>
      <c r="N187" s="33"/>
      <c r="O187" s="33">
        <f t="shared" si="176"/>
        <v>0</v>
      </c>
      <c r="P187" s="34"/>
      <c r="Q187" s="34">
        <f t="shared" si="209"/>
        <v>0</v>
      </c>
      <c r="R187" s="34">
        <f t="shared" si="210"/>
        <v>0</v>
      </c>
      <c r="S187" s="34"/>
      <c r="T187" s="34">
        <f t="shared" si="211"/>
        <v>0</v>
      </c>
      <c r="U187" s="34">
        <f t="shared" si="212"/>
        <v>0</v>
      </c>
      <c r="V187" s="34"/>
      <c r="W187" s="34">
        <f t="shared" si="213"/>
        <v>0</v>
      </c>
      <c r="X187" s="34">
        <f t="shared" si="214"/>
        <v>0</v>
      </c>
      <c r="Y187" s="34">
        <v>150</v>
      </c>
      <c r="Z187" s="34">
        <f t="shared" si="215"/>
        <v>14797.5</v>
      </c>
      <c r="AA187" s="34">
        <f t="shared" si="216"/>
        <v>0</v>
      </c>
      <c r="AB187" s="34"/>
      <c r="AC187" s="34">
        <f t="shared" si="217"/>
        <v>0</v>
      </c>
      <c r="AD187" s="34">
        <f t="shared" si="218"/>
        <v>0</v>
      </c>
      <c r="AE187" s="34"/>
      <c r="AF187" s="34">
        <f t="shared" si="177"/>
        <v>0</v>
      </c>
      <c r="AG187" s="34">
        <f t="shared" si="178"/>
        <v>0</v>
      </c>
      <c r="AH187" s="34"/>
      <c r="AI187" s="34">
        <f t="shared" si="223"/>
        <v>0</v>
      </c>
      <c r="AJ187" s="34">
        <f t="shared" si="219"/>
        <v>0</v>
      </c>
      <c r="AK187" s="34"/>
      <c r="AL187" s="34">
        <f t="shared" si="220"/>
        <v>0</v>
      </c>
      <c r="AM187" s="34">
        <f t="shared" si="221"/>
        <v>0</v>
      </c>
      <c r="AN187" s="34"/>
      <c r="AO187" s="34">
        <f t="shared" si="179"/>
        <v>0</v>
      </c>
      <c r="AP187" s="34">
        <f t="shared" si="180"/>
        <v>0</v>
      </c>
      <c r="AQ187" s="34"/>
      <c r="AR187" s="34">
        <f t="shared" si="181"/>
        <v>0</v>
      </c>
      <c r="AS187" s="34">
        <f t="shared" si="182"/>
        <v>0</v>
      </c>
      <c r="AT187" s="34"/>
      <c r="AU187" s="34">
        <f t="shared" si="183"/>
        <v>0</v>
      </c>
      <c r="AV187" s="34">
        <f t="shared" si="184"/>
        <v>0</v>
      </c>
      <c r="AW187" s="34"/>
      <c r="AX187" s="34">
        <f t="shared" si="185"/>
        <v>0</v>
      </c>
      <c r="AY187" s="34">
        <f t="shared" si="186"/>
        <v>0</v>
      </c>
      <c r="AZ187" s="34"/>
      <c r="BA187" s="34">
        <f t="shared" si="187"/>
        <v>0</v>
      </c>
      <c r="BB187" s="34">
        <f t="shared" si="188"/>
        <v>0</v>
      </c>
      <c r="BC187" s="34"/>
      <c r="BD187" s="34">
        <f t="shared" si="189"/>
        <v>0</v>
      </c>
      <c r="BE187" s="34">
        <f t="shared" si="190"/>
        <v>0</v>
      </c>
      <c r="BF187" s="34"/>
      <c r="BG187" s="34">
        <f t="shared" si="227"/>
        <v>0</v>
      </c>
      <c r="BH187" s="34">
        <f t="shared" si="191"/>
        <v>0</v>
      </c>
      <c r="BI187" s="34"/>
      <c r="BJ187" s="34">
        <f t="shared" si="228"/>
        <v>0</v>
      </c>
      <c r="BK187" s="34">
        <f t="shared" si="192"/>
        <v>0</v>
      </c>
      <c r="BL187" s="34"/>
      <c r="BM187" s="34">
        <f t="shared" si="229"/>
        <v>0</v>
      </c>
      <c r="BN187" s="34">
        <f t="shared" si="193"/>
        <v>0</v>
      </c>
      <c r="BO187" s="34"/>
      <c r="BP187" s="34">
        <f t="shared" si="159"/>
        <v>0</v>
      </c>
      <c r="BQ187" s="34">
        <f t="shared" si="160"/>
        <v>0</v>
      </c>
      <c r="BR187" s="34"/>
      <c r="BS187" s="34">
        <f t="shared" si="161"/>
        <v>0</v>
      </c>
      <c r="BT187" s="34">
        <f t="shared" si="194"/>
        <v>0</v>
      </c>
      <c r="BU187" s="34"/>
      <c r="BV187" s="34">
        <f t="shared" si="162"/>
        <v>0</v>
      </c>
      <c r="BW187" s="34">
        <f t="shared" si="195"/>
        <v>0</v>
      </c>
      <c r="BX187" s="34"/>
      <c r="BY187" s="34">
        <f t="shared" si="163"/>
        <v>0</v>
      </c>
      <c r="BZ187" s="34">
        <f t="shared" si="196"/>
        <v>0</v>
      </c>
      <c r="CA187" s="34"/>
      <c r="CB187" s="34">
        <f t="shared" si="164"/>
        <v>0</v>
      </c>
      <c r="CC187" s="34">
        <f t="shared" si="197"/>
        <v>0</v>
      </c>
      <c r="CD187" s="34"/>
      <c r="CE187" s="34">
        <f t="shared" si="165"/>
        <v>0</v>
      </c>
      <c r="CF187" s="34">
        <f t="shared" si="198"/>
        <v>0</v>
      </c>
      <c r="CG187" s="34"/>
      <c r="CH187" s="34">
        <f t="shared" si="166"/>
        <v>0</v>
      </c>
      <c r="CI187" s="34">
        <f t="shared" si="199"/>
        <v>0</v>
      </c>
      <c r="CJ187" s="34"/>
      <c r="CK187" s="34">
        <f t="shared" si="167"/>
        <v>0</v>
      </c>
      <c r="CL187" s="34">
        <f t="shared" si="200"/>
        <v>0</v>
      </c>
      <c r="CM187" s="34"/>
      <c r="CN187" s="34">
        <f t="shared" si="168"/>
        <v>0</v>
      </c>
      <c r="CO187" s="34">
        <f t="shared" si="201"/>
        <v>0</v>
      </c>
      <c r="CP187" s="34"/>
      <c r="CQ187" s="34">
        <f t="shared" si="169"/>
        <v>0</v>
      </c>
      <c r="CR187" s="34">
        <f t="shared" si="202"/>
        <v>0</v>
      </c>
      <c r="CS187" s="34"/>
      <c r="CT187" s="34">
        <f t="shared" si="170"/>
        <v>0</v>
      </c>
      <c r="CU187" s="34">
        <f t="shared" si="203"/>
        <v>0</v>
      </c>
      <c r="CV187" s="34"/>
      <c r="CW187" s="34">
        <f t="shared" si="171"/>
        <v>0</v>
      </c>
      <c r="CX187" s="34">
        <f t="shared" si="204"/>
        <v>0</v>
      </c>
      <c r="CY187" s="34">
        <v>-34.700000000000003</v>
      </c>
      <c r="CZ187" s="34">
        <f t="shared" si="172"/>
        <v>-3423.16</v>
      </c>
      <c r="DA187" s="34">
        <f t="shared" si="205"/>
        <v>0</v>
      </c>
      <c r="DB187" s="34"/>
      <c r="DC187" s="34">
        <f t="shared" si="173"/>
        <v>0</v>
      </c>
      <c r="DD187" s="34">
        <f t="shared" si="206"/>
        <v>0</v>
      </c>
      <c r="DE187" s="35">
        <f t="shared" si="224"/>
        <v>115.3</v>
      </c>
      <c r="DF187" s="35">
        <f t="shared" ca="1" si="225"/>
        <v>11374.34</v>
      </c>
      <c r="DG187" s="89">
        <f t="shared" ca="1" si="226"/>
        <v>0</v>
      </c>
      <c r="DH187" s="35">
        <f t="shared" si="207"/>
        <v>34.700000000000003</v>
      </c>
      <c r="DI187" s="35">
        <f t="shared" ca="1" si="157"/>
        <v>3423.16</v>
      </c>
      <c r="DJ187" s="92">
        <f t="shared" ca="1" si="158"/>
        <v>0</v>
      </c>
      <c r="DK187"/>
      <c r="DL187" s="37"/>
      <c r="DM187" s="38">
        <f t="shared" si="174"/>
        <v>0</v>
      </c>
      <c r="DN187" s="39" t="str">
        <f t="shared" si="230"/>
        <v>NÃO MEDIDO</v>
      </c>
      <c r="DO187" s="40"/>
      <c r="DP187"/>
    </row>
    <row r="188" spans="1:120" s="2" customFormat="1" ht="35.1" customHeight="1" x14ac:dyDescent="0.2">
      <c r="A188" s="2" t="s">
        <v>212</v>
      </c>
      <c r="C188" s="100" t="s">
        <v>380</v>
      </c>
      <c r="D188" s="30" t="s">
        <v>381</v>
      </c>
      <c r="E188" s="31" t="s">
        <v>90</v>
      </c>
      <c r="F188" s="74">
        <v>140</v>
      </c>
      <c r="G188" s="74">
        <v>120</v>
      </c>
      <c r="H188" s="121"/>
      <c r="I188" s="121">
        <v>0</v>
      </c>
      <c r="J188" s="121"/>
      <c r="K188" s="74">
        <f t="shared" si="175"/>
        <v>260</v>
      </c>
      <c r="L188" s="32">
        <v>130.93</v>
      </c>
      <c r="M188" s="33">
        <f t="shared" si="208"/>
        <v>34041.800000000003</v>
      </c>
      <c r="N188" s="33"/>
      <c r="O188" s="33">
        <f t="shared" si="176"/>
        <v>0</v>
      </c>
      <c r="P188" s="34"/>
      <c r="Q188" s="34">
        <f t="shared" si="209"/>
        <v>0</v>
      </c>
      <c r="R188" s="34">
        <f t="shared" si="210"/>
        <v>0</v>
      </c>
      <c r="S188" s="34"/>
      <c r="T188" s="34">
        <f t="shared" si="211"/>
        <v>0</v>
      </c>
      <c r="U188" s="34">
        <f t="shared" si="212"/>
        <v>0</v>
      </c>
      <c r="V188" s="34"/>
      <c r="W188" s="34">
        <f t="shared" si="213"/>
        <v>0</v>
      </c>
      <c r="X188" s="34">
        <f t="shared" si="214"/>
        <v>0</v>
      </c>
      <c r="Y188" s="34">
        <v>110</v>
      </c>
      <c r="Z188" s="34">
        <f t="shared" si="215"/>
        <v>14402.3</v>
      </c>
      <c r="AA188" s="34">
        <f t="shared" si="216"/>
        <v>0</v>
      </c>
      <c r="AB188" s="34"/>
      <c r="AC188" s="34">
        <f t="shared" si="217"/>
        <v>0</v>
      </c>
      <c r="AD188" s="34">
        <f t="shared" si="218"/>
        <v>0</v>
      </c>
      <c r="AE188" s="34">
        <v>30</v>
      </c>
      <c r="AF188" s="34">
        <f t="shared" si="177"/>
        <v>3927.9</v>
      </c>
      <c r="AG188" s="34">
        <f t="shared" si="178"/>
        <v>0</v>
      </c>
      <c r="AH188" s="34"/>
      <c r="AI188" s="34">
        <f t="shared" si="223"/>
        <v>0</v>
      </c>
      <c r="AJ188" s="34">
        <f t="shared" si="219"/>
        <v>0</v>
      </c>
      <c r="AK188" s="34"/>
      <c r="AL188" s="34">
        <f t="shared" si="220"/>
        <v>0</v>
      </c>
      <c r="AM188" s="34">
        <f t="shared" si="221"/>
        <v>0</v>
      </c>
      <c r="AN188" s="34"/>
      <c r="AO188" s="34">
        <f t="shared" si="179"/>
        <v>0</v>
      </c>
      <c r="AP188" s="34">
        <f t="shared" si="180"/>
        <v>0</v>
      </c>
      <c r="AQ188" s="34"/>
      <c r="AR188" s="34">
        <f t="shared" si="181"/>
        <v>0</v>
      </c>
      <c r="AS188" s="34">
        <f t="shared" si="182"/>
        <v>0</v>
      </c>
      <c r="AT188" s="34"/>
      <c r="AU188" s="34">
        <f t="shared" si="183"/>
        <v>0</v>
      </c>
      <c r="AV188" s="34">
        <f t="shared" si="184"/>
        <v>0</v>
      </c>
      <c r="AW188" s="34"/>
      <c r="AX188" s="34">
        <f t="shared" si="185"/>
        <v>0</v>
      </c>
      <c r="AY188" s="34">
        <f t="shared" si="186"/>
        <v>0</v>
      </c>
      <c r="AZ188" s="34"/>
      <c r="BA188" s="34">
        <f t="shared" si="187"/>
        <v>0</v>
      </c>
      <c r="BB188" s="34">
        <f t="shared" si="188"/>
        <v>0</v>
      </c>
      <c r="BC188" s="34"/>
      <c r="BD188" s="34">
        <f t="shared" si="189"/>
        <v>0</v>
      </c>
      <c r="BE188" s="34">
        <f t="shared" si="190"/>
        <v>0</v>
      </c>
      <c r="BF188" s="34"/>
      <c r="BG188" s="34">
        <f t="shared" si="227"/>
        <v>0</v>
      </c>
      <c r="BH188" s="34">
        <f t="shared" si="191"/>
        <v>0</v>
      </c>
      <c r="BI188" s="34"/>
      <c r="BJ188" s="34">
        <f t="shared" si="228"/>
        <v>0</v>
      </c>
      <c r="BK188" s="34">
        <f t="shared" si="192"/>
        <v>0</v>
      </c>
      <c r="BL188" s="34"/>
      <c r="BM188" s="34">
        <f t="shared" si="229"/>
        <v>0</v>
      </c>
      <c r="BN188" s="34">
        <f t="shared" si="193"/>
        <v>0</v>
      </c>
      <c r="BO188" s="34"/>
      <c r="BP188" s="34">
        <f t="shared" si="159"/>
        <v>0</v>
      </c>
      <c r="BQ188" s="34">
        <f t="shared" si="160"/>
        <v>0</v>
      </c>
      <c r="BR188" s="34"/>
      <c r="BS188" s="34">
        <f t="shared" si="161"/>
        <v>0</v>
      </c>
      <c r="BT188" s="34">
        <f t="shared" si="194"/>
        <v>0</v>
      </c>
      <c r="BU188" s="34"/>
      <c r="BV188" s="34">
        <f t="shared" si="162"/>
        <v>0</v>
      </c>
      <c r="BW188" s="34">
        <f t="shared" si="195"/>
        <v>0</v>
      </c>
      <c r="BX188" s="34"/>
      <c r="BY188" s="34">
        <f t="shared" si="163"/>
        <v>0</v>
      </c>
      <c r="BZ188" s="34">
        <f t="shared" si="196"/>
        <v>0</v>
      </c>
      <c r="CA188" s="34"/>
      <c r="CB188" s="34">
        <f t="shared" si="164"/>
        <v>0</v>
      </c>
      <c r="CC188" s="34">
        <f t="shared" si="197"/>
        <v>0</v>
      </c>
      <c r="CD188" s="34"/>
      <c r="CE188" s="34">
        <f t="shared" si="165"/>
        <v>0</v>
      </c>
      <c r="CF188" s="34">
        <f t="shared" si="198"/>
        <v>0</v>
      </c>
      <c r="CG188" s="34"/>
      <c r="CH188" s="34">
        <f t="shared" si="166"/>
        <v>0</v>
      </c>
      <c r="CI188" s="34">
        <f t="shared" si="199"/>
        <v>0</v>
      </c>
      <c r="CJ188" s="34"/>
      <c r="CK188" s="34">
        <f t="shared" si="167"/>
        <v>0</v>
      </c>
      <c r="CL188" s="34">
        <f t="shared" si="200"/>
        <v>0</v>
      </c>
      <c r="CM188" s="34"/>
      <c r="CN188" s="34">
        <f t="shared" si="168"/>
        <v>0</v>
      </c>
      <c r="CO188" s="34">
        <f t="shared" si="201"/>
        <v>0</v>
      </c>
      <c r="CP188" s="34"/>
      <c r="CQ188" s="34">
        <f t="shared" si="169"/>
        <v>0</v>
      </c>
      <c r="CR188" s="34">
        <f t="shared" si="202"/>
        <v>0</v>
      </c>
      <c r="CS188" s="34"/>
      <c r="CT188" s="34">
        <f t="shared" si="170"/>
        <v>0</v>
      </c>
      <c r="CU188" s="34">
        <f t="shared" si="203"/>
        <v>0</v>
      </c>
      <c r="CV188" s="34"/>
      <c r="CW188" s="34">
        <f t="shared" si="171"/>
        <v>0</v>
      </c>
      <c r="CX188" s="34">
        <f t="shared" si="204"/>
        <v>0</v>
      </c>
      <c r="CY188" s="34">
        <v>-23</v>
      </c>
      <c r="CZ188" s="34">
        <f t="shared" si="172"/>
        <v>-3011.39</v>
      </c>
      <c r="DA188" s="34">
        <f t="shared" si="205"/>
        <v>0</v>
      </c>
      <c r="DB188" s="34"/>
      <c r="DC188" s="34">
        <f t="shared" si="173"/>
        <v>0</v>
      </c>
      <c r="DD188" s="34">
        <f t="shared" si="206"/>
        <v>0</v>
      </c>
      <c r="DE188" s="35">
        <f t="shared" si="224"/>
        <v>117</v>
      </c>
      <c r="DF188" s="35">
        <f t="shared" ca="1" si="225"/>
        <v>15318.81</v>
      </c>
      <c r="DG188" s="89">
        <f t="shared" ca="1" si="226"/>
        <v>0</v>
      </c>
      <c r="DH188" s="35">
        <f t="shared" si="207"/>
        <v>143</v>
      </c>
      <c r="DI188" s="35">
        <f t="shared" ca="1" si="157"/>
        <v>18722.990000000002</v>
      </c>
      <c r="DJ188" s="92">
        <f t="shared" ca="1" si="158"/>
        <v>0</v>
      </c>
      <c r="DK188"/>
      <c r="DL188" s="37"/>
      <c r="DM188" s="38">
        <f t="shared" si="174"/>
        <v>0</v>
      </c>
      <c r="DN188" s="39" t="str">
        <f t="shared" si="230"/>
        <v>NÃO MEDIDO</v>
      </c>
      <c r="DO188" s="40"/>
      <c r="DP188"/>
    </row>
    <row r="189" spans="1:120" s="2" customFormat="1" ht="35.1" customHeight="1" x14ac:dyDescent="0.2">
      <c r="A189" s="2" t="s">
        <v>212</v>
      </c>
      <c r="C189" s="100" t="s">
        <v>239</v>
      </c>
      <c r="D189" s="30" t="s">
        <v>240</v>
      </c>
      <c r="E189" s="31" t="s">
        <v>90</v>
      </c>
      <c r="F189" s="74">
        <v>430</v>
      </c>
      <c r="G189" s="74">
        <v>0</v>
      </c>
      <c r="H189" s="121">
        <v>0</v>
      </c>
      <c r="I189" s="121">
        <v>0</v>
      </c>
      <c r="J189" s="121"/>
      <c r="K189" s="74">
        <f t="shared" si="175"/>
        <v>430</v>
      </c>
      <c r="L189" s="32">
        <v>169.63</v>
      </c>
      <c r="M189" s="33">
        <f t="shared" si="208"/>
        <v>72940.899999999994</v>
      </c>
      <c r="N189" s="33"/>
      <c r="O189" s="33">
        <f t="shared" si="176"/>
        <v>0</v>
      </c>
      <c r="P189" s="34"/>
      <c r="Q189" s="34">
        <f t="shared" si="209"/>
        <v>0</v>
      </c>
      <c r="R189" s="34">
        <f t="shared" si="210"/>
        <v>0</v>
      </c>
      <c r="S189" s="34"/>
      <c r="T189" s="34">
        <f t="shared" si="211"/>
        <v>0</v>
      </c>
      <c r="U189" s="34">
        <f t="shared" si="212"/>
        <v>0</v>
      </c>
      <c r="V189" s="34"/>
      <c r="W189" s="34">
        <f t="shared" si="213"/>
        <v>0</v>
      </c>
      <c r="X189" s="34">
        <f t="shared" si="214"/>
        <v>0</v>
      </c>
      <c r="Y189" s="34">
        <v>430</v>
      </c>
      <c r="Z189" s="34">
        <f t="shared" si="215"/>
        <v>72940.899999999994</v>
      </c>
      <c r="AA189" s="34">
        <f t="shared" si="216"/>
        <v>0</v>
      </c>
      <c r="AB189" s="34"/>
      <c r="AC189" s="34">
        <f t="shared" si="217"/>
        <v>0</v>
      </c>
      <c r="AD189" s="34">
        <f t="shared" si="218"/>
        <v>0</v>
      </c>
      <c r="AE189" s="34"/>
      <c r="AF189" s="34">
        <f t="shared" si="177"/>
        <v>0</v>
      </c>
      <c r="AG189" s="34">
        <f t="shared" si="178"/>
        <v>0</v>
      </c>
      <c r="AH189" s="34"/>
      <c r="AI189" s="34">
        <f t="shared" si="223"/>
        <v>0</v>
      </c>
      <c r="AJ189" s="34">
        <f t="shared" si="219"/>
        <v>0</v>
      </c>
      <c r="AK189" s="34"/>
      <c r="AL189" s="34">
        <f t="shared" si="220"/>
        <v>0</v>
      </c>
      <c r="AM189" s="34">
        <f t="shared" si="221"/>
        <v>0</v>
      </c>
      <c r="AN189" s="34"/>
      <c r="AO189" s="34">
        <f t="shared" si="179"/>
        <v>0</v>
      </c>
      <c r="AP189" s="34">
        <f t="shared" si="180"/>
        <v>0</v>
      </c>
      <c r="AQ189" s="34"/>
      <c r="AR189" s="34">
        <f t="shared" si="181"/>
        <v>0</v>
      </c>
      <c r="AS189" s="34">
        <f t="shared" si="182"/>
        <v>0</v>
      </c>
      <c r="AT189" s="34"/>
      <c r="AU189" s="34">
        <f t="shared" si="183"/>
        <v>0</v>
      </c>
      <c r="AV189" s="34">
        <f t="shared" si="184"/>
        <v>0</v>
      </c>
      <c r="AW189" s="34"/>
      <c r="AX189" s="34">
        <f t="shared" si="185"/>
        <v>0</v>
      </c>
      <c r="AY189" s="34">
        <f t="shared" si="186"/>
        <v>0</v>
      </c>
      <c r="AZ189" s="34"/>
      <c r="BA189" s="34">
        <f t="shared" si="187"/>
        <v>0</v>
      </c>
      <c r="BB189" s="34">
        <f t="shared" si="188"/>
        <v>0</v>
      </c>
      <c r="BC189" s="34"/>
      <c r="BD189" s="34">
        <f t="shared" si="189"/>
        <v>0</v>
      </c>
      <c r="BE189" s="34">
        <f t="shared" si="190"/>
        <v>0</v>
      </c>
      <c r="BF189" s="34"/>
      <c r="BG189" s="34">
        <f t="shared" si="227"/>
        <v>0</v>
      </c>
      <c r="BH189" s="34">
        <f t="shared" si="191"/>
        <v>0</v>
      </c>
      <c r="BI189" s="34"/>
      <c r="BJ189" s="34">
        <f t="shared" si="228"/>
        <v>0</v>
      </c>
      <c r="BK189" s="34">
        <f t="shared" si="192"/>
        <v>0</v>
      </c>
      <c r="BL189" s="34"/>
      <c r="BM189" s="34">
        <f t="shared" si="229"/>
        <v>0</v>
      </c>
      <c r="BN189" s="34">
        <f t="shared" si="193"/>
        <v>0</v>
      </c>
      <c r="BO189" s="34"/>
      <c r="BP189" s="34">
        <f t="shared" si="159"/>
        <v>0</v>
      </c>
      <c r="BQ189" s="34">
        <f t="shared" si="160"/>
        <v>0</v>
      </c>
      <c r="BR189" s="34"/>
      <c r="BS189" s="34">
        <f t="shared" si="161"/>
        <v>0</v>
      </c>
      <c r="BT189" s="34">
        <f t="shared" si="194"/>
        <v>0</v>
      </c>
      <c r="BU189" s="34"/>
      <c r="BV189" s="34">
        <f t="shared" si="162"/>
        <v>0</v>
      </c>
      <c r="BW189" s="34">
        <f t="shared" si="195"/>
        <v>0</v>
      </c>
      <c r="BX189" s="34"/>
      <c r="BY189" s="34">
        <f t="shared" si="163"/>
        <v>0</v>
      </c>
      <c r="BZ189" s="34">
        <f t="shared" si="196"/>
        <v>0</v>
      </c>
      <c r="CA189" s="34"/>
      <c r="CB189" s="34">
        <f t="shared" si="164"/>
        <v>0</v>
      </c>
      <c r="CC189" s="34">
        <f t="shared" si="197"/>
        <v>0</v>
      </c>
      <c r="CD189" s="34"/>
      <c r="CE189" s="34">
        <f t="shared" si="165"/>
        <v>0</v>
      </c>
      <c r="CF189" s="34">
        <f t="shared" si="198"/>
        <v>0</v>
      </c>
      <c r="CG189" s="34"/>
      <c r="CH189" s="34">
        <f t="shared" si="166"/>
        <v>0</v>
      </c>
      <c r="CI189" s="34">
        <f t="shared" si="199"/>
        <v>0</v>
      </c>
      <c r="CJ189" s="34"/>
      <c r="CK189" s="34">
        <f t="shared" si="167"/>
        <v>0</v>
      </c>
      <c r="CL189" s="34">
        <f t="shared" si="200"/>
        <v>0</v>
      </c>
      <c r="CM189" s="34"/>
      <c r="CN189" s="34">
        <f t="shared" si="168"/>
        <v>0</v>
      </c>
      <c r="CO189" s="34">
        <f t="shared" si="201"/>
        <v>0</v>
      </c>
      <c r="CP189" s="34"/>
      <c r="CQ189" s="34">
        <f t="shared" si="169"/>
        <v>0</v>
      </c>
      <c r="CR189" s="34">
        <f t="shared" si="202"/>
        <v>0</v>
      </c>
      <c r="CS189" s="34"/>
      <c r="CT189" s="34">
        <f t="shared" si="170"/>
        <v>0</v>
      </c>
      <c r="CU189" s="34">
        <f t="shared" si="203"/>
        <v>0</v>
      </c>
      <c r="CV189" s="34"/>
      <c r="CW189" s="34">
        <f t="shared" si="171"/>
        <v>0</v>
      </c>
      <c r="CX189" s="34">
        <f t="shared" si="204"/>
        <v>0</v>
      </c>
      <c r="CY189" s="34">
        <v>-103.8</v>
      </c>
      <c r="CZ189" s="34">
        <f t="shared" si="172"/>
        <v>-17607.59</v>
      </c>
      <c r="DA189" s="34">
        <f t="shared" si="205"/>
        <v>0</v>
      </c>
      <c r="DB189" s="34"/>
      <c r="DC189" s="34">
        <f t="shared" si="173"/>
        <v>0</v>
      </c>
      <c r="DD189" s="34">
        <f t="shared" si="206"/>
        <v>0</v>
      </c>
      <c r="DE189" s="35">
        <f t="shared" si="224"/>
        <v>326.2</v>
      </c>
      <c r="DF189" s="35">
        <f t="shared" ca="1" si="225"/>
        <v>55333.31</v>
      </c>
      <c r="DG189" s="89">
        <f t="shared" ca="1" si="226"/>
        <v>0</v>
      </c>
      <c r="DH189" s="35">
        <f t="shared" si="207"/>
        <v>103.8</v>
      </c>
      <c r="DI189" s="35">
        <f t="shared" ca="1" si="157"/>
        <v>17607.59</v>
      </c>
      <c r="DJ189" s="92">
        <f t="shared" ca="1" si="158"/>
        <v>0</v>
      </c>
      <c r="DK189"/>
      <c r="DL189" s="37"/>
      <c r="DM189" s="38">
        <f t="shared" si="174"/>
        <v>0</v>
      </c>
      <c r="DN189" s="39" t="str">
        <f t="shared" si="230"/>
        <v>NÃO MEDIDO</v>
      </c>
      <c r="DO189" s="40"/>
      <c r="DP189"/>
    </row>
    <row r="190" spans="1:120" s="2" customFormat="1" ht="35.1" customHeight="1" x14ac:dyDescent="0.2">
      <c r="A190" s="2" t="s">
        <v>212</v>
      </c>
      <c r="C190" s="100" t="s">
        <v>382</v>
      </c>
      <c r="D190" s="30" t="s">
        <v>383</v>
      </c>
      <c r="E190" s="31" t="s">
        <v>90</v>
      </c>
      <c r="F190" s="74">
        <v>110</v>
      </c>
      <c r="G190" s="74">
        <v>0</v>
      </c>
      <c r="H190" s="121">
        <v>0</v>
      </c>
      <c r="I190" s="121">
        <v>0</v>
      </c>
      <c r="J190" s="121"/>
      <c r="K190" s="74">
        <f t="shared" si="175"/>
        <v>110</v>
      </c>
      <c r="L190" s="32">
        <v>212.4</v>
      </c>
      <c r="M190" s="33">
        <f t="shared" si="208"/>
        <v>23364</v>
      </c>
      <c r="N190" s="33"/>
      <c r="O190" s="33">
        <f t="shared" si="176"/>
        <v>0</v>
      </c>
      <c r="P190" s="34"/>
      <c r="Q190" s="34">
        <f t="shared" si="209"/>
        <v>0</v>
      </c>
      <c r="R190" s="34">
        <f t="shared" si="210"/>
        <v>0</v>
      </c>
      <c r="S190" s="34"/>
      <c r="T190" s="34">
        <f t="shared" si="211"/>
        <v>0</v>
      </c>
      <c r="U190" s="34">
        <f t="shared" si="212"/>
        <v>0</v>
      </c>
      <c r="V190" s="34"/>
      <c r="W190" s="34">
        <f t="shared" si="213"/>
        <v>0</v>
      </c>
      <c r="X190" s="34">
        <f t="shared" si="214"/>
        <v>0</v>
      </c>
      <c r="Y190" s="34">
        <v>110</v>
      </c>
      <c r="Z190" s="34">
        <f t="shared" si="215"/>
        <v>23364</v>
      </c>
      <c r="AA190" s="34">
        <f t="shared" si="216"/>
        <v>0</v>
      </c>
      <c r="AB190" s="34"/>
      <c r="AC190" s="34">
        <f t="shared" si="217"/>
        <v>0</v>
      </c>
      <c r="AD190" s="34">
        <f t="shared" si="218"/>
        <v>0</v>
      </c>
      <c r="AE190" s="34"/>
      <c r="AF190" s="34">
        <f t="shared" si="177"/>
        <v>0</v>
      </c>
      <c r="AG190" s="34">
        <f t="shared" si="178"/>
        <v>0</v>
      </c>
      <c r="AH190" s="34"/>
      <c r="AI190" s="34">
        <f t="shared" si="223"/>
        <v>0</v>
      </c>
      <c r="AJ190" s="34">
        <f t="shared" si="219"/>
        <v>0</v>
      </c>
      <c r="AK190" s="34"/>
      <c r="AL190" s="34">
        <f t="shared" si="220"/>
        <v>0</v>
      </c>
      <c r="AM190" s="34">
        <f t="shared" si="221"/>
        <v>0</v>
      </c>
      <c r="AN190" s="34"/>
      <c r="AO190" s="34">
        <f t="shared" si="179"/>
        <v>0</v>
      </c>
      <c r="AP190" s="34">
        <f t="shared" si="180"/>
        <v>0</v>
      </c>
      <c r="AQ190" s="34"/>
      <c r="AR190" s="34">
        <f t="shared" si="181"/>
        <v>0</v>
      </c>
      <c r="AS190" s="34">
        <f t="shared" si="182"/>
        <v>0</v>
      </c>
      <c r="AT190" s="34"/>
      <c r="AU190" s="34">
        <f t="shared" si="183"/>
        <v>0</v>
      </c>
      <c r="AV190" s="34">
        <f t="shared" si="184"/>
        <v>0</v>
      </c>
      <c r="AW190" s="34"/>
      <c r="AX190" s="34">
        <f t="shared" si="185"/>
        <v>0</v>
      </c>
      <c r="AY190" s="34">
        <f t="shared" si="186"/>
        <v>0</v>
      </c>
      <c r="AZ190" s="34"/>
      <c r="BA190" s="34">
        <f t="shared" si="187"/>
        <v>0</v>
      </c>
      <c r="BB190" s="34">
        <f t="shared" si="188"/>
        <v>0</v>
      </c>
      <c r="BC190" s="34"/>
      <c r="BD190" s="34">
        <f t="shared" si="189"/>
        <v>0</v>
      </c>
      <c r="BE190" s="34">
        <f t="shared" si="190"/>
        <v>0</v>
      </c>
      <c r="BF190" s="34"/>
      <c r="BG190" s="34">
        <f t="shared" si="227"/>
        <v>0</v>
      </c>
      <c r="BH190" s="34">
        <f t="shared" si="191"/>
        <v>0</v>
      </c>
      <c r="BI190" s="34"/>
      <c r="BJ190" s="34">
        <f t="shared" si="228"/>
        <v>0</v>
      </c>
      <c r="BK190" s="34">
        <f t="shared" si="192"/>
        <v>0</v>
      </c>
      <c r="BL190" s="34"/>
      <c r="BM190" s="34">
        <f t="shared" si="229"/>
        <v>0</v>
      </c>
      <c r="BN190" s="34">
        <f t="shared" si="193"/>
        <v>0</v>
      </c>
      <c r="BO190" s="34"/>
      <c r="BP190" s="34">
        <f t="shared" si="159"/>
        <v>0</v>
      </c>
      <c r="BQ190" s="34">
        <f t="shared" si="160"/>
        <v>0</v>
      </c>
      <c r="BR190" s="34"/>
      <c r="BS190" s="34">
        <f t="shared" si="161"/>
        <v>0</v>
      </c>
      <c r="BT190" s="34">
        <f t="shared" si="194"/>
        <v>0</v>
      </c>
      <c r="BU190" s="34"/>
      <c r="BV190" s="34">
        <f t="shared" si="162"/>
        <v>0</v>
      </c>
      <c r="BW190" s="34">
        <f t="shared" si="195"/>
        <v>0</v>
      </c>
      <c r="BX190" s="34"/>
      <c r="BY190" s="34">
        <f t="shared" si="163"/>
        <v>0</v>
      </c>
      <c r="BZ190" s="34">
        <f t="shared" si="196"/>
        <v>0</v>
      </c>
      <c r="CA190" s="34"/>
      <c r="CB190" s="34">
        <f t="shared" si="164"/>
        <v>0</v>
      </c>
      <c r="CC190" s="34">
        <f t="shared" si="197"/>
        <v>0</v>
      </c>
      <c r="CD190" s="34"/>
      <c r="CE190" s="34">
        <f t="shared" si="165"/>
        <v>0</v>
      </c>
      <c r="CF190" s="34">
        <f t="shared" si="198"/>
        <v>0</v>
      </c>
      <c r="CG190" s="34"/>
      <c r="CH190" s="34">
        <f t="shared" si="166"/>
        <v>0</v>
      </c>
      <c r="CI190" s="34">
        <f t="shared" si="199"/>
        <v>0</v>
      </c>
      <c r="CJ190" s="34"/>
      <c r="CK190" s="34">
        <f t="shared" si="167"/>
        <v>0</v>
      </c>
      <c r="CL190" s="34">
        <f t="shared" si="200"/>
        <v>0</v>
      </c>
      <c r="CM190" s="34"/>
      <c r="CN190" s="34">
        <f t="shared" si="168"/>
        <v>0</v>
      </c>
      <c r="CO190" s="34">
        <f t="shared" si="201"/>
        <v>0</v>
      </c>
      <c r="CP190" s="34"/>
      <c r="CQ190" s="34">
        <f t="shared" si="169"/>
        <v>0</v>
      </c>
      <c r="CR190" s="34">
        <f t="shared" si="202"/>
        <v>0</v>
      </c>
      <c r="CS190" s="34"/>
      <c r="CT190" s="34">
        <f t="shared" si="170"/>
        <v>0</v>
      </c>
      <c r="CU190" s="34">
        <f t="shared" si="203"/>
        <v>0</v>
      </c>
      <c r="CV190" s="34"/>
      <c r="CW190" s="34">
        <f t="shared" si="171"/>
        <v>0</v>
      </c>
      <c r="CX190" s="34">
        <f t="shared" si="204"/>
        <v>0</v>
      </c>
      <c r="CY190" s="34">
        <v>-22</v>
      </c>
      <c r="CZ190" s="34">
        <f t="shared" si="172"/>
        <v>-4672.8</v>
      </c>
      <c r="DA190" s="34">
        <f t="shared" si="205"/>
        <v>0</v>
      </c>
      <c r="DB190" s="34"/>
      <c r="DC190" s="34">
        <f t="shared" si="173"/>
        <v>0</v>
      </c>
      <c r="DD190" s="34">
        <f t="shared" si="206"/>
        <v>0</v>
      </c>
      <c r="DE190" s="35">
        <f t="shared" si="224"/>
        <v>88</v>
      </c>
      <c r="DF190" s="35">
        <f t="shared" ca="1" si="225"/>
        <v>18691.2</v>
      </c>
      <c r="DG190" s="89">
        <f t="shared" ca="1" si="226"/>
        <v>0</v>
      </c>
      <c r="DH190" s="35">
        <f t="shared" si="207"/>
        <v>22</v>
      </c>
      <c r="DI190" s="35">
        <f t="shared" ca="1" si="157"/>
        <v>4672.8</v>
      </c>
      <c r="DJ190" s="92">
        <f t="shared" ca="1" si="158"/>
        <v>0</v>
      </c>
      <c r="DK190"/>
      <c r="DL190" s="37"/>
      <c r="DM190" s="38">
        <f t="shared" si="174"/>
        <v>0</v>
      </c>
      <c r="DN190" s="39" t="str">
        <f t="shared" si="230"/>
        <v>NÃO MEDIDO</v>
      </c>
      <c r="DO190" s="40"/>
      <c r="DP190"/>
    </row>
    <row r="191" spans="1:120" s="2" customFormat="1" ht="44.25" customHeight="1" x14ac:dyDescent="0.2">
      <c r="A191" s="2" t="s">
        <v>212</v>
      </c>
      <c r="C191" s="100" t="s">
        <v>241</v>
      </c>
      <c r="D191" s="30" t="s">
        <v>242</v>
      </c>
      <c r="E191" s="31" t="s">
        <v>90</v>
      </c>
      <c r="F191" s="74">
        <v>590</v>
      </c>
      <c r="G191" s="74">
        <v>0</v>
      </c>
      <c r="H191" s="121">
        <v>0</v>
      </c>
      <c r="I191" s="121">
        <v>0</v>
      </c>
      <c r="J191" s="121"/>
      <c r="K191" s="74">
        <f t="shared" si="175"/>
        <v>590</v>
      </c>
      <c r="L191" s="32">
        <v>431</v>
      </c>
      <c r="M191" s="33">
        <f t="shared" si="208"/>
        <v>254290</v>
      </c>
      <c r="N191" s="33"/>
      <c r="O191" s="33">
        <f t="shared" si="176"/>
        <v>0</v>
      </c>
      <c r="P191" s="34"/>
      <c r="Q191" s="34">
        <f t="shared" si="209"/>
        <v>0</v>
      </c>
      <c r="R191" s="34">
        <f t="shared" si="210"/>
        <v>0</v>
      </c>
      <c r="S191" s="34"/>
      <c r="T191" s="34">
        <f t="shared" si="211"/>
        <v>0</v>
      </c>
      <c r="U191" s="34">
        <f t="shared" si="212"/>
        <v>0</v>
      </c>
      <c r="V191" s="34"/>
      <c r="W191" s="34">
        <f t="shared" si="213"/>
        <v>0</v>
      </c>
      <c r="X191" s="34">
        <f t="shared" si="214"/>
        <v>0</v>
      </c>
      <c r="Y191" s="34">
        <v>590</v>
      </c>
      <c r="Z191" s="34">
        <f t="shared" si="215"/>
        <v>254290</v>
      </c>
      <c r="AA191" s="34">
        <f t="shared" si="216"/>
        <v>0</v>
      </c>
      <c r="AB191" s="34"/>
      <c r="AC191" s="34">
        <f t="shared" si="217"/>
        <v>0</v>
      </c>
      <c r="AD191" s="34">
        <f t="shared" si="218"/>
        <v>0</v>
      </c>
      <c r="AE191" s="34"/>
      <c r="AF191" s="34">
        <f t="shared" si="177"/>
        <v>0</v>
      </c>
      <c r="AG191" s="34">
        <f t="shared" si="178"/>
        <v>0</v>
      </c>
      <c r="AH191" s="34"/>
      <c r="AI191" s="34">
        <f t="shared" si="223"/>
        <v>0</v>
      </c>
      <c r="AJ191" s="34">
        <f t="shared" si="219"/>
        <v>0</v>
      </c>
      <c r="AK191" s="34"/>
      <c r="AL191" s="34">
        <f t="shared" si="220"/>
        <v>0</v>
      </c>
      <c r="AM191" s="34">
        <f t="shared" si="221"/>
        <v>0</v>
      </c>
      <c r="AN191" s="34"/>
      <c r="AO191" s="34">
        <f t="shared" si="179"/>
        <v>0</v>
      </c>
      <c r="AP191" s="34">
        <f t="shared" si="180"/>
        <v>0</v>
      </c>
      <c r="AQ191" s="34"/>
      <c r="AR191" s="34">
        <f t="shared" si="181"/>
        <v>0</v>
      </c>
      <c r="AS191" s="34">
        <f t="shared" si="182"/>
        <v>0</v>
      </c>
      <c r="AT191" s="34"/>
      <c r="AU191" s="34">
        <f t="shared" si="183"/>
        <v>0</v>
      </c>
      <c r="AV191" s="34">
        <f t="shared" si="184"/>
        <v>0</v>
      </c>
      <c r="AW191" s="34"/>
      <c r="AX191" s="34">
        <f t="shared" si="185"/>
        <v>0</v>
      </c>
      <c r="AY191" s="34">
        <f t="shared" si="186"/>
        <v>0</v>
      </c>
      <c r="AZ191" s="34"/>
      <c r="BA191" s="34">
        <f t="shared" si="187"/>
        <v>0</v>
      </c>
      <c r="BB191" s="34">
        <f t="shared" si="188"/>
        <v>0</v>
      </c>
      <c r="BC191" s="34"/>
      <c r="BD191" s="34">
        <f t="shared" si="189"/>
        <v>0</v>
      </c>
      <c r="BE191" s="34">
        <f t="shared" si="190"/>
        <v>0</v>
      </c>
      <c r="BF191" s="34"/>
      <c r="BG191" s="34">
        <f t="shared" si="227"/>
        <v>0</v>
      </c>
      <c r="BH191" s="34">
        <f t="shared" si="191"/>
        <v>0</v>
      </c>
      <c r="BI191" s="34"/>
      <c r="BJ191" s="34">
        <f t="shared" si="228"/>
        <v>0</v>
      </c>
      <c r="BK191" s="34">
        <f t="shared" si="192"/>
        <v>0</v>
      </c>
      <c r="BL191" s="34"/>
      <c r="BM191" s="34">
        <f t="shared" si="229"/>
        <v>0</v>
      </c>
      <c r="BN191" s="34">
        <f t="shared" si="193"/>
        <v>0</v>
      </c>
      <c r="BO191" s="34"/>
      <c r="BP191" s="34">
        <f t="shared" si="159"/>
        <v>0</v>
      </c>
      <c r="BQ191" s="34">
        <f t="shared" si="160"/>
        <v>0</v>
      </c>
      <c r="BR191" s="34"/>
      <c r="BS191" s="34">
        <f t="shared" si="161"/>
        <v>0</v>
      </c>
      <c r="BT191" s="34">
        <f t="shared" si="194"/>
        <v>0</v>
      </c>
      <c r="BU191" s="34"/>
      <c r="BV191" s="34">
        <f t="shared" si="162"/>
        <v>0</v>
      </c>
      <c r="BW191" s="34">
        <f t="shared" si="195"/>
        <v>0</v>
      </c>
      <c r="BX191" s="34"/>
      <c r="BY191" s="34">
        <f t="shared" si="163"/>
        <v>0</v>
      </c>
      <c r="BZ191" s="34">
        <f t="shared" si="196"/>
        <v>0</v>
      </c>
      <c r="CA191" s="34"/>
      <c r="CB191" s="34">
        <f t="shared" si="164"/>
        <v>0</v>
      </c>
      <c r="CC191" s="34">
        <f t="shared" si="197"/>
        <v>0</v>
      </c>
      <c r="CD191" s="34"/>
      <c r="CE191" s="34">
        <f t="shared" si="165"/>
        <v>0</v>
      </c>
      <c r="CF191" s="34">
        <f t="shared" si="198"/>
        <v>0</v>
      </c>
      <c r="CG191" s="34"/>
      <c r="CH191" s="34">
        <f t="shared" si="166"/>
        <v>0</v>
      </c>
      <c r="CI191" s="34">
        <f t="shared" si="199"/>
        <v>0</v>
      </c>
      <c r="CJ191" s="34"/>
      <c r="CK191" s="34">
        <f t="shared" si="167"/>
        <v>0</v>
      </c>
      <c r="CL191" s="34">
        <f t="shared" si="200"/>
        <v>0</v>
      </c>
      <c r="CM191" s="34"/>
      <c r="CN191" s="34">
        <f t="shared" si="168"/>
        <v>0</v>
      </c>
      <c r="CO191" s="34">
        <f t="shared" si="201"/>
        <v>0</v>
      </c>
      <c r="CP191" s="34"/>
      <c r="CQ191" s="34">
        <f t="shared" si="169"/>
        <v>0</v>
      </c>
      <c r="CR191" s="34">
        <f t="shared" si="202"/>
        <v>0</v>
      </c>
      <c r="CS191" s="34"/>
      <c r="CT191" s="34">
        <f t="shared" si="170"/>
        <v>0</v>
      </c>
      <c r="CU191" s="34">
        <f t="shared" si="203"/>
        <v>0</v>
      </c>
      <c r="CV191" s="34"/>
      <c r="CW191" s="34">
        <f t="shared" si="171"/>
        <v>0</v>
      </c>
      <c r="CX191" s="34">
        <f t="shared" si="204"/>
        <v>0</v>
      </c>
      <c r="CY191" s="34">
        <v>-50</v>
      </c>
      <c r="CZ191" s="34">
        <f t="shared" si="172"/>
        <v>-21550</v>
      </c>
      <c r="DA191" s="34">
        <f t="shared" si="205"/>
        <v>0</v>
      </c>
      <c r="DB191" s="34"/>
      <c r="DC191" s="34">
        <f t="shared" si="173"/>
        <v>0</v>
      </c>
      <c r="DD191" s="34">
        <f t="shared" si="206"/>
        <v>0</v>
      </c>
      <c r="DE191" s="35">
        <f t="shared" si="224"/>
        <v>540</v>
      </c>
      <c r="DF191" s="35">
        <f t="shared" ca="1" si="225"/>
        <v>232740</v>
      </c>
      <c r="DG191" s="89">
        <f t="shared" ca="1" si="226"/>
        <v>0</v>
      </c>
      <c r="DH191" s="35">
        <f t="shared" si="207"/>
        <v>50</v>
      </c>
      <c r="DI191" s="35">
        <f t="shared" ca="1" si="157"/>
        <v>21550</v>
      </c>
      <c r="DJ191" s="92">
        <f t="shared" ca="1" si="158"/>
        <v>0</v>
      </c>
      <c r="DK191"/>
      <c r="DL191" s="37"/>
      <c r="DM191" s="38">
        <f t="shared" si="174"/>
        <v>0</v>
      </c>
      <c r="DN191" s="39" t="str">
        <f t="shared" si="230"/>
        <v>NÃO MEDIDO</v>
      </c>
      <c r="DO191" s="40"/>
      <c r="DP191"/>
    </row>
    <row r="192" spans="1:120" s="2" customFormat="1" ht="55.5" customHeight="1" x14ac:dyDescent="0.2">
      <c r="A192" s="2" t="s">
        <v>212</v>
      </c>
      <c r="C192" s="100" t="s">
        <v>243</v>
      </c>
      <c r="D192" s="30" t="s">
        <v>244</v>
      </c>
      <c r="E192" s="31" t="s">
        <v>89</v>
      </c>
      <c r="F192" s="74">
        <v>2</v>
      </c>
      <c r="G192" s="74">
        <v>0</v>
      </c>
      <c r="H192" s="121">
        <v>0</v>
      </c>
      <c r="I192" s="121">
        <v>0</v>
      </c>
      <c r="J192" s="121"/>
      <c r="K192" s="74">
        <f t="shared" si="175"/>
        <v>2</v>
      </c>
      <c r="L192" s="32">
        <v>32.06</v>
      </c>
      <c r="M192" s="33">
        <f t="shared" si="208"/>
        <v>64.12</v>
      </c>
      <c r="N192" s="33"/>
      <c r="O192" s="33">
        <f t="shared" si="176"/>
        <v>0</v>
      </c>
      <c r="P192" s="34"/>
      <c r="Q192" s="34">
        <f t="shared" si="209"/>
        <v>0</v>
      </c>
      <c r="R192" s="34">
        <f t="shared" si="210"/>
        <v>0</v>
      </c>
      <c r="S192" s="34"/>
      <c r="T192" s="34">
        <f t="shared" si="211"/>
        <v>0</v>
      </c>
      <c r="U192" s="34">
        <f t="shared" si="212"/>
        <v>0</v>
      </c>
      <c r="V192" s="34"/>
      <c r="W192" s="34">
        <f t="shared" si="213"/>
        <v>0</v>
      </c>
      <c r="X192" s="34">
        <f t="shared" si="214"/>
        <v>0</v>
      </c>
      <c r="Y192" s="34"/>
      <c r="Z192" s="34">
        <f t="shared" si="215"/>
        <v>0</v>
      </c>
      <c r="AA192" s="34">
        <f t="shared" si="216"/>
        <v>0</v>
      </c>
      <c r="AB192" s="34"/>
      <c r="AC192" s="34">
        <f t="shared" si="217"/>
        <v>0</v>
      </c>
      <c r="AD192" s="34">
        <f t="shared" si="218"/>
        <v>0</v>
      </c>
      <c r="AE192" s="34"/>
      <c r="AF192" s="34">
        <f t="shared" si="177"/>
        <v>0</v>
      </c>
      <c r="AG192" s="34">
        <f t="shared" si="178"/>
        <v>0</v>
      </c>
      <c r="AH192" s="34"/>
      <c r="AI192" s="34">
        <f t="shared" si="223"/>
        <v>0</v>
      </c>
      <c r="AJ192" s="34">
        <f t="shared" si="219"/>
        <v>0</v>
      </c>
      <c r="AK192" s="34"/>
      <c r="AL192" s="34">
        <f t="shared" si="220"/>
        <v>0</v>
      </c>
      <c r="AM192" s="34">
        <f t="shared" si="221"/>
        <v>0</v>
      </c>
      <c r="AN192" s="34"/>
      <c r="AO192" s="34">
        <f t="shared" si="179"/>
        <v>0</v>
      </c>
      <c r="AP192" s="34">
        <f t="shared" si="180"/>
        <v>0</v>
      </c>
      <c r="AQ192" s="34"/>
      <c r="AR192" s="34">
        <f t="shared" si="181"/>
        <v>0</v>
      </c>
      <c r="AS192" s="34">
        <f t="shared" si="182"/>
        <v>0</v>
      </c>
      <c r="AT192" s="34"/>
      <c r="AU192" s="34">
        <f t="shared" si="183"/>
        <v>0</v>
      </c>
      <c r="AV192" s="34">
        <f t="shared" si="184"/>
        <v>0</v>
      </c>
      <c r="AW192" s="34"/>
      <c r="AX192" s="34">
        <f t="shared" si="185"/>
        <v>0</v>
      </c>
      <c r="AY192" s="34">
        <f t="shared" si="186"/>
        <v>0</v>
      </c>
      <c r="AZ192" s="34"/>
      <c r="BA192" s="34">
        <f t="shared" si="187"/>
        <v>0</v>
      </c>
      <c r="BB192" s="34">
        <f t="shared" si="188"/>
        <v>0</v>
      </c>
      <c r="BC192" s="34"/>
      <c r="BD192" s="34">
        <f t="shared" si="189"/>
        <v>0</v>
      </c>
      <c r="BE192" s="34">
        <f t="shared" si="190"/>
        <v>0</v>
      </c>
      <c r="BF192" s="34"/>
      <c r="BG192" s="34">
        <f t="shared" si="227"/>
        <v>0</v>
      </c>
      <c r="BH192" s="34">
        <f t="shared" si="191"/>
        <v>0</v>
      </c>
      <c r="BI192" s="34"/>
      <c r="BJ192" s="34">
        <f t="shared" si="228"/>
        <v>0</v>
      </c>
      <c r="BK192" s="34">
        <f t="shared" si="192"/>
        <v>0</v>
      </c>
      <c r="BL192" s="34"/>
      <c r="BM192" s="34">
        <f t="shared" si="229"/>
        <v>0</v>
      </c>
      <c r="BN192" s="34">
        <f t="shared" si="193"/>
        <v>0</v>
      </c>
      <c r="BO192" s="34"/>
      <c r="BP192" s="34">
        <f t="shared" si="159"/>
        <v>0</v>
      </c>
      <c r="BQ192" s="34">
        <f t="shared" si="160"/>
        <v>0</v>
      </c>
      <c r="BR192" s="34"/>
      <c r="BS192" s="34">
        <f t="shared" si="161"/>
        <v>0</v>
      </c>
      <c r="BT192" s="34">
        <f t="shared" si="194"/>
        <v>0</v>
      </c>
      <c r="BU192" s="34"/>
      <c r="BV192" s="34">
        <f t="shared" si="162"/>
        <v>0</v>
      </c>
      <c r="BW192" s="34">
        <f t="shared" si="195"/>
        <v>0</v>
      </c>
      <c r="BX192" s="34"/>
      <c r="BY192" s="34">
        <f t="shared" si="163"/>
        <v>0</v>
      </c>
      <c r="BZ192" s="34">
        <f t="shared" si="196"/>
        <v>0</v>
      </c>
      <c r="CA192" s="34"/>
      <c r="CB192" s="34">
        <f t="shared" si="164"/>
        <v>0</v>
      </c>
      <c r="CC192" s="34">
        <f t="shared" si="197"/>
        <v>0</v>
      </c>
      <c r="CD192" s="34"/>
      <c r="CE192" s="34">
        <f t="shared" si="165"/>
        <v>0</v>
      </c>
      <c r="CF192" s="34">
        <f t="shared" si="198"/>
        <v>0</v>
      </c>
      <c r="CG192" s="34"/>
      <c r="CH192" s="34">
        <f t="shared" si="166"/>
        <v>0</v>
      </c>
      <c r="CI192" s="34">
        <f t="shared" si="199"/>
        <v>0</v>
      </c>
      <c r="CJ192" s="34"/>
      <c r="CK192" s="34">
        <f t="shared" si="167"/>
        <v>0</v>
      </c>
      <c r="CL192" s="34">
        <f t="shared" si="200"/>
        <v>0</v>
      </c>
      <c r="CM192" s="34"/>
      <c r="CN192" s="34">
        <f t="shared" si="168"/>
        <v>0</v>
      </c>
      <c r="CO192" s="34">
        <f t="shared" si="201"/>
        <v>0</v>
      </c>
      <c r="CP192" s="34"/>
      <c r="CQ192" s="34">
        <f t="shared" si="169"/>
        <v>0</v>
      </c>
      <c r="CR192" s="34">
        <f t="shared" si="202"/>
        <v>0</v>
      </c>
      <c r="CS192" s="34"/>
      <c r="CT192" s="34">
        <f t="shared" si="170"/>
        <v>0</v>
      </c>
      <c r="CU192" s="34">
        <f t="shared" si="203"/>
        <v>0</v>
      </c>
      <c r="CV192" s="34"/>
      <c r="CW192" s="34">
        <f t="shared" si="171"/>
        <v>0</v>
      </c>
      <c r="CX192" s="34">
        <f t="shared" si="204"/>
        <v>0</v>
      </c>
      <c r="CY192" s="34"/>
      <c r="CZ192" s="34">
        <f t="shared" si="172"/>
        <v>0</v>
      </c>
      <c r="DA192" s="34">
        <f t="shared" si="205"/>
        <v>0</v>
      </c>
      <c r="DB192" s="34"/>
      <c r="DC192" s="34">
        <f t="shared" si="173"/>
        <v>0</v>
      </c>
      <c r="DD192" s="34">
        <f t="shared" si="206"/>
        <v>0</v>
      </c>
      <c r="DE192" s="35">
        <f t="shared" si="224"/>
        <v>0</v>
      </c>
      <c r="DF192" s="35">
        <f t="shared" ca="1" si="225"/>
        <v>0</v>
      </c>
      <c r="DG192" s="89">
        <f t="shared" ca="1" si="226"/>
        <v>0</v>
      </c>
      <c r="DH192" s="35">
        <f t="shared" si="207"/>
        <v>2</v>
      </c>
      <c r="DI192" s="35">
        <f t="shared" ca="1" si="157"/>
        <v>64.12</v>
      </c>
      <c r="DJ192" s="92">
        <f t="shared" ca="1" si="158"/>
        <v>0</v>
      </c>
      <c r="DK192"/>
      <c r="DL192" s="37"/>
      <c r="DM192" s="38">
        <f t="shared" si="174"/>
        <v>0</v>
      </c>
      <c r="DN192" s="39" t="str">
        <f t="shared" si="230"/>
        <v>NÃO MEDIDO</v>
      </c>
      <c r="DO192" s="40"/>
      <c r="DP192"/>
    </row>
    <row r="193" spans="1:120" s="2" customFormat="1" ht="81.75" customHeight="1" x14ac:dyDescent="0.2">
      <c r="A193" s="2" t="s">
        <v>212</v>
      </c>
      <c r="C193" s="100" t="s">
        <v>613</v>
      </c>
      <c r="D193" s="30" t="s">
        <v>614</v>
      </c>
      <c r="E193" s="31" t="s">
        <v>89</v>
      </c>
      <c r="F193" s="74">
        <v>9</v>
      </c>
      <c r="G193" s="74">
        <v>0</v>
      </c>
      <c r="H193" s="121">
        <v>0</v>
      </c>
      <c r="I193" s="121">
        <v>0</v>
      </c>
      <c r="J193" s="121"/>
      <c r="K193" s="74">
        <f t="shared" si="175"/>
        <v>9</v>
      </c>
      <c r="L193" s="32">
        <v>176.28</v>
      </c>
      <c r="M193" s="33">
        <f t="shared" si="208"/>
        <v>1586.52</v>
      </c>
      <c r="N193" s="33"/>
      <c r="O193" s="33">
        <f t="shared" si="176"/>
        <v>0</v>
      </c>
      <c r="P193" s="34"/>
      <c r="Q193" s="34">
        <f t="shared" si="209"/>
        <v>0</v>
      </c>
      <c r="R193" s="34">
        <f t="shared" si="210"/>
        <v>0</v>
      </c>
      <c r="S193" s="34"/>
      <c r="T193" s="34">
        <f t="shared" si="211"/>
        <v>0</v>
      </c>
      <c r="U193" s="34">
        <f t="shared" si="212"/>
        <v>0</v>
      </c>
      <c r="V193" s="34">
        <v>8</v>
      </c>
      <c r="W193" s="34">
        <f t="shared" si="213"/>
        <v>1410.24</v>
      </c>
      <c r="X193" s="34">
        <f t="shared" si="214"/>
        <v>0</v>
      </c>
      <c r="Y193" s="34"/>
      <c r="Z193" s="34">
        <f t="shared" si="215"/>
        <v>0</v>
      </c>
      <c r="AA193" s="34">
        <f t="shared" si="216"/>
        <v>0</v>
      </c>
      <c r="AB193" s="34"/>
      <c r="AC193" s="34">
        <f t="shared" si="217"/>
        <v>0</v>
      </c>
      <c r="AD193" s="34">
        <f t="shared" si="218"/>
        <v>0</v>
      </c>
      <c r="AE193" s="34"/>
      <c r="AF193" s="34">
        <f t="shared" si="177"/>
        <v>0</v>
      </c>
      <c r="AG193" s="34">
        <f t="shared" si="178"/>
        <v>0</v>
      </c>
      <c r="AH193" s="34"/>
      <c r="AI193" s="34">
        <f t="shared" si="223"/>
        <v>0</v>
      </c>
      <c r="AJ193" s="34">
        <f t="shared" si="219"/>
        <v>0</v>
      </c>
      <c r="AK193" s="34"/>
      <c r="AL193" s="34">
        <f t="shared" si="220"/>
        <v>0</v>
      </c>
      <c r="AM193" s="34">
        <f t="shared" si="221"/>
        <v>0</v>
      </c>
      <c r="AN193" s="34"/>
      <c r="AO193" s="34">
        <f t="shared" si="179"/>
        <v>0</v>
      </c>
      <c r="AP193" s="34">
        <f t="shared" si="180"/>
        <v>0</v>
      </c>
      <c r="AQ193" s="34"/>
      <c r="AR193" s="34">
        <f t="shared" si="181"/>
        <v>0</v>
      </c>
      <c r="AS193" s="34">
        <f t="shared" si="182"/>
        <v>0</v>
      </c>
      <c r="AT193" s="34"/>
      <c r="AU193" s="34">
        <f t="shared" si="183"/>
        <v>0</v>
      </c>
      <c r="AV193" s="34">
        <f t="shared" si="184"/>
        <v>0</v>
      </c>
      <c r="AW193" s="34"/>
      <c r="AX193" s="34">
        <f t="shared" si="185"/>
        <v>0</v>
      </c>
      <c r="AY193" s="34">
        <f t="shared" si="186"/>
        <v>0</v>
      </c>
      <c r="AZ193" s="34"/>
      <c r="BA193" s="34">
        <f t="shared" si="187"/>
        <v>0</v>
      </c>
      <c r="BB193" s="34">
        <f t="shared" si="188"/>
        <v>0</v>
      </c>
      <c r="BC193" s="34"/>
      <c r="BD193" s="34">
        <f t="shared" si="189"/>
        <v>0</v>
      </c>
      <c r="BE193" s="34">
        <f t="shared" si="190"/>
        <v>0</v>
      </c>
      <c r="BF193" s="34"/>
      <c r="BG193" s="34">
        <f t="shared" si="227"/>
        <v>0</v>
      </c>
      <c r="BH193" s="34">
        <f t="shared" si="191"/>
        <v>0</v>
      </c>
      <c r="BI193" s="34"/>
      <c r="BJ193" s="34">
        <f t="shared" si="228"/>
        <v>0</v>
      </c>
      <c r="BK193" s="34">
        <f t="shared" si="192"/>
        <v>0</v>
      </c>
      <c r="BL193" s="34"/>
      <c r="BM193" s="34">
        <f t="shared" si="229"/>
        <v>0</v>
      </c>
      <c r="BN193" s="34">
        <f t="shared" si="193"/>
        <v>0</v>
      </c>
      <c r="BO193" s="34"/>
      <c r="BP193" s="34">
        <f t="shared" si="159"/>
        <v>0</v>
      </c>
      <c r="BQ193" s="34">
        <f t="shared" si="160"/>
        <v>0</v>
      </c>
      <c r="BR193" s="34"/>
      <c r="BS193" s="34">
        <f t="shared" si="161"/>
        <v>0</v>
      </c>
      <c r="BT193" s="34">
        <f t="shared" si="194"/>
        <v>0</v>
      </c>
      <c r="BU193" s="34"/>
      <c r="BV193" s="34">
        <f t="shared" si="162"/>
        <v>0</v>
      </c>
      <c r="BW193" s="34">
        <f t="shared" si="195"/>
        <v>0</v>
      </c>
      <c r="BX193" s="34"/>
      <c r="BY193" s="34">
        <f t="shared" si="163"/>
        <v>0</v>
      </c>
      <c r="BZ193" s="34">
        <f t="shared" si="196"/>
        <v>0</v>
      </c>
      <c r="CA193" s="34"/>
      <c r="CB193" s="34">
        <f t="shared" si="164"/>
        <v>0</v>
      </c>
      <c r="CC193" s="34">
        <f t="shared" si="197"/>
        <v>0</v>
      </c>
      <c r="CD193" s="34"/>
      <c r="CE193" s="34">
        <f t="shared" si="165"/>
        <v>0</v>
      </c>
      <c r="CF193" s="34">
        <f t="shared" si="198"/>
        <v>0</v>
      </c>
      <c r="CG193" s="34"/>
      <c r="CH193" s="34">
        <f t="shared" si="166"/>
        <v>0</v>
      </c>
      <c r="CI193" s="34">
        <f t="shared" si="199"/>
        <v>0</v>
      </c>
      <c r="CJ193" s="34"/>
      <c r="CK193" s="34">
        <f t="shared" si="167"/>
        <v>0</v>
      </c>
      <c r="CL193" s="34">
        <f t="shared" si="200"/>
        <v>0</v>
      </c>
      <c r="CM193" s="34"/>
      <c r="CN193" s="34">
        <f t="shared" si="168"/>
        <v>0</v>
      </c>
      <c r="CO193" s="34">
        <f t="shared" si="201"/>
        <v>0</v>
      </c>
      <c r="CP193" s="34"/>
      <c r="CQ193" s="34">
        <f t="shared" si="169"/>
        <v>0</v>
      </c>
      <c r="CR193" s="34">
        <f t="shared" si="202"/>
        <v>0</v>
      </c>
      <c r="CS193" s="34"/>
      <c r="CT193" s="34">
        <f t="shared" si="170"/>
        <v>0</v>
      </c>
      <c r="CU193" s="34">
        <f t="shared" si="203"/>
        <v>0</v>
      </c>
      <c r="CV193" s="34"/>
      <c r="CW193" s="34">
        <f t="shared" si="171"/>
        <v>0</v>
      </c>
      <c r="CX193" s="34">
        <f t="shared" si="204"/>
        <v>0</v>
      </c>
      <c r="CY193" s="34">
        <v>-3</v>
      </c>
      <c r="CZ193" s="34">
        <f t="shared" si="172"/>
        <v>-528.84</v>
      </c>
      <c r="DA193" s="34">
        <f t="shared" si="205"/>
        <v>0</v>
      </c>
      <c r="DB193" s="34"/>
      <c r="DC193" s="34">
        <f t="shared" si="173"/>
        <v>0</v>
      </c>
      <c r="DD193" s="34">
        <f t="shared" si="206"/>
        <v>0</v>
      </c>
      <c r="DE193" s="35">
        <f t="shared" si="224"/>
        <v>5</v>
      </c>
      <c r="DF193" s="35">
        <f t="shared" ca="1" si="225"/>
        <v>881.4</v>
      </c>
      <c r="DG193" s="89">
        <f t="shared" ca="1" si="226"/>
        <v>0</v>
      </c>
      <c r="DH193" s="35">
        <f t="shared" si="207"/>
        <v>4</v>
      </c>
      <c r="DI193" s="35">
        <f t="shared" ca="1" si="157"/>
        <v>705.12</v>
      </c>
      <c r="DJ193" s="92">
        <f t="shared" ca="1" si="158"/>
        <v>0</v>
      </c>
      <c r="DK193"/>
      <c r="DL193" s="37"/>
      <c r="DM193" s="38">
        <f t="shared" si="174"/>
        <v>0</v>
      </c>
      <c r="DN193" s="39" t="str">
        <f t="shared" si="230"/>
        <v>NÃO MEDIDO</v>
      </c>
      <c r="DO193" s="40"/>
      <c r="DP193"/>
    </row>
    <row r="194" spans="1:120" s="2" customFormat="1" ht="35.1" customHeight="1" x14ac:dyDescent="0.2">
      <c r="A194" s="2" t="s">
        <v>212</v>
      </c>
      <c r="C194" s="100" t="s">
        <v>365</v>
      </c>
      <c r="D194" s="30" t="s">
        <v>366</v>
      </c>
      <c r="E194" s="31" t="s">
        <v>90</v>
      </c>
      <c r="F194" s="74">
        <v>130</v>
      </c>
      <c r="G194" s="74">
        <v>0</v>
      </c>
      <c r="H194" s="121">
        <v>0</v>
      </c>
      <c r="I194" s="121">
        <v>0</v>
      </c>
      <c r="J194" s="121"/>
      <c r="K194" s="74">
        <f t="shared" si="175"/>
        <v>130</v>
      </c>
      <c r="L194" s="32">
        <v>11.33</v>
      </c>
      <c r="M194" s="33">
        <f t="shared" si="208"/>
        <v>1472.9</v>
      </c>
      <c r="N194" s="33"/>
      <c r="O194" s="33">
        <f t="shared" si="176"/>
        <v>0</v>
      </c>
      <c r="P194" s="34"/>
      <c r="Q194" s="34">
        <f t="shared" si="209"/>
        <v>0</v>
      </c>
      <c r="R194" s="34">
        <f t="shared" si="210"/>
        <v>0</v>
      </c>
      <c r="S194" s="34"/>
      <c r="T194" s="34">
        <f t="shared" si="211"/>
        <v>0</v>
      </c>
      <c r="U194" s="34">
        <f t="shared" si="212"/>
        <v>0</v>
      </c>
      <c r="V194" s="34">
        <v>130</v>
      </c>
      <c r="W194" s="34">
        <f t="shared" si="213"/>
        <v>1472.9</v>
      </c>
      <c r="X194" s="34">
        <f t="shared" si="214"/>
        <v>0</v>
      </c>
      <c r="Y194" s="34"/>
      <c r="Z194" s="34">
        <f t="shared" si="215"/>
        <v>0</v>
      </c>
      <c r="AA194" s="34">
        <f t="shared" si="216"/>
        <v>0</v>
      </c>
      <c r="AB194" s="34"/>
      <c r="AC194" s="34">
        <f t="shared" si="217"/>
        <v>0</v>
      </c>
      <c r="AD194" s="34">
        <f t="shared" si="218"/>
        <v>0</v>
      </c>
      <c r="AE194" s="34"/>
      <c r="AF194" s="34">
        <f t="shared" si="177"/>
        <v>0</v>
      </c>
      <c r="AG194" s="34">
        <f t="shared" si="178"/>
        <v>0</v>
      </c>
      <c r="AH194" s="34"/>
      <c r="AI194" s="34">
        <f t="shared" si="223"/>
        <v>0</v>
      </c>
      <c r="AJ194" s="34">
        <f t="shared" si="219"/>
        <v>0</v>
      </c>
      <c r="AK194" s="34"/>
      <c r="AL194" s="34">
        <f t="shared" si="220"/>
        <v>0</v>
      </c>
      <c r="AM194" s="34">
        <f t="shared" si="221"/>
        <v>0</v>
      </c>
      <c r="AN194" s="34"/>
      <c r="AO194" s="34">
        <f t="shared" si="179"/>
        <v>0</v>
      </c>
      <c r="AP194" s="34">
        <f t="shared" si="180"/>
        <v>0</v>
      </c>
      <c r="AQ194" s="34"/>
      <c r="AR194" s="34">
        <f t="shared" si="181"/>
        <v>0</v>
      </c>
      <c r="AS194" s="34">
        <f t="shared" si="182"/>
        <v>0</v>
      </c>
      <c r="AT194" s="34"/>
      <c r="AU194" s="34">
        <f t="shared" si="183"/>
        <v>0</v>
      </c>
      <c r="AV194" s="34">
        <f t="shared" si="184"/>
        <v>0</v>
      </c>
      <c r="AW194" s="34"/>
      <c r="AX194" s="34">
        <f t="shared" si="185"/>
        <v>0</v>
      </c>
      <c r="AY194" s="34">
        <f t="shared" si="186"/>
        <v>0</v>
      </c>
      <c r="AZ194" s="34"/>
      <c r="BA194" s="34">
        <f t="shared" si="187"/>
        <v>0</v>
      </c>
      <c r="BB194" s="34">
        <f t="shared" si="188"/>
        <v>0</v>
      </c>
      <c r="BC194" s="34"/>
      <c r="BD194" s="34">
        <f t="shared" si="189"/>
        <v>0</v>
      </c>
      <c r="BE194" s="34">
        <f t="shared" si="190"/>
        <v>0</v>
      </c>
      <c r="BF194" s="34"/>
      <c r="BG194" s="34">
        <f t="shared" si="227"/>
        <v>0</v>
      </c>
      <c r="BH194" s="34">
        <f t="shared" si="191"/>
        <v>0</v>
      </c>
      <c r="BI194" s="34"/>
      <c r="BJ194" s="34">
        <f t="shared" si="228"/>
        <v>0</v>
      </c>
      <c r="BK194" s="34">
        <f t="shared" si="192"/>
        <v>0</v>
      </c>
      <c r="BL194" s="34"/>
      <c r="BM194" s="34">
        <f t="shared" si="229"/>
        <v>0</v>
      </c>
      <c r="BN194" s="34">
        <f t="shared" si="193"/>
        <v>0</v>
      </c>
      <c r="BO194" s="34"/>
      <c r="BP194" s="34">
        <f t="shared" si="159"/>
        <v>0</v>
      </c>
      <c r="BQ194" s="34">
        <f t="shared" si="160"/>
        <v>0</v>
      </c>
      <c r="BR194" s="34"/>
      <c r="BS194" s="34">
        <f t="shared" si="161"/>
        <v>0</v>
      </c>
      <c r="BT194" s="34">
        <f t="shared" si="194"/>
        <v>0</v>
      </c>
      <c r="BU194" s="34"/>
      <c r="BV194" s="34">
        <f t="shared" si="162"/>
        <v>0</v>
      </c>
      <c r="BW194" s="34">
        <f t="shared" si="195"/>
        <v>0</v>
      </c>
      <c r="BX194" s="34"/>
      <c r="BY194" s="34">
        <f t="shared" si="163"/>
        <v>0</v>
      </c>
      <c r="BZ194" s="34">
        <f t="shared" si="196"/>
        <v>0</v>
      </c>
      <c r="CA194" s="34"/>
      <c r="CB194" s="34">
        <f t="shared" si="164"/>
        <v>0</v>
      </c>
      <c r="CC194" s="34">
        <f t="shared" si="197"/>
        <v>0</v>
      </c>
      <c r="CD194" s="34"/>
      <c r="CE194" s="34">
        <f t="shared" si="165"/>
        <v>0</v>
      </c>
      <c r="CF194" s="34">
        <f t="shared" si="198"/>
        <v>0</v>
      </c>
      <c r="CG194" s="34"/>
      <c r="CH194" s="34">
        <f t="shared" si="166"/>
        <v>0</v>
      </c>
      <c r="CI194" s="34">
        <f t="shared" si="199"/>
        <v>0</v>
      </c>
      <c r="CJ194" s="34"/>
      <c r="CK194" s="34">
        <f t="shared" si="167"/>
        <v>0</v>
      </c>
      <c r="CL194" s="34">
        <f t="shared" si="200"/>
        <v>0</v>
      </c>
      <c r="CM194" s="34"/>
      <c r="CN194" s="34">
        <f t="shared" si="168"/>
        <v>0</v>
      </c>
      <c r="CO194" s="34">
        <f t="shared" si="201"/>
        <v>0</v>
      </c>
      <c r="CP194" s="34"/>
      <c r="CQ194" s="34">
        <f t="shared" si="169"/>
        <v>0</v>
      </c>
      <c r="CR194" s="34">
        <f t="shared" si="202"/>
        <v>0</v>
      </c>
      <c r="CS194" s="34"/>
      <c r="CT194" s="34">
        <f t="shared" si="170"/>
        <v>0</v>
      </c>
      <c r="CU194" s="34">
        <f t="shared" si="203"/>
        <v>0</v>
      </c>
      <c r="CV194" s="34"/>
      <c r="CW194" s="34">
        <f t="shared" si="171"/>
        <v>0</v>
      </c>
      <c r="CX194" s="34">
        <f t="shared" si="204"/>
        <v>0</v>
      </c>
      <c r="CY194" s="34">
        <v>-130</v>
      </c>
      <c r="CZ194" s="34">
        <f t="shared" si="172"/>
        <v>-1472.9</v>
      </c>
      <c r="DA194" s="34">
        <f t="shared" si="205"/>
        <v>0</v>
      </c>
      <c r="DB194" s="34"/>
      <c r="DC194" s="34">
        <f t="shared" si="173"/>
        <v>0</v>
      </c>
      <c r="DD194" s="34">
        <f t="shared" si="206"/>
        <v>0</v>
      </c>
      <c r="DE194" s="35">
        <f t="shared" si="224"/>
        <v>0</v>
      </c>
      <c r="DF194" s="35">
        <f t="shared" ca="1" si="225"/>
        <v>0</v>
      </c>
      <c r="DG194" s="89">
        <f t="shared" ca="1" si="226"/>
        <v>0</v>
      </c>
      <c r="DH194" s="35">
        <f t="shared" si="207"/>
        <v>130</v>
      </c>
      <c r="DI194" s="35">
        <f t="shared" ca="1" si="157"/>
        <v>1472.9</v>
      </c>
      <c r="DJ194" s="92">
        <f t="shared" ca="1" si="158"/>
        <v>0</v>
      </c>
      <c r="DK194"/>
      <c r="DL194" s="37"/>
      <c r="DM194" s="38">
        <f t="shared" si="174"/>
        <v>0</v>
      </c>
      <c r="DN194" s="39" t="str">
        <f t="shared" si="230"/>
        <v>NÃO MEDIDO</v>
      </c>
      <c r="DO194" s="40"/>
      <c r="DP194"/>
    </row>
    <row r="195" spans="1:120" s="2" customFormat="1" ht="50.25" customHeight="1" x14ac:dyDescent="0.2">
      <c r="A195" s="2" t="s">
        <v>212</v>
      </c>
      <c r="C195" s="100" t="s">
        <v>567</v>
      </c>
      <c r="D195" s="30" t="s">
        <v>568</v>
      </c>
      <c r="E195" s="31" t="s">
        <v>90</v>
      </c>
      <c r="F195" s="74">
        <v>250</v>
      </c>
      <c r="G195" s="74">
        <v>0</v>
      </c>
      <c r="H195" s="121">
        <v>0</v>
      </c>
      <c r="I195" s="121">
        <v>0</v>
      </c>
      <c r="J195" s="121"/>
      <c r="K195" s="74">
        <f t="shared" si="175"/>
        <v>250</v>
      </c>
      <c r="L195" s="32">
        <v>94.32</v>
      </c>
      <c r="M195" s="33">
        <f t="shared" si="208"/>
        <v>23580</v>
      </c>
      <c r="N195" s="33"/>
      <c r="O195" s="33">
        <f t="shared" si="176"/>
        <v>0</v>
      </c>
      <c r="P195" s="34"/>
      <c r="Q195" s="34">
        <f t="shared" si="209"/>
        <v>0</v>
      </c>
      <c r="R195" s="34">
        <f t="shared" si="210"/>
        <v>0</v>
      </c>
      <c r="S195" s="34"/>
      <c r="T195" s="34">
        <f t="shared" si="211"/>
        <v>0</v>
      </c>
      <c r="U195" s="34">
        <f t="shared" si="212"/>
        <v>0</v>
      </c>
      <c r="V195" s="34">
        <v>250</v>
      </c>
      <c r="W195" s="34">
        <f t="shared" si="213"/>
        <v>23580</v>
      </c>
      <c r="X195" s="34">
        <f t="shared" si="214"/>
        <v>0</v>
      </c>
      <c r="Y195" s="34"/>
      <c r="Z195" s="34">
        <f t="shared" si="215"/>
        <v>0</v>
      </c>
      <c r="AA195" s="34">
        <f t="shared" si="216"/>
        <v>0</v>
      </c>
      <c r="AB195" s="34"/>
      <c r="AC195" s="34">
        <f t="shared" si="217"/>
        <v>0</v>
      </c>
      <c r="AD195" s="34">
        <f t="shared" si="218"/>
        <v>0</v>
      </c>
      <c r="AE195" s="34"/>
      <c r="AF195" s="34">
        <f t="shared" si="177"/>
        <v>0</v>
      </c>
      <c r="AG195" s="34">
        <f t="shared" si="178"/>
        <v>0</v>
      </c>
      <c r="AH195" s="34"/>
      <c r="AI195" s="34">
        <f t="shared" si="223"/>
        <v>0</v>
      </c>
      <c r="AJ195" s="34">
        <f t="shared" si="219"/>
        <v>0</v>
      </c>
      <c r="AK195" s="34"/>
      <c r="AL195" s="34">
        <f t="shared" si="220"/>
        <v>0</v>
      </c>
      <c r="AM195" s="34">
        <f t="shared" si="221"/>
        <v>0</v>
      </c>
      <c r="AN195" s="34"/>
      <c r="AO195" s="34">
        <f t="shared" si="179"/>
        <v>0</v>
      </c>
      <c r="AP195" s="34">
        <f t="shared" si="180"/>
        <v>0</v>
      </c>
      <c r="AQ195" s="34"/>
      <c r="AR195" s="34">
        <f t="shared" si="181"/>
        <v>0</v>
      </c>
      <c r="AS195" s="34">
        <f t="shared" si="182"/>
        <v>0</v>
      </c>
      <c r="AT195" s="34"/>
      <c r="AU195" s="34">
        <f t="shared" si="183"/>
        <v>0</v>
      </c>
      <c r="AV195" s="34">
        <f t="shared" si="184"/>
        <v>0</v>
      </c>
      <c r="AW195" s="34"/>
      <c r="AX195" s="34">
        <f t="shared" si="185"/>
        <v>0</v>
      </c>
      <c r="AY195" s="34">
        <f t="shared" si="186"/>
        <v>0</v>
      </c>
      <c r="AZ195" s="34"/>
      <c r="BA195" s="34">
        <f t="shared" si="187"/>
        <v>0</v>
      </c>
      <c r="BB195" s="34">
        <f t="shared" si="188"/>
        <v>0</v>
      </c>
      <c r="BC195" s="34"/>
      <c r="BD195" s="34">
        <f t="shared" si="189"/>
        <v>0</v>
      </c>
      <c r="BE195" s="34">
        <f t="shared" si="190"/>
        <v>0</v>
      </c>
      <c r="BF195" s="34"/>
      <c r="BG195" s="34">
        <f t="shared" si="227"/>
        <v>0</v>
      </c>
      <c r="BH195" s="34">
        <f t="shared" si="191"/>
        <v>0</v>
      </c>
      <c r="BI195" s="34"/>
      <c r="BJ195" s="34">
        <f t="shared" si="228"/>
        <v>0</v>
      </c>
      <c r="BK195" s="34">
        <f t="shared" si="192"/>
        <v>0</v>
      </c>
      <c r="BL195" s="34"/>
      <c r="BM195" s="34">
        <f t="shared" si="229"/>
        <v>0</v>
      </c>
      <c r="BN195" s="34">
        <f t="shared" si="193"/>
        <v>0</v>
      </c>
      <c r="BO195" s="34"/>
      <c r="BP195" s="34">
        <f t="shared" si="159"/>
        <v>0</v>
      </c>
      <c r="BQ195" s="34">
        <f t="shared" si="160"/>
        <v>0</v>
      </c>
      <c r="BR195" s="34"/>
      <c r="BS195" s="34">
        <f t="shared" si="161"/>
        <v>0</v>
      </c>
      <c r="BT195" s="34">
        <f t="shared" si="194"/>
        <v>0</v>
      </c>
      <c r="BU195" s="34"/>
      <c r="BV195" s="34">
        <f t="shared" si="162"/>
        <v>0</v>
      </c>
      <c r="BW195" s="34">
        <f t="shared" si="195"/>
        <v>0</v>
      </c>
      <c r="BX195" s="34"/>
      <c r="BY195" s="34">
        <f t="shared" si="163"/>
        <v>0</v>
      </c>
      <c r="BZ195" s="34">
        <f t="shared" si="196"/>
        <v>0</v>
      </c>
      <c r="CA195" s="34"/>
      <c r="CB195" s="34">
        <f t="shared" si="164"/>
        <v>0</v>
      </c>
      <c r="CC195" s="34">
        <f t="shared" si="197"/>
        <v>0</v>
      </c>
      <c r="CD195" s="34"/>
      <c r="CE195" s="34">
        <f t="shared" si="165"/>
        <v>0</v>
      </c>
      <c r="CF195" s="34">
        <f t="shared" si="198"/>
        <v>0</v>
      </c>
      <c r="CG195" s="34"/>
      <c r="CH195" s="34">
        <f t="shared" si="166"/>
        <v>0</v>
      </c>
      <c r="CI195" s="34">
        <f t="shared" si="199"/>
        <v>0</v>
      </c>
      <c r="CJ195" s="34"/>
      <c r="CK195" s="34">
        <f t="shared" si="167"/>
        <v>0</v>
      </c>
      <c r="CL195" s="34">
        <f t="shared" si="200"/>
        <v>0</v>
      </c>
      <c r="CM195" s="34"/>
      <c r="CN195" s="34">
        <f t="shared" si="168"/>
        <v>0</v>
      </c>
      <c r="CO195" s="34">
        <f t="shared" si="201"/>
        <v>0</v>
      </c>
      <c r="CP195" s="34"/>
      <c r="CQ195" s="34">
        <f t="shared" si="169"/>
        <v>0</v>
      </c>
      <c r="CR195" s="34">
        <f t="shared" si="202"/>
        <v>0</v>
      </c>
      <c r="CS195" s="34"/>
      <c r="CT195" s="34">
        <f t="shared" si="170"/>
        <v>0</v>
      </c>
      <c r="CU195" s="34">
        <f t="shared" si="203"/>
        <v>0</v>
      </c>
      <c r="CV195" s="34"/>
      <c r="CW195" s="34">
        <f t="shared" si="171"/>
        <v>0</v>
      </c>
      <c r="CX195" s="34">
        <f t="shared" si="204"/>
        <v>0</v>
      </c>
      <c r="CY195" s="34">
        <v>-118</v>
      </c>
      <c r="CZ195" s="34">
        <f t="shared" si="172"/>
        <v>-11129.76</v>
      </c>
      <c r="DA195" s="34">
        <f t="shared" si="205"/>
        <v>0</v>
      </c>
      <c r="DB195" s="34"/>
      <c r="DC195" s="34">
        <f t="shared" si="173"/>
        <v>0</v>
      </c>
      <c r="DD195" s="34">
        <f t="shared" si="206"/>
        <v>0</v>
      </c>
      <c r="DE195" s="35">
        <f t="shared" si="224"/>
        <v>132</v>
      </c>
      <c r="DF195" s="35">
        <f t="shared" ca="1" si="225"/>
        <v>12450.24</v>
      </c>
      <c r="DG195" s="89">
        <f t="shared" ca="1" si="226"/>
        <v>0</v>
      </c>
      <c r="DH195" s="35">
        <f t="shared" si="207"/>
        <v>118</v>
      </c>
      <c r="DI195" s="35">
        <f t="shared" ca="1" si="157"/>
        <v>11129.76</v>
      </c>
      <c r="DJ195" s="92">
        <f t="shared" ca="1" si="158"/>
        <v>0</v>
      </c>
      <c r="DK195"/>
      <c r="DL195" s="37"/>
      <c r="DM195" s="38">
        <f t="shared" si="174"/>
        <v>0</v>
      </c>
      <c r="DN195" s="39" t="str">
        <f t="shared" si="230"/>
        <v>NÃO MEDIDO</v>
      </c>
      <c r="DO195" s="40"/>
      <c r="DP195"/>
    </row>
    <row r="196" spans="1:120" s="2" customFormat="1" ht="50.25" customHeight="1" x14ac:dyDescent="0.2">
      <c r="A196" s="2" t="s">
        <v>212</v>
      </c>
      <c r="C196" s="100" t="s">
        <v>126</v>
      </c>
      <c r="D196" s="30" t="s">
        <v>569</v>
      </c>
      <c r="E196" s="31" t="s">
        <v>90</v>
      </c>
      <c r="F196" s="74">
        <v>600</v>
      </c>
      <c r="G196" s="74">
        <v>0</v>
      </c>
      <c r="H196" s="121">
        <v>0</v>
      </c>
      <c r="I196" s="121">
        <v>0</v>
      </c>
      <c r="J196" s="121"/>
      <c r="K196" s="74">
        <f t="shared" si="175"/>
        <v>600</v>
      </c>
      <c r="L196" s="32">
        <v>8.82</v>
      </c>
      <c r="M196" s="33">
        <f t="shared" si="208"/>
        <v>5292</v>
      </c>
      <c r="N196" s="33"/>
      <c r="O196" s="33">
        <f t="shared" si="176"/>
        <v>0</v>
      </c>
      <c r="P196" s="34"/>
      <c r="Q196" s="34">
        <f t="shared" si="209"/>
        <v>0</v>
      </c>
      <c r="R196" s="34">
        <f t="shared" si="210"/>
        <v>0</v>
      </c>
      <c r="S196" s="34"/>
      <c r="T196" s="34">
        <f t="shared" si="211"/>
        <v>0</v>
      </c>
      <c r="U196" s="34">
        <f t="shared" si="212"/>
        <v>0</v>
      </c>
      <c r="V196" s="34">
        <v>530</v>
      </c>
      <c r="W196" s="34">
        <f t="shared" si="213"/>
        <v>4674.6000000000004</v>
      </c>
      <c r="X196" s="34">
        <f t="shared" si="214"/>
        <v>0</v>
      </c>
      <c r="Y196" s="34"/>
      <c r="Z196" s="34">
        <f t="shared" si="215"/>
        <v>0</v>
      </c>
      <c r="AA196" s="34">
        <f t="shared" si="216"/>
        <v>0</v>
      </c>
      <c r="AB196" s="34"/>
      <c r="AC196" s="34">
        <f t="shared" si="217"/>
        <v>0</v>
      </c>
      <c r="AD196" s="34">
        <f t="shared" si="218"/>
        <v>0</v>
      </c>
      <c r="AE196" s="34"/>
      <c r="AF196" s="34">
        <f t="shared" si="177"/>
        <v>0</v>
      </c>
      <c r="AG196" s="34">
        <f t="shared" si="178"/>
        <v>0</v>
      </c>
      <c r="AH196" s="34"/>
      <c r="AI196" s="34">
        <f t="shared" si="223"/>
        <v>0</v>
      </c>
      <c r="AJ196" s="34">
        <f t="shared" si="219"/>
        <v>0</v>
      </c>
      <c r="AK196" s="34"/>
      <c r="AL196" s="34">
        <f t="shared" si="220"/>
        <v>0</v>
      </c>
      <c r="AM196" s="34">
        <f t="shared" si="221"/>
        <v>0</v>
      </c>
      <c r="AN196" s="34"/>
      <c r="AO196" s="34">
        <f t="shared" si="179"/>
        <v>0</v>
      </c>
      <c r="AP196" s="34">
        <f t="shared" si="180"/>
        <v>0</v>
      </c>
      <c r="AQ196" s="34"/>
      <c r="AR196" s="34">
        <f t="shared" si="181"/>
        <v>0</v>
      </c>
      <c r="AS196" s="34">
        <f t="shared" si="182"/>
        <v>0</v>
      </c>
      <c r="AT196" s="34"/>
      <c r="AU196" s="34">
        <f t="shared" si="183"/>
        <v>0</v>
      </c>
      <c r="AV196" s="34">
        <f t="shared" si="184"/>
        <v>0</v>
      </c>
      <c r="AW196" s="34"/>
      <c r="AX196" s="34">
        <f t="shared" si="185"/>
        <v>0</v>
      </c>
      <c r="AY196" s="34">
        <f t="shared" si="186"/>
        <v>0</v>
      </c>
      <c r="AZ196" s="34"/>
      <c r="BA196" s="34">
        <f t="shared" si="187"/>
        <v>0</v>
      </c>
      <c r="BB196" s="34">
        <f t="shared" si="188"/>
        <v>0</v>
      </c>
      <c r="BC196" s="34"/>
      <c r="BD196" s="34">
        <f t="shared" si="189"/>
        <v>0</v>
      </c>
      <c r="BE196" s="34">
        <f t="shared" si="190"/>
        <v>0</v>
      </c>
      <c r="BF196" s="34"/>
      <c r="BG196" s="34">
        <f t="shared" si="227"/>
        <v>0</v>
      </c>
      <c r="BH196" s="34">
        <f t="shared" si="191"/>
        <v>0</v>
      </c>
      <c r="BI196" s="34"/>
      <c r="BJ196" s="34">
        <f t="shared" si="228"/>
        <v>0</v>
      </c>
      <c r="BK196" s="34">
        <f t="shared" si="192"/>
        <v>0</v>
      </c>
      <c r="BL196" s="34"/>
      <c r="BM196" s="34">
        <f t="shared" si="229"/>
        <v>0</v>
      </c>
      <c r="BN196" s="34">
        <f t="shared" si="193"/>
        <v>0</v>
      </c>
      <c r="BO196" s="34"/>
      <c r="BP196" s="34">
        <f t="shared" si="159"/>
        <v>0</v>
      </c>
      <c r="BQ196" s="34">
        <f t="shared" si="160"/>
        <v>0</v>
      </c>
      <c r="BR196" s="34"/>
      <c r="BS196" s="34">
        <f t="shared" si="161"/>
        <v>0</v>
      </c>
      <c r="BT196" s="34">
        <f t="shared" si="194"/>
        <v>0</v>
      </c>
      <c r="BU196" s="34"/>
      <c r="BV196" s="34">
        <f t="shared" si="162"/>
        <v>0</v>
      </c>
      <c r="BW196" s="34">
        <f t="shared" si="195"/>
        <v>0</v>
      </c>
      <c r="BX196" s="34"/>
      <c r="BY196" s="34">
        <f t="shared" si="163"/>
        <v>0</v>
      </c>
      <c r="BZ196" s="34">
        <f t="shared" si="196"/>
        <v>0</v>
      </c>
      <c r="CA196" s="34"/>
      <c r="CB196" s="34">
        <f t="shared" si="164"/>
        <v>0</v>
      </c>
      <c r="CC196" s="34">
        <f t="shared" si="197"/>
        <v>0</v>
      </c>
      <c r="CD196" s="34"/>
      <c r="CE196" s="34">
        <f t="shared" si="165"/>
        <v>0</v>
      </c>
      <c r="CF196" s="34">
        <f t="shared" si="198"/>
        <v>0</v>
      </c>
      <c r="CG196" s="34"/>
      <c r="CH196" s="34">
        <f t="shared" si="166"/>
        <v>0</v>
      </c>
      <c r="CI196" s="34">
        <f t="shared" si="199"/>
        <v>0</v>
      </c>
      <c r="CJ196" s="34"/>
      <c r="CK196" s="34">
        <f t="shared" si="167"/>
        <v>0</v>
      </c>
      <c r="CL196" s="34">
        <f t="shared" si="200"/>
        <v>0</v>
      </c>
      <c r="CM196" s="34"/>
      <c r="CN196" s="34">
        <f t="shared" si="168"/>
        <v>0</v>
      </c>
      <c r="CO196" s="34">
        <f t="shared" si="201"/>
        <v>0</v>
      </c>
      <c r="CP196" s="34"/>
      <c r="CQ196" s="34">
        <f t="shared" si="169"/>
        <v>0</v>
      </c>
      <c r="CR196" s="34">
        <f t="shared" si="202"/>
        <v>0</v>
      </c>
      <c r="CS196" s="34"/>
      <c r="CT196" s="34">
        <f t="shared" si="170"/>
        <v>0</v>
      </c>
      <c r="CU196" s="34">
        <f t="shared" si="203"/>
        <v>0</v>
      </c>
      <c r="CV196" s="34"/>
      <c r="CW196" s="34">
        <f t="shared" si="171"/>
        <v>0</v>
      </c>
      <c r="CX196" s="34">
        <f t="shared" si="204"/>
        <v>0</v>
      </c>
      <c r="CY196" s="34">
        <v>-348</v>
      </c>
      <c r="CZ196" s="34">
        <f t="shared" si="172"/>
        <v>-3069.36</v>
      </c>
      <c r="DA196" s="34">
        <f t="shared" si="205"/>
        <v>0</v>
      </c>
      <c r="DB196" s="34"/>
      <c r="DC196" s="34">
        <f t="shared" si="173"/>
        <v>0</v>
      </c>
      <c r="DD196" s="34">
        <f t="shared" si="206"/>
        <v>0</v>
      </c>
      <c r="DE196" s="35">
        <f t="shared" si="224"/>
        <v>182</v>
      </c>
      <c r="DF196" s="35">
        <f t="shared" ca="1" si="225"/>
        <v>1605.24</v>
      </c>
      <c r="DG196" s="89">
        <f t="shared" ca="1" si="226"/>
        <v>0</v>
      </c>
      <c r="DH196" s="35">
        <f t="shared" si="207"/>
        <v>418</v>
      </c>
      <c r="DI196" s="35">
        <f t="shared" ca="1" si="157"/>
        <v>3686.76</v>
      </c>
      <c r="DJ196" s="92">
        <f t="shared" ca="1" si="158"/>
        <v>0</v>
      </c>
      <c r="DK196"/>
      <c r="DL196" s="37"/>
      <c r="DM196" s="38">
        <f t="shared" si="174"/>
        <v>0</v>
      </c>
      <c r="DN196" s="39" t="str">
        <f t="shared" si="230"/>
        <v>NÃO MEDIDO</v>
      </c>
      <c r="DO196" s="40"/>
      <c r="DP196"/>
    </row>
    <row r="197" spans="1:120" s="2" customFormat="1" ht="51" customHeight="1" x14ac:dyDescent="0.2">
      <c r="A197" s="2" t="s">
        <v>212</v>
      </c>
      <c r="C197" s="100" t="s">
        <v>615</v>
      </c>
      <c r="D197" s="30" t="s">
        <v>616</v>
      </c>
      <c r="E197" s="31" t="s">
        <v>90</v>
      </c>
      <c r="F197" s="74">
        <v>20</v>
      </c>
      <c r="G197" s="74">
        <v>0</v>
      </c>
      <c r="H197" s="121">
        <v>0</v>
      </c>
      <c r="I197" s="121">
        <v>0</v>
      </c>
      <c r="J197" s="121"/>
      <c r="K197" s="74">
        <f t="shared" si="175"/>
        <v>20</v>
      </c>
      <c r="L197" s="32">
        <v>74.05</v>
      </c>
      <c r="M197" s="33">
        <f t="shared" si="208"/>
        <v>1481</v>
      </c>
      <c r="N197" s="33"/>
      <c r="O197" s="33">
        <f t="shared" si="176"/>
        <v>0</v>
      </c>
      <c r="P197" s="34"/>
      <c r="Q197" s="34">
        <f t="shared" si="209"/>
        <v>0</v>
      </c>
      <c r="R197" s="34">
        <f t="shared" si="210"/>
        <v>0</v>
      </c>
      <c r="S197" s="34"/>
      <c r="T197" s="34">
        <f t="shared" si="211"/>
        <v>0</v>
      </c>
      <c r="U197" s="34">
        <f t="shared" si="212"/>
        <v>0</v>
      </c>
      <c r="V197" s="34"/>
      <c r="W197" s="34">
        <f t="shared" si="213"/>
        <v>0</v>
      </c>
      <c r="X197" s="34">
        <f t="shared" si="214"/>
        <v>0</v>
      </c>
      <c r="Y197" s="34"/>
      <c r="Z197" s="34">
        <f t="shared" si="215"/>
        <v>0</v>
      </c>
      <c r="AA197" s="34">
        <f t="shared" si="216"/>
        <v>0</v>
      </c>
      <c r="AB197" s="34">
        <v>20</v>
      </c>
      <c r="AC197" s="34">
        <f t="shared" si="217"/>
        <v>1481</v>
      </c>
      <c r="AD197" s="34">
        <f t="shared" si="218"/>
        <v>0</v>
      </c>
      <c r="AE197" s="34"/>
      <c r="AF197" s="34">
        <f t="shared" si="177"/>
        <v>0</v>
      </c>
      <c r="AG197" s="34">
        <f t="shared" si="178"/>
        <v>0</v>
      </c>
      <c r="AH197" s="34"/>
      <c r="AI197" s="34">
        <f t="shared" si="223"/>
        <v>0</v>
      </c>
      <c r="AJ197" s="34">
        <f t="shared" si="219"/>
        <v>0</v>
      </c>
      <c r="AK197" s="34"/>
      <c r="AL197" s="34">
        <f t="shared" si="220"/>
        <v>0</v>
      </c>
      <c r="AM197" s="34">
        <f t="shared" si="221"/>
        <v>0</v>
      </c>
      <c r="AN197" s="34"/>
      <c r="AO197" s="34">
        <f t="shared" si="179"/>
        <v>0</v>
      </c>
      <c r="AP197" s="34">
        <f t="shared" si="180"/>
        <v>0</v>
      </c>
      <c r="AQ197" s="34"/>
      <c r="AR197" s="34">
        <f t="shared" si="181"/>
        <v>0</v>
      </c>
      <c r="AS197" s="34">
        <f t="shared" si="182"/>
        <v>0</v>
      </c>
      <c r="AT197" s="34"/>
      <c r="AU197" s="34">
        <f t="shared" si="183"/>
        <v>0</v>
      </c>
      <c r="AV197" s="34">
        <f t="shared" si="184"/>
        <v>0</v>
      </c>
      <c r="AW197" s="34"/>
      <c r="AX197" s="34">
        <f t="shared" si="185"/>
        <v>0</v>
      </c>
      <c r="AY197" s="34">
        <f t="shared" si="186"/>
        <v>0</v>
      </c>
      <c r="AZ197" s="34"/>
      <c r="BA197" s="34">
        <f t="shared" si="187"/>
        <v>0</v>
      </c>
      <c r="BB197" s="34">
        <f t="shared" si="188"/>
        <v>0</v>
      </c>
      <c r="BC197" s="34"/>
      <c r="BD197" s="34">
        <f t="shared" si="189"/>
        <v>0</v>
      </c>
      <c r="BE197" s="34">
        <f t="shared" si="190"/>
        <v>0</v>
      </c>
      <c r="BF197" s="34"/>
      <c r="BG197" s="34">
        <f t="shared" si="227"/>
        <v>0</v>
      </c>
      <c r="BH197" s="34">
        <f t="shared" si="191"/>
        <v>0</v>
      </c>
      <c r="BI197" s="34"/>
      <c r="BJ197" s="34">
        <f t="shared" si="228"/>
        <v>0</v>
      </c>
      <c r="BK197" s="34">
        <f t="shared" si="192"/>
        <v>0</v>
      </c>
      <c r="BL197" s="34"/>
      <c r="BM197" s="34">
        <f t="shared" si="229"/>
        <v>0</v>
      </c>
      <c r="BN197" s="34">
        <f t="shared" si="193"/>
        <v>0</v>
      </c>
      <c r="BO197" s="34"/>
      <c r="BP197" s="34">
        <f t="shared" si="159"/>
        <v>0</v>
      </c>
      <c r="BQ197" s="34">
        <f t="shared" si="160"/>
        <v>0</v>
      </c>
      <c r="BR197" s="34"/>
      <c r="BS197" s="34">
        <f t="shared" si="161"/>
        <v>0</v>
      </c>
      <c r="BT197" s="34">
        <f t="shared" si="194"/>
        <v>0</v>
      </c>
      <c r="BU197" s="34"/>
      <c r="BV197" s="34">
        <f t="shared" si="162"/>
        <v>0</v>
      </c>
      <c r="BW197" s="34">
        <f t="shared" si="195"/>
        <v>0</v>
      </c>
      <c r="BX197" s="34"/>
      <c r="BY197" s="34">
        <f t="shared" si="163"/>
        <v>0</v>
      </c>
      <c r="BZ197" s="34">
        <f t="shared" si="196"/>
        <v>0</v>
      </c>
      <c r="CA197" s="34"/>
      <c r="CB197" s="34">
        <f t="shared" si="164"/>
        <v>0</v>
      </c>
      <c r="CC197" s="34">
        <f t="shared" si="197"/>
        <v>0</v>
      </c>
      <c r="CD197" s="34"/>
      <c r="CE197" s="34">
        <f t="shared" si="165"/>
        <v>0</v>
      </c>
      <c r="CF197" s="34">
        <f t="shared" si="198"/>
        <v>0</v>
      </c>
      <c r="CG197" s="34"/>
      <c r="CH197" s="34">
        <f t="shared" si="166"/>
        <v>0</v>
      </c>
      <c r="CI197" s="34">
        <f t="shared" si="199"/>
        <v>0</v>
      </c>
      <c r="CJ197" s="34"/>
      <c r="CK197" s="34">
        <f t="shared" si="167"/>
        <v>0</v>
      </c>
      <c r="CL197" s="34">
        <f t="shared" si="200"/>
        <v>0</v>
      </c>
      <c r="CM197" s="34"/>
      <c r="CN197" s="34">
        <f t="shared" si="168"/>
        <v>0</v>
      </c>
      <c r="CO197" s="34">
        <f t="shared" si="201"/>
        <v>0</v>
      </c>
      <c r="CP197" s="34"/>
      <c r="CQ197" s="34">
        <f t="shared" si="169"/>
        <v>0</v>
      </c>
      <c r="CR197" s="34">
        <f t="shared" si="202"/>
        <v>0</v>
      </c>
      <c r="CS197" s="34"/>
      <c r="CT197" s="34">
        <f t="shared" si="170"/>
        <v>0</v>
      </c>
      <c r="CU197" s="34">
        <f t="shared" si="203"/>
        <v>0</v>
      </c>
      <c r="CV197" s="34"/>
      <c r="CW197" s="34">
        <f t="shared" si="171"/>
        <v>0</v>
      </c>
      <c r="CX197" s="34">
        <f t="shared" si="204"/>
        <v>0</v>
      </c>
      <c r="CY197" s="34"/>
      <c r="CZ197" s="34">
        <f t="shared" si="172"/>
        <v>0</v>
      </c>
      <c r="DA197" s="34">
        <f t="shared" si="205"/>
        <v>0</v>
      </c>
      <c r="DB197" s="34"/>
      <c r="DC197" s="34">
        <f t="shared" si="173"/>
        <v>0</v>
      </c>
      <c r="DD197" s="34">
        <f t="shared" si="206"/>
        <v>0</v>
      </c>
      <c r="DE197" s="35">
        <f t="shared" si="224"/>
        <v>20</v>
      </c>
      <c r="DF197" s="35">
        <f t="shared" ca="1" si="225"/>
        <v>1481</v>
      </c>
      <c r="DG197" s="89">
        <f t="shared" ca="1" si="226"/>
        <v>0</v>
      </c>
      <c r="DH197" s="35">
        <f t="shared" si="207"/>
        <v>0</v>
      </c>
      <c r="DI197" s="35">
        <f t="shared" ca="1" si="157"/>
        <v>0</v>
      </c>
      <c r="DJ197" s="92">
        <f t="shared" ca="1" si="158"/>
        <v>0</v>
      </c>
      <c r="DK197"/>
      <c r="DL197" s="37"/>
      <c r="DM197" s="38">
        <f t="shared" si="174"/>
        <v>0</v>
      </c>
      <c r="DN197" s="39" t="str">
        <f t="shared" si="230"/>
        <v>NÃO MEDIDO</v>
      </c>
      <c r="DO197" s="40"/>
      <c r="DP197"/>
    </row>
    <row r="198" spans="1:120" s="2" customFormat="1" ht="43.5" customHeight="1" x14ac:dyDescent="0.2">
      <c r="A198" s="2" t="s">
        <v>212</v>
      </c>
      <c r="C198" s="100" t="s">
        <v>133</v>
      </c>
      <c r="D198" s="30" t="s">
        <v>134</v>
      </c>
      <c r="E198" s="31" t="s">
        <v>89</v>
      </c>
      <c r="F198" s="74">
        <v>2</v>
      </c>
      <c r="G198" s="74">
        <v>0</v>
      </c>
      <c r="H198" s="121">
        <v>0</v>
      </c>
      <c r="I198" s="121">
        <v>0</v>
      </c>
      <c r="J198" s="121"/>
      <c r="K198" s="74">
        <f t="shared" si="175"/>
        <v>2</v>
      </c>
      <c r="L198" s="32">
        <v>10.27</v>
      </c>
      <c r="M198" s="33">
        <f t="shared" si="208"/>
        <v>20.54</v>
      </c>
      <c r="N198" s="33"/>
      <c r="O198" s="33">
        <f t="shared" si="176"/>
        <v>0</v>
      </c>
      <c r="P198" s="34"/>
      <c r="Q198" s="34">
        <f t="shared" si="209"/>
        <v>0</v>
      </c>
      <c r="R198" s="34">
        <f t="shared" si="210"/>
        <v>0</v>
      </c>
      <c r="S198" s="34"/>
      <c r="T198" s="34">
        <f t="shared" si="211"/>
        <v>0</v>
      </c>
      <c r="U198" s="34">
        <f t="shared" si="212"/>
        <v>0</v>
      </c>
      <c r="V198" s="34"/>
      <c r="W198" s="34">
        <f t="shared" si="213"/>
        <v>0</v>
      </c>
      <c r="X198" s="34">
        <f t="shared" si="214"/>
        <v>0</v>
      </c>
      <c r="Y198" s="34"/>
      <c r="Z198" s="34">
        <f t="shared" si="215"/>
        <v>0</v>
      </c>
      <c r="AA198" s="34">
        <f t="shared" si="216"/>
        <v>0</v>
      </c>
      <c r="AB198" s="34"/>
      <c r="AC198" s="34">
        <f t="shared" si="217"/>
        <v>0</v>
      </c>
      <c r="AD198" s="34">
        <f t="shared" si="218"/>
        <v>0</v>
      </c>
      <c r="AE198" s="34"/>
      <c r="AF198" s="34">
        <f t="shared" si="177"/>
        <v>0</v>
      </c>
      <c r="AG198" s="34">
        <f t="shared" si="178"/>
        <v>0</v>
      </c>
      <c r="AH198" s="34"/>
      <c r="AI198" s="34">
        <f t="shared" si="223"/>
        <v>0</v>
      </c>
      <c r="AJ198" s="34">
        <f t="shared" si="219"/>
        <v>0</v>
      </c>
      <c r="AK198" s="34"/>
      <c r="AL198" s="34">
        <f t="shared" si="220"/>
        <v>0</v>
      </c>
      <c r="AM198" s="34">
        <f t="shared" si="221"/>
        <v>0</v>
      </c>
      <c r="AN198" s="34"/>
      <c r="AO198" s="34">
        <f t="shared" si="179"/>
        <v>0</v>
      </c>
      <c r="AP198" s="34">
        <f t="shared" si="180"/>
        <v>0</v>
      </c>
      <c r="AQ198" s="34"/>
      <c r="AR198" s="34">
        <f t="shared" si="181"/>
        <v>0</v>
      </c>
      <c r="AS198" s="34">
        <f t="shared" si="182"/>
        <v>0</v>
      </c>
      <c r="AT198" s="34"/>
      <c r="AU198" s="34">
        <f t="shared" si="183"/>
        <v>0</v>
      </c>
      <c r="AV198" s="34">
        <f t="shared" si="184"/>
        <v>0</v>
      </c>
      <c r="AW198" s="34"/>
      <c r="AX198" s="34">
        <f t="shared" si="185"/>
        <v>0</v>
      </c>
      <c r="AY198" s="34">
        <f t="shared" si="186"/>
        <v>0</v>
      </c>
      <c r="AZ198" s="34"/>
      <c r="BA198" s="34">
        <f t="shared" si="187"/>
        <v>0</v>
      </c>
      <c r="BB198" s="34">
        <f t="shared" si="188"/>
        <v>0</v>
      </c>
      <c r="BC198" s="34"/>
      <c r="BD198" s="34">
        <f t="shared" si="189"/>
        <v>0</v>
      </c>
      <c r="BE198" s="34">
        <f t="shared" si="190"/>
        <v>0</v>
      </c>
      <c r="BF198" s="34"/>
      <c r="BG198" s="34">
        <f t="shared" si="227"/>
        <v>0</v>
      </c>
      <c r="BH198" s="34">
        <f t="shared" si="191"/>
        <v>0</v>
      </c>
      <c r="BI198" s="34"/>
      <c r="BJ198" s="34">
        <f t="shared" si="228"/>
        <v>0</v>
      </c>
      <c r="BK198" s="34">
        <f t="shared" si="192"/>
        <v>0</v>
      </c>
      <c r="BL198" s="34"/>
      <c r="BM198" s="34">
        <f t="shared" si="229"/>
        <v>0</v>
      </c>
      <c r="BN198" s="34">
        <f t="shared" si="193"/>
        <v>0</v>
      </c>
      <c r="BO198" s="34"/>
      <c r="BP198" s="34">
        <f t="shared" si="159"/>
        <v>0</v>
      </c>
      <c r="BQ198" s="34">
        <f t="shared" si="160"/>
        <v>0</v>
      </c>
      <c r="BR198" s="34"/>
      <c r="BS198" s="34">
        <f t="shared" si="161"/>
        <v>0</v>
      </c>
      <c r="BT198" s="34">
        <f t="shared" si="194"/>
        <v>0</v>
      </c>
      <c r="BU198" s="34"/>
      <c r="BV198" s="34">
        <f t="shared" si="162"/>
        <v>0</v>
      </c>
      <c r="BW198" s="34">
        <f t="shared" si="195"/>
        <v>0</v>
      </c>
      <c r="BX198" s="34"/>
      <c r="BY198" s="34">
        <f t="shared" si="163"/>
        <v>0</v>
      </c>
      <c r="BZ198" s="34">
        <f t="shared" si="196"/>
        <v>0</v>
      </c>
      <c r="CA198" s="34"/>
      <c r="CB198" s="34">
        <f t="shared" si="164"/>
        <v>0</v>
      </c>
      <c r="CC198" s="34">
        <f t="shared" si="197"/>
        <v>0</v>
      </c>
      <c r="CD198" s="34"/>
      <c r="CE198" s="34">
        <f t="shared" si="165"/>
        <v>0</v>
      </c>
      <c r="CF198" s="34">
        <f t="shared" si="198"/>
        <v>0</v>
      </c>
      <c r="CG198" s="34"/>
      <c r="CH198" s="34">
        <f t="shared" si="166"/>
        <v>0</v>
      </c>
      <c r="CI198" s="34">
        <f t="shared" si="199"/>
        <v>0</v>
      </c>
      <c r="CJ198" s="34"/>
      <c r="CK198" s="34">
        <f t="shared" si="167"/>
        <v>0</v>
      </c>
      <c r="CL198" s="34">
        <f t="shared" si="200"/>
        <v>0</v>
      </c>
      <c r="CM198" s="34"/>
      <c r="CN198" s="34">
        <f t="shared" si="168"/>
        <v>0</v>
      </c>
      <c r="CO198" s="34">
        <f t="shared" si="201"/>
        <v>0</v>
      </c>
      <c r="CP198" s="34"/>
      <c r="CQ198" s="34">
        <f t="shared" si="169"/>
        <v>0</v>
      </c>
      <c r="CR198" s="34">
        <f t="shared" si="202"/>
        <v>0</v>
      </c>
      <c r="CS198" s="34"/>
      <c r="CT198" s="34">
        <f t="shared" si="170"/>
        <v>0</v>
      </c>
      <c r="CU198" s="34">
        <f t="shared" si="203"/>
        <v>0</v>
      </c>
      <c r="CV198" s="34"/>
      <c r="CW198" s="34">
        <f t="shared" si="171"/>
        <v>0</v>
      </c>
      <c r="CX198" s="34">
        <f t="shared" si="204"/>
        <v>0</v>
      </c>
      <c r="CY198" s="34"/>
      <c r="CZ198" s="34">
        <f t="shared" si="172"/>
        <v>0</v>
      </c>
      <c r="DA198" s="34">
        <f t="shared" si="205"/>
        <v>0</v>
      </c>
      <c r="DB198" s="34"/>
      <c r="DC198" s="34">
        <f t="shared" si="173"/>
        <v>0</v>
      </c>
      <c r="DD198" s="34">
        <f t="shared" si="206"/>
        <v>0</v>
      </c>
      <c r="DE198" s="35">
        <f t="shared" si="224"/>
        <v>0</v>
      </c>
      <c r="DF198" s="35">
        <f t="shared" ca="1" si="225"/>
        <v>0</v>
      </c>
      <c r="DG198" s="89">
        <f t="shared" ca="1" si="226"/>
        <v>0</v>
      </c>
      <c r="DH198" s="35">
        <f t="shared" si="207"/>
        <v>2</v>
      </c>
      <c r="DI198" s="35">
        <f t="shared" ca="1" si="157"/>
        <v>20.54</v>
      </c>
      <c r="DJ198" s="92">
        <f t="shared" ca="1" si="158"/>
        <v>0</v>
      </c>
      <c r="DK198"/>
      <c r="DL198" s="37"/>
      <c r="DM198" s="38">
        <f t="shared" si="174"/>
        <v>0</v>
      </c>
      <c r="DN198" s="39" t="str">
        <f t="shared" si="230"/>
        <v>NÃO MEDIDO</v>
      </c>
      <c r="DO198" s="40"/>
      <c r="DP198"/>
    </row>
    <row r="199" spans="1:120" s="2" customFormat="1" ht="35.1" customHeight="1" x14ac:dyDescent="0.2">
      <c r="A199" s="2" t="s">
        <v>212</v>
      </c>
      <c r="C199" s="100" t="s">
        <v>369</v>
      </c>
      <c r="D199" s="30" t="s">
        <v>370</v>
      </c>
      <c r="E199" s="31" t="s">
        <v>89</v>
      </c>
      <c r="F199" s="74">
        <v>2</v>
      </c>
      <c r="G199" s="74">
        <v>0</v>
      </c>
      <c r="H199" s="121">
        <v>0</v>
      </c>
      <c r="I199" s="121">
        <v>0</v>
      </c>
      <c r="J199" s="121"/>
      <c r="K199" s="74">
        <f t="shared" si="175"/>
        <v>2</v>
      </c>
      <c r="L199" s="32">
        <v>9.06</v>
      </c>
      <c r="M199" s="33">
        <f t="shared" si="208"/>
        <v>18.12</v>
      </c>
      <c r="N199" s="33"/>
      <c r="O199" s="33">
        <f t="shared" si="176"/>
        <v>0</v>
      </c>
      <c r="P199" s="34"/>
      <c r="Q199" s="34">
        <f t="shared" si="209"/>
        <v>0</v>
      </c>
      <c r="R199" s="34">
        <f t="shared" si="210"/>
        <v>0</v>
      </c>
      <c r="S199" s="34"/>
      <c r="T199" s="34">
        <f t="shared" si="211"/>
        <v>0</v>
      </c>
      <c r="U199" s="34">
        <f t="shared" si="212"/>
        <v>0</v>
      </c>
      <c r="V199" s="34"/>
      <c r="W199" s="34">
        <f t="shared" si="213"/>
        <v>0</v>
      </c>
      <c r="X199" s="34">
        <f t="shared" si="214"/>
        <v>0</v>
      </c>
      <c r="Y199" s="34"/>
      <c r="Z199" s="34">
        <f t="shared" si="215"/>
        <v>0</v>
      </c>
      <c r="AA199" s="34">
        <f t="shared" si="216"/>
        <v>0</v>
      </c>
      <c r="AB199" s="34"/>
      <c r="AC199" s="34">
        <f t="shared" si="217"/>
        <v>0</v>
      </c>
      <c r="AD199" s="34">
        <f t="shared" si="218"/>
        <v>0</v>
      </c>
      <c r="AE199" s="34"/>
      <c r="AF199" s="34">
        <f t="shared" si="177"/>
        <v>0</v>
      </c>
      <c r="AG199" s="34">
        <f t="shared" si="178"/>
        <v>0</v>
      </c>
      <c r="AH199" s="34"/>
      <c r="AI199" s="34">
        <f t="shared" si="223"/>
        <v>0</v>
      </c>
      <c r="AJ199" s="34">
        <f t="shared" si="219"/>
        <v>0</v>
      </c>
      <c r="AK199" s="34"/>
      <c r="AL199" s="34">
        <f t="shared" si="220"/>
        <v>0</v>
      </c>
      <c r="AM199" s="34">
        <f t="shared" si="221"/>
        <v>0</v>
      </c>
      <c r="AN199" s="34"/>
      <c r="AO199" s="34">
        <f t="shared" si="179"/>
        <v>0</v>
      </c>
      <c r="AP199" s="34">
        <f t="shared" si="180"/>
        <v>0</v>
      </c>
      <c r="AQ199" s="34"/>
      <c r="AR199" s="34">
        <f t="shared" si="181"/>
        <v>0</v>
      </c>
      <c r="AS199" s="34">
        <f t="shared" si="182"/>
        <v>0</v>
      </c>
      <c r="AT199" s="34"/>
      <c r="AU199" s="34">
        <f t="shared" si="183"/>
        <v>0</v>
      </c>
      <c r="AV199" s="34">
        <f t="shared" si="184"/>
        <v>0</v>
      </c>
      <c r="AW199" s="34"/>
      <c r="AX199" s="34">
        <f t="shared" si="185"/>
        <v>0</v>
      </c>
      <c r="AY199" s="34">
        <f t="shared" si="186"/>
        <v>0</v>
      </c>
      <c r="AZ199" s="34"/>
      <c r="BA199" s="34">
        <f t="shared" si="187"/>
        <v>0</v>
      </c>
      <c r="BB199" s="34">
        <f t="shared" si="188"/>
        <v>0</v>
      </c>
      <c r="BC199" s="34"/>
      <c r="BD199" s="34">
        <f t="shared" si="189"/>
        <v>0</v>
      </c>
      <c r="BE199" s="34">
        <f t="shared" si="190"/>
        <v>0</v>
      </c>
      <c r="BF199" s="34"/>
      <c r="BG199" s="34">
        <f t="shared" si="227"/>
        <v>0</v>
      </c>
      <c r="BH199" s="34">
        <f t="shared" si="191"/>
        <v>0</v>
      </c>
      <c r="BI199" s="34"/>
      <c r="BJ199" s="34">
        <f t="shared" si="228"/>
        <v>0</v>
      </c>
      <c r="BK199" s="34">
        <f t="shared" si="192"/>
        <v>0</v>
      </c>
      <c r="BL199" s="34"/>
      <c r="BM199" s="34">
        <f t="shared" si="229"/>
        <v>0</v>
      </c>
      <c r="BN199" s="34">
        <f t="shared" si="193"/>
        <v>0</v>
      </c>
      <c r="BO199" s="34"/>
      <c r="BP199" s="34">
        <f t="shared" si="159"/>
        <v>0</v>
      </c>
      <c r="BQ199" s="34">
        <f t="shared" si="160"/>
        <v>0</v>
      </c>
      <c r="BR199" s="34"/>
      <c r="BS199" s="34">
        <f t="shared" si="161"/>
        <v>0</v>
      </c>
      <c r="BT199" s="34">
        <f t="shared" si="194"/>
        <v>0</v>
      </c>
      <c r="BU199" s="34"/>
      <c r="BV199" s="34">
        <f t="shared" si="162"/>
        <v>0</v>
      </c>
      <c r="BW199" s="34">
        <f t="shared" si="195"/>
        <v>0</v>
      </c>
      <c r="BX199" s="34"/>
      <c r="BY199" s="34">
        <f t="shared" si="163"/>
        <v>0</v>
      </c>
      <c r="BZ199" s="34">
        <f t="shared" si="196"/>
        <v>0</v>
      </c>
      <c r="CA199" s="34"/>
      <c r="CB199" s="34">
        <f t="shared" si="164"/>
        <v>0</v>
      </c>
      <c r="CC199" s="34">
        <f t="shared" si="197"/>
        <v>0</v>
      </c>
      <c r="CD199" s="34"/>
      <c r="CE199" s="34">
        <f t="shared" si="165"/>
        <v>0</v>
      </c>
      <c r="CF199" s="34">
        <f t="shared" si="198"/>
        <v>0</v>
      </c>
      <c r="CG199" s="34"/>
      <c r="CH199" s="34">
        <f t="shared" si="166"/>
        <v>0</v>
      </c>
      <c r="CI199" s="34">
        <f t="shared" si="199"/>
        <v>0</v>
      </c>
      <c r="CJ199" s="34"/>
      <c r="CK199" s="34">
        <f t="shared" si="167"/>
        <v>0</v>
      </c>
      <c r="CL199" s="34">
        <f t="shared" si="200"/>
        <v>0</v>
      </c>
      <c r="CM199" s="34"/>
      <c r="CN199" s="34">
        <f t="shared" si="168"/>
        <v>0</v>
      </c>
      <c r="CO199" s="34">
        <f t="shared" si="201"/>
        <v>0</v>
      </c>
      <c r="CP199" s="34"/>
      <c r="CQ199" s="34">
        <f t="shared" si="169"/>
        <v>0</v>
      </c>
      <c r="CR199" s="34">
        <f t="shared" si="202"/>
        <v>0</v>
      </c>
      <c r="CS199" s="34"/>
      <c r="CT199" s="34">
        <f t="shared" si="170"/>
        <v>0</v>
      </c>
      <c r="CU199" s="34">
        <f t="shared" si="203"/>
        <v>0</v>
      </c>
      <c r="CV199" s="34"/>
      <c r="CW199" s="34">
        <f t="shared" si="171"/>
        <v>0</v>
      </c>
      <c r="CX199" s="34">
        <f t="shared" si="204"/>
        <v>0</v>
      </c>
      <c r="CY199" s="34"/>
      <c r="CZ199" s="34">
        <f t="shared" si="172"/>
        <v>0</v>
      </c>
      <c r="DA199" s="34">
        <f t="shared" si="205"/>
        <v>0</v>
      </c>
      <c r="DB199" s="34"/>
      <c r="DC199" s="34">
        <f t="shared" si="173"/>
        <v>0</v>
      </c>
      <c r="DD199" s="34">
        <f t="shared" si="206"/>
        <v>0</v>
      </c>
      <c r="DE199" s="35">
        <f t="shared" si="224"/>
        <v>0</v>
      </c>
      <c r="DF199" s="35">
        <f t="shared" ca="1" si="225"/>
        <v>0</v>
      </c>
      <c r="DG199" s="89">
        <f t="shared" ca="1" si="226"/>
        <v>0</v>
      </c>
      <c r="DH199" s="35">
        <f t="shared" si="207"/>
        <v>2</v>
      </c>
      <c r="DI199" s="35">
        <f t="shared" ca="1" si="157"/>
        <v>18.12</v>
      </c>
      <c r="DJ199" s="92">
        <f t="shared" ca="1" si="158"/>
        <v>0</v>
      </c>
      <c r="DK199"/>
      <c r="DL199" s="37"/>
      <c r="DM199" s="38">
        <f t="shared" si="174"/>
        <v>0</v>
      </c>
      <c r="DN199" s="39" t="str">
        <f t="shared" si="230"/>
        <v>NÃO MEDIDO</v>
      </c>
      <c r="DO199" s="40"/>
      <c r="DP199"/>
    </row>
    <row r="200" spans="1:120" s="2" customFormat="1" ht="35.1" customHeight="1" x14ac:dyDescent="0.2">
      <c r="A200" s="2" t="s">
        <v>212</v>
      </c>
      <c r="C200" s="100" t="s">
        <v>361</v>
      </c>
      <c r="D200" s="30" t="s">
        <v>362</v>
      </c>
      <c r="E200" s="31" t="s">
        <v>90</v>
      </c>
      <c r="F200" s="74">
        <v>21</v>
      </c>
      <c r="G200" s="74">
        <v>0</v>
      </c>
      <c r="H200" s="121">
        <v>0</v>
      </c>
      <c r="I200" s="121">
        <v>0</v>
      </c>
      <c r="J200" s="121"/>
      <c r="K200" s="74">
        <f t="shared" si="175"/>
        <v>21</v>
      </c>
      <c r="L200" s="32">
        <v>54.92</v>
      </c>
      <c r="M200" s="33">
        <f t="shared" si="208"/>
        <v>1153.32</v>
      </c>
      <c r="N200" s="33"/>
      <c r="O200" s="33">
        <f t="shared" si="176"/>
        <v>0</v>
      </c>
      <c r="P200" s="34"/>
      <c r="Q200" s="34">
        <f t="shared" si="209"/>
        <v>0</v>
      </c>
      <c r="R200" s="34">
        <f t="shared" si="210"/>
        <v>0</v>
      </c>
      <c r="S200" s="34"/>
      <c r="T200" s="34">
        <f t="shared" si="211"/>
        <v>0</v>
      </c>
      <c r="U200" s="34">
        <f t="shared" si="212"/>
        <v>0</v>
      </c>
      <c r="V200" s="34">
        <v>4</v>
      </c>
      <c r="W200" s="34">
        <f t="shared" si="213"/>
        <v>219.68</v>
      </c>
      <c r="X200" s="34">
        <f t="shared" si="214"/>
        <v>0</v>
      </c>
      <c r="Y200" s="34"/>
      <c r="Z200" s="34">
        <f t="shared" si="215"/>
        <v>0</v>
      </c>
      <c r="AA200" s="34">
        <f t="shared" si="216"/>
        <v>0</v>
      </c>
      <c r="AB200" s="34"/>
      <c r="AC200" s="34">
        <f t="shared" si="217"/>
        <v>0</v>
      </c>
      <c r="AD200" s="34">
        <f t="shared" si="218"/>
        <v>0</v>
      </c>
      <c r="AE200" s="34"/>
      <c r="AF200" s="34">
        <f t="shared" si="177"/>
        <v>0</v>
      </c>
      <c r="AG200" s="34">
        <f t="shared" si="178"/>
        <v>0</v>
      </c>
      <c r="AH200" s="34"/>
      <c r="AI200" s="34">
        <f t="shared" si="223"/>
        <v>0</v>
      </c>
      <c r="AJ200" s="34">
        <f t="shared" si="219"/>
        <v>0</v>
      </c>
      <c r="AK200" s="34"/>
      <c r="AL200" s="34">
        <f t="shared" si="220"/>
        <v>0</v>
      </c>
      <c r="AM200" s="34">
        <f t="shared" si="221"/>
        <v>0</v>
      </c>
      <c r="AN200" s="34"/>
      <c r="AO200" s="34">
        <f t="shared" si="179"/>
        <v>0</v>
      </c>
      <c r="AP200" s="34">
        <f t="shared" si="180"/>
        <v>0</v>
      </c>
      <c r="AQ200" s="34"/>
      <c r="AR200" s="34">
        <f t="shared" si="181"/>
        <v>0</v>
      </c>
      <c r="AS200" s="34">
        <f t="shared" si="182"/>
        <v>0</v>
      </c>
      <c r="AT200" s="34"/>
      <c r="AU200" s="34">
        <f t="shared" si="183"/>
        <v>0</v>
      </c>
      <c r="AV200" s="34">
        <f t="shared" si="184"/>
        <v>0</v>
      </c>
      <c r="AW200" s="34"/>
      <c r="AX200" s="34">
        <f t="shared" si="185"/>
        <v>0</v>
      </c>
      <c r="AY200" s="34">
        <f t="shared" si="186"/>
        <v>0</v>
      </c>
      <c r="AZ200" s="34"/>
      <c r="BA200" s="34">
        <f t="shared" si="187"/>
        <v>0</v>
      </c>
      <c r="BB200" s="34">
        <f t="shared" si="188"/>
        <v>0</v>
      </c>
      <c r="BC200" s="34"/>
      <c r="BD200" s="34">
        <f t="shared" si="189"/>
        <v>0</v>
      </c>
      <c r="BE200" s="34">
        <f t="shared" si="190"/>
        <v>0</v>
      </c>
      <c r="BF200" s="34"/>
      <c r="BG200" s="34">
        <f t="shared" si="227"/>
        <v>0</v>
      </c>
      <c r="BH200" s="34">
        <f t="shared" si="191"/>
        <v>0</v>
      </c>
      <c r="BI200" s="34"/>
      <c r="BJ200" s="34">
        <f t="shared" si="228"/>
        <v>0</v>
      </c>
      <c r="BK200" s="34">
        <f t="shared" si="192"/>
        <v>0</v>
      </c>
      <c r="BL200" s="34"/>
      <c r="BM200" s="34">
        <f t="shared" si="229"/>
        <v>0</v>
      </c>
      <c r="BN200" s="34">
        <f t="shared" si="193"/>
        <v>0</v>
      </c>
      <c r="BO200" s="34"/>
      <c r="BP200" s="34">
        <f t="shared" si="159"/>
        <v>0</v>
      </c>
      <c r="BQ200" s="34">
        <f t="shared" si="160"/>
        <v>0</v>
      </c>
      <c r="BR200" s="34"/>
      <c r="BS200" s="34">
        <f t="shared" si="161"/>
        <v>0</v>
      </c>
      <c r="BT200" s="34">
        <f t="shared" si="194"/>
        <v>0</v>
      </c>
      <c r="BU200" s="34"/>
      <c r="BV200" s="34">
        <f t="shared" si="162"/>
        <v>0</v>
      </c>
      <c r="BW200" s="34">
        <f t="shared" si="195"/>
        <v>0</v>
      </c>
      <c r="BX200" s="34"/>
      <c r="BY200" s="34">
        <f t="shared" si="163"/>
        <v>0</v>
      </c>
      <c r="BZ200" s="34">
        <f t="shared" si="196"/>
        <v>0</v>
      </c>
      <c r="CA200" s="34"/>
      <c r="CB200" s="34">
        <f t="shared" si="164"/>
        <v>0</v>
      </c>
      <c r="CC200" s="34">
        <f t="shared" si="197"/>
        <v>0</v>
      </c>
      <c r="CD200" s="34"/>
      <c r="CE200" s="34">
        <f t="shared" si="165"/>
        <v>0</v>
      </c>
      <c r="CF200" s="34">
        <f t="shared" si="198"/>
        <v>0</v>
      </c>
      <c r="CG200" s="34"/>
      <c r="CH200" s="34">
        <f t="shared" si="166"/>
        <v>0</v>
      </c>
      <c r="CI200" s="34">
        <f t="shared" si="199"/>
        <v>0</v>
      </c>
      <c r="CJ200" s="34"/>
      <c r="CK200" s="34">
        <f t="shared" si="167"/>
        <v>0</v>
      </c>
      <c r="CL200" s="34">
        <f t="shared" si="200"/>
        <v>0</v>
      </c>
      <c r="CM200" s="34"/>
      <c r="CN200" s="34">
        <f t="shared" si="168"/>
        <v>0</v>
      </c>
      <c r="CO200" s="34">
        <f t="shared" si="201"/>
        <v>0</v>
      </c>
      <c r="CP200" s="34"/>
      <c r="CQ200" s="34">
        <f t="shared" si="169"/>
        <v>0</v>
      </c>
      <c r="CR200" s="34">
        <f t="shared" si="202"/>
        <v>0</v>
      </c>
      <c r="CS200" s="34"/>
      <c r="CT200" s="34">
        <f t="shared" si="170"/>
        <v>0</v>
      </c>
      <c r="CU200" s="34">
        <f t="shared" si="203"/>
        <v>0</v>
      </c>
      <c r="CV200" s="34"/>
      <c r="CW200" s="34">
        <f t="shared" si="171"/>
        <v>0</v>
      </c>
      <c r="CX200" s="34">
        <f t="shared" si="204"/>
        <v>0</v>
      </c>
      <c r="CY200" s="34"/>
      <c r="CZ200" s="34">
        <f t="shared" si="172"/>
        <v>0</v>
      </c>
      <c r="DA200" s="34">
        <f t="shared" si="205"/>
        <v>0</v>
      </c>
      <c r="DB200" s="34"/>
      <c r="DC200" s="34">
        <f t="shared" si="173"/>
        <v>0</v>
      </c>
      <c r="DD200" s="34">
        <f t="shared" si="206"/>
        <v>0</v>
      </c>
      <c r="DE200" s="35">
        <f t="shared" si="224"/>
        <v>4</v>
      </c>
      <c r="DF200" s="35">
        <f t="shared" ca="1" si="225"/>
        <v>219.68</v>
      </c>
      <c r="DG200" s="89">
        <f t="shared" ca="1" si="226"/>
        <v>0</v>
      </c>
      <c r="DH200" s="35">
        <f t="shared" si="207"/>
        <v>17</v>
      </c>
      <c r="DI200" s="35">
        <f t="shared" ca="1" si="157"/>
        <v>933.64</v>
      </c>
      <c r="DJ200" s="92">
        <f t="shared" ca="1" si="158"/>
        <v>0</v>
      </c>
      <c r="DK200"/>
      <c r="DL200" s="37"/>
      <c r="DM200" s="38">
        <f t="shared" si="174"/>
        <v>0</v>
      </c>
      <c r="DN200" s="39" t="str">
        <f t="shared" si="230"/>
        <v>NÃO MEDIDO</v>
      </c>
      <c r="DO200" s="40"/>
      <c r="DP200"/>
    </row>
    <row r="201" spans="1:120" s="2" customFormat="1" ht="41.25" customHeight="1" x14ac:dyDescent="0.2">
      <c r="A201" s="2" t="s">
        <v>212</v>
      </c>
      <c r="C201" s="100" t="s">
        <v>98</v>
      </c>
      <c r="D201" s="30" t="s">
        <v>578</v>
      </c>
      <c r="E201" s="31" t="s">
        <v>89</v>
      </c>
      <c r="F201" s="74">
        <v>70</v>
      </c>
      <c r="G201" s="74">
        <v>0</v>
      </c>
      <c r="H201" s="121">
        <v>0</v>
      </c>
      <c r="I201" s="121">
        <v>0</v>
      </c>
      <c r="J201" s="121"/>
      <c r="K201" s="74">
        <f t="shared" si="175"/>
        <v>70</v>
      </c>
      <c r="L201" s="32">
        <v>92.52</v>
      </c>
      <c r="M201" s="33">
        <f t="shared" si="208"/>
        <v>6476.4</v>
      </c>
      <c r="N201" s="33"/>
      <c r="O201" s="33">
        <f t="shared" si="176"/>
        <v>0</v>
      </c>
      <c r="P201" s="34"/>
      <c r="Q201" s="34">
        <f t="shared" si="209"/>
        <v>0</v>
      </c>
      <c r="R201" s="34">
        <f t="shared" si="210"/>
        <v>0</v>
      </c>
      <c r="S201" s="34"/>
      <c r="T201" s="34">
        <f t="shared" si="211"/>
        <v>0</v>
      </c>
      <c r="U201" s="34">
        <f t="shared" si="212"/>
        <v>0</v>
      </c>
      <c r="V201" s="34">
        <v>32</v>
      </c>
      <c r="W201" s="34">
        <f t="shared" si="213"/>
        <v>2960.64</v>
      </c>
      <c r="X201" s="34">
        <f t="shared" si="214"/>
        <v>0</v>
      </c>
      <c r="Y201" s="34"/>
      <c r="Z201" s="34">
        <f t="shared" si="215"/>
        <v>0</v>
      </c>
      <c r="AA201" s="34">
        <f t="shared" si="216"/>
        <v>0</v>
      </c>
      <c r="AB201" s="34"/>
      <c r="AC201" s="34">
        <f t="shared" si="217"/>
        <v>0</v>
      </c>
      <c r="AD201" s="34">
        <f t="shared" si="218"/>
        <v>0</v>
      </c>
      <c r="AE201" s="34"/>
      <c r="AF201" s="34">
        <f t="shared" si="177"/>
        <v>0</v>
      </c>
      <c r="AG201" s="34">
        <f t="shared" si="178"/>
        <v>0</v>
      </c>
      <c r="AH201" s="34"/>
      <c r="AI201" s="34">
        <f t="shared" si="223"/>
        <v>0</v>
      </c>
      <c r="AJ201" s="34">
        <f t="shared" si="219"/>
        <v>0</v>
      </c>
      <c r="AK201" s="34"/>
      <c r="AL201" s="34">
        <f t="shared" si="220"/>
        <v>0</v>
      </c>
      <c r="AM201" s="34">
        <f t="shared" si="221"/>
        <v>0</v>
      </c>
      <c r="AN201" s="34"/>
      <c r="AO201" s="34">
        <f t="shared" si="179"/>
        <v>0</v>
      </c>
      <c r="AP201" s="34">
        <f t="shared" si="180"/>
        <v>0</v>
      </c>
      <c r="AQ201" s="34"/>
      <c r="AR201" s="34">
        <f t="shared" si="181"/>
        <v>0</v>
      </c>
      <c r="AS201" s="34">
        <f t="shared" si="182"/>
        <v>0</v>
      </c>
      <c r="AT201" s="34"/>
      <c r="AU201" s="34">
        <f t="shared" si="183"/>
        <v>0</v>
      </c>
      <c r="AV201" s="34">
        <f t="shared" si="184"/>
        <v>0</v>
      </c>
      <c r="AW201" s="34"/>
      <c r="AX201" s="34">
        <f t="shared" si="185"/>
        <v>0</v>
      </c>
      <c r="AY201" s="34">
        <f t="shared" si="186"/>
        <v>0</v>
      </c>
      <c r="AZ201" s="34"/>
      <c r="BA201" s="34">
        <f t="shared" si="187"/>
        <v>0</v>
      </c>
      <c r="BB201" s="34">
        <f t="shared" si="188"/>
        <v>0</v>
      </c>
      <c r="BC201" s="34"/>
      <c r="BD201" s="34">
        <f t="shared" si="189"/>
        <v>0</v>
      </c>
      <c r="BE201" s="34">
        <f t="shared" si="190"/>
        <v>0</v>
      </c>
      <c r="BF201" s="34"/>
      <c r="BG201" s="34">
        <f t="shared" si="227"/>
        <v>0</v>
      </c>
      <c r="BH201" s="34">
        <f t="shared" si="191"/>
        <v>0</v>
      </c>
      <c r="BI201" s="34"/>
      <c r="BJ201" s="34">
        <f t="shared" si="228"/>
        <v>0</v>
      </c>
      <c r="BK201" s="34">
        <f t="shared" si="192"/>
        <v>0</v>
      </c>
      <c r="BL201" s="34"/>
      <c r="BM201" s="34">
        <f t="shared" si="229"/>
        <v>0</v>
      </c>
      <c r="BN201" s="34">
        <f t="shared" si="193"/>
        <v>0</v>
      </c>
      <c r="BO201" s="34"/>
      <c r="BP201" s="34">
        <f t="shared" si="159"/>
        <v>0</v>
      </c>
      <c r="BQ201" s="34">
        <f t="shared" si="160"/>
        <v>0</v>
      </c>
      <c r="BR201" s="34"/>
      <c r="BS201" s="34">
        <f t="shared" si="161"/>
        <v>0</v>
      </c>
      <c r="BT201" s="34">
        <f t="shared" si="194"/>
        <v>0</v>
      </c>
      <c r="BU201" s="34"/>
      <c r="BV201" s="34">
        <f t="shared" si="162"/>
        <v>0</v>
      </c>
      <c r="BW201" s="34">
        <f t="shared" si="195"/>
        <v>0</v>
      </c>
      <c r="BX201" s="34"/>
      <c r="BY201" s="34">
        <f t="shared" si="163"/>
        <v>0</v>
      </c>
      <c r="BZ201" s="34">
        <f t="shared" si="196"/>
        <v>0</v>
      </c>
      <c r="CA201" s="34"/>
      <c r="CB201" s="34">
        <f t="shared" si="164"/>
        <v>0</v>
      </c>
      <c r="CC201" s="34">
        <f t="shared" si="197"/>
        <v>0</v>
      </c>
      <c r="CD201" s="34"/>
      <c r="CE201" s="34">
        <f t="shared" si="165"/>
        <v>0</v>
      </c>
      <c r="CF201" s="34">
        <f t="shared" si="198"/>
        <v>0</v>
      </c>
      <c r="CG201" s="34"/>
      <c r="CH201" s="34">
        <f t="shared" si="166"/>
        <v>0</v>
      </c>
      <c r="CI201" s="34">
        <f t="shared" si="199"/>
        <v>0</v>
      </c>
      <c r="CJ201" s="34"/>
      <c r="CK201" s="34">
        <f t="shared" si="167"/>
        <v>0</v>
      </c>
      <c r="CL201" s="34">
        <f t="shared" si="200"/>
        <v>0</v>
      </c>
      <c r="CM201" s="34"/>
      <c r="CN201" s="34">
        <f t="shared" si="168"/>
        <v>0</v>
      </c>
      <c r="CO201" s="34">
        <f t="shared" si="201"/>
        <v>0</v>
      </c>
      <c r="CP201" s="34"/>
      <c r="CQ201" s="34">
        <f t="shared" si="169"/>
        <v>0</v>
      </c>
      <c r="CR201" s="34">
        <f t="shared" si="202"/>
        <v>0</v>
      </c>
      <c r="CS201" s="34"/>
      <c r="CT201" s="34">
        <f t="shared" si="170"/>
        <v>0</v>
      </c>
      <c r="CU201" s="34">
        <f t="shared" si="203"/>
        <v>0</v>
      </c>
      <c r="CV201" s="34"/>
      <c r="CW201" s="34">
        <f t="shared" si="171"/>
        <v>0</v>
      </c>
      <c r="CX201" s="34">
        <f t="shared" si="204"/>
        <v>0</v>
      </c>
      <c r="CY201" s="34"/>
      <c r="CZ201" s="34">
        <f t="shared" si="172"/>
        <v>0</v>
      </c>
      <c r="DA201" s="34">
        <f t="shared" si="205"/>
        <v>0</v>
      </c>
      <c r="DB201" s="34"/>
      <c r="DC201" s="34">
        <f t="shared" si="173"/>
        <v>0</v>
      </c>
      <c r="DD201" s="34">
        <f t="shared" si="206"/>
        <v>0</v>
      </c>
      <c r="DE201" s="35">
        <f t="shared" si="224"/>
        <v>32</v>
      </c>
      <c r="DF201" s="35">
        <f t="shared" ca="1" si="225"/>
        <v>2960.64</v>
      </c>
      <c r="DG201" s="89">
        <f t="shared" ca="1" si="226"/>
        <v>0</v>
      </c>
      <c r="DH201" s="35">
        <f t="shared" si="207"/>
        <v>38</v>
      </c>
      <c r="DI201" s="35">
        <f t="shared" ca="1" si="157"/>
        <v>3515.76</v>
      </c>
      <c r="DJ201" s="92">
        <f t="shared" ca="1" si="158"/>
        <v>0</v>
      </c>
      <c r="DK201"/>
      <c r="DL201" s="37"/>
      <c r="DM201" s="38">
        <f t="shared" si="174"/>
        <v>0</v>
      </c>
      <c r="DN201" s="39" t="str">
        <f t="shared" si="230"/>
        <v>NÃO MEDIDO</v>
      </c>
      <c r="DO201" s="40"/>
      <c r="DP201"/>
    </row>
    <row r="202" spans="1:120" s="2" customFormat="1" ht="36" customHeight="1" x14ac:dyDescent="0.2">
      <c r="A202" s="2" t="s">
        <v>212</v>
      </c>
      <c r="C202" s="100" t="s">
        <v>99</v>
      </c>
      <c r="D202" s="30" t="s">
        <v>250</v>
      </c>
      <c r="E202" s="31" t="s">
        <v>89</v>
      </c>
      <c r="F202" s="74">
        <v>5</v>
      </c>
      <c r="G202" s="74">
        <v>0</v>
      </c>
      <c r="H202" s="121">
        <v>0</v>
      </c>
      <c r="I202" s="121">
        <v>0</v>
      </c>
      <c r="J202" s="121"/>
      <c r="K202" s="74">
        <f t="shared" si="175"/>
        <v>5</v>
      </c>
      <c r="L202" s="32">
        <v>8.14</v>
      </c>
      <c r="M202" s="33">
        <f t="shared" si="208"/>
        <v>40.700000000000003</v>
      </c>
      <c r="N202" s="33"/>
      <c r="O202" s="33">
        <f t="shared" si="176"/>
        <v>0</v>
      </c>
      <c r="P202" s="34"/>
      <c r="Q202" s="34">
        <f t="shared" si="209"/>
        <v>0</v>
      </c>
      <c r="R202" s="34">
        <f t="shared" si="210"/>
        <v>0</v>
      </c>
      <c r="S202" s="34"/>
      <c r="T202" s="34">
        <f t="shared" si="211"/>
        <v>0</v>
      </c>
      <c r="U202" s="34">
        <f t="shared" si="212"/>
        <v>0</v>
      </c>
      <c r="V202" s="34">
        <v>1</v>
      </c>
      <c r="W202" s="34">
        <f t="shared" si="213"/>
        <v>8.14</v>
      </c>
      <c r="X202" s="34">
        <f t="shared" si="214"/>
        <v>0</v>
      </c>
      <c r="Y202" s="34"/>
      <c r="Z202" s="34">
        <f t="shared" si="215"/>
        <v>0</v>
      </c>
      <c r="AA202" s="34">
        <f t="shared" si="216"/>
        <v>0</v>
      </c>
      <c r="AB202" s="34"/>
      <c r="AC202" s="34">
        <f t="shared" si="217"/>
        <v>0</v>
      </c>
      <c r="AD202" s="34">
        <f t="shared" si="218"/>
        <v>0</v>
      </c>
      <c r="AE202" s="34"/>
      <c r="AF202" s="34">
        <f t="shared" si="177"/>
        <v>0</v>
      </c>
      <c r="AG202" s="34">
        <f t="shared" si="178"/>
        <v>0</v>
      </c>
      <c r="AH202" s="34"/>
      <c r="AI202" s="34">
        <f t="shared" si="223"/>
        <v>0</v>
      </c>
      <c r="AJ202" s="34">
        <f t="shared" si="219"/>
        <v>0</v>
      </c>
      <c r="AK202" s="34"/>
      <c r="AL202" s="34">
        <f t="shared" si="220"/>
        <v>0</v>
      </c>
      <c r="AM202" s="34">
        <f t="shared" si="221"/>
        <v>0</v>
      </c>
      <c r="AN202" s="34"/>
      <c r="AO202" s="34">
        <f t="shared" si="179"/>
        <v>0</v>
      </c>
      <c r="AP202" s="34">
        <f t="shared" si="180"/>
        <v>0</v>
      </c>
      <c r="AQ202" s="34"/>
      <c r="AR202" s="34">
        <f t="shared" si="181"/>
        <v>0</v>
      </c>
      <c r="AS202" s="34">
        <f t="shared" si="182"/>
        <v>0</v>
      </c>
      <c r="AT202" s="34"/>
      <c r="AU202" s="34">
        <f t="shared" si="183"/>
        <v>0</v>
      </c>
      <c r="AV202" s="34">
        <f t="shared" si="184"/>
        <v>0</v>
      </c>
      <c r="AW202" s="34"/>
      <c r="AX202" s="34">
        <f t="shared" si="185"/>
        <v>0</v>
      </c>
      <c r="AY202" s="34">
        <f t="shared" si="186"/>
        <v>0</v>
      </c>
      <c r="AZ202" s="34"/>
      <c r="BA202" s="34">
        <f t="shared" si="187"/>
        <v>0</v>
      </c>
      <c r="BB202" s="34">
        <f t="shared" si="188"/>
        <v>0</v>
      </c>
      <c r="BC202" s="34"/>
      <c r="BD202" s="34">
        <f t="shared" si="189"/>
        <v>0</v>
      </c>
      <c r="BE202" s="34">
        <f t="shared" si="190"/>
        <v>0</v>
      </c>
      <c r="BF202" s="34"/>
      <c r="BG202" s="34">
        <f t="shared" si="227"/>
        <v>0</v>
      </c>
      <c r="BH202" s="34">
        <f t="shared" si="191"/>
        <v>0</v>
      </c>
      <c r="BI202" s="34"/>
      <c r="BJ202" s="34">
        <f t="shared" si="228"/>
        <v>0</v>
      </c>
      <c r="BK202" s="34">
        <f t="shared" si="192"/>
        <v>0</v>
      </c>
      <c r="BL202" s="34"/>
      <c r="BM202" s="34">
        <f t="shared" si="229"/>
        <v>0</v>
      </c>
      <c r="BN202" s="34">
        <f t="shared" si="193"/>
        <v>0</v>
      </c>
      <c r="BO202" s="34"/>
      <c r="BP202" s="34">
        <f t="shared" si="159"/>
        <v>0</v>
      </c>
      <c r="BQ202" s="34">
        <f t="shared" si="160"/>
        <v>0</v>
      </c>
      <c r="BR202" s="34"/>
      <c r="BS202" s="34">
        <f t="shared" si="161"/>
        <v>0</v>
      </c>
      <c r="BT202" s="34">
        <f t="shared" si="194"/>
        <v>0</v>
      </c>
      <c r="BU202" s="34"/>
      <c r="BV202" s="34">
        <f t="shared" si="162"/>
        <v>0</v>
      </c>
      <c r="BW202" s="34">
        <f t="shared" si="195"/>
        <v>0</v>
      </c>
      <c r="BX202" s="34"/>
      <c r="BY202" s="34">
        <f t="shared" si="163"/>
        <v>0</v>
      </c>
      <c r="BZ202" s="34">
        <f t="shared" si="196"/>
        <v>0</v>
      </c>
      <c r="CA202" s="34"/>
      <c r="CB202" s="34">
        <f t="shared" si="164"/>
        <v>0</v>
      </c>
      <c r="CC202" s="34">
        <f t="shared" si="197"/>
        <v>0</v>
      </c>
      <c r="CD202" s="34"/>
      <c r="CE202" s="34">
        <f t="shared" si="165"/>
        <v>0</v>
      </c>
      <c r="CF202" s="34">
        <f t="shared" si="198"/>
        <v>0</v>
      </c>
      <c r="CG202" s="34"/>
      <c r="CH202" s="34">
        <f t="shared" si="166"/>
        <v>0</v>
      </c>
      <c r="CI202" s="34">
        <f t="shared" si="199"/>
        <v>0</v>
      </c>
      <c r="CJ202" s="34"/>
      <c r="CK202" s="34">
        <f t="shared" si="167"/>
        <v>0</v>
      </c>
      <c r="CL202" s="34">
        <f t="shared" si="200"/>
        <v>0</v>
      </c>
      <c r="CM202" s="34"/>
      <c r="CN202" s="34">
        <f t="shared" si="168"/>
        <v>0</v>
      </c>
      <c r="CO202" s="34">
        <f t="shared" si="201"/>
        <v>0</v>
      </c>
      <c r="CP202" s="34"/>
      <c r="CQ202" s="34">
        <f t="shared" si="169"/>
        <v>0</v>
      </c>
      <c r="CR202" s="34">
        <f t="shared" si="202"/>
        <v>0</v>
      </c>
      <c r="CS202" s="34"/>
      <c r="CT202" s="34">
        <f t="shared" si="170"/>
        <v>0</v>
      </c>
      <c r="CU202" s="34">
        <f t="shared" si="203"/>
        <v>0</v>
      </c>
      <c r="CV202" s="34"/>
      <c r="CW202" s="34">
        <f t="shared" si="171"/>
        <v>0</v>
      </c>
      <c r="CX202" s="34">
        <f t="shared" si="204"/>
        <v>0</v>
      </c>
      <c r="CY202" s="34"/>
      <c r="CZ202" s="34">
        <f t="shared" si="172"/>
        <v>0</v>
      </c>
      <c r="DA202" s="34">
        <f t="shared" si="205"/>
        <v>0</v>
      </c>
      <c r="DB202" s="34"/>
      <c r="DC202" s="34">
        <f t="shared" si="173"/>
        <v>0</v>
      </c>
      <c r="DD202" s="34">
        <f t="shared" si="206"/>
        <v>0</v>
      </c>
      <c r="DE202" s="35">
        <f t="shared" si="224"/>
        <v>1</v>
      </c>
      <c r="DF202" s="35">
        <f t="shared" ca="1" si="225"/>
        <v>8.14</v>
      </c>
      <c r="DG202" s="89">
        <f t="shared" ca="1" si="226"/>
        <v>0</v>
      </c>
      <c r="DH202" s="35">
        <f t="shared" si="207"/>
        <v>4</v>
      </c>
      <c r="DI202" s="35">
        <f t="shared" ca="1" si="157"/>
        <v>32.56</v>
      </c>
      <c r="DJ202" s="92">
        <f t="shared" ca="1" si="158"/>
        <v>0</v>
      </c>
      <c r="DK202"/>
      <c r="DL202" s="37"/>
      <c r="DM202" s="38">
        <f t="shared" si="174"/>
        <v>0</v>
      </c>
      <c r="DN202" s="39" t="str">
        <f t="shared" si="230"/>
        <v>NÃO MEDIDO</v>
      </c>
      <c r="DO202" s="40"/>
      <c r="DP202"/>
    </row>
    <row r="203" spans="1:120" s="2" customFormat="1" ht="36" customHeight="1" x14ac:dyDescent="0.2">
      <c r="A203" s="2" t="s">
        <v>212</v>
      </c>
      <c r="C203" s="100" t="s">
        <v>137</v>
      </c>
      <c r="D203" s="30" t="s">
        <v>138</v>
      </c>
      <c r="E203" s="31" t="s">
        <v>89</v>
      </c>
      <c r="F203" s="74">
        <v>4</v>
      </c>
      <c r="G203" s="74">
        <v>0</v>
      </c>
      <c r="H203" s="121">
        <v>0</v>
      </c>
      <c r="I203" s="121">
        <v>0</v>
      </c>
      <c r="J203" s="121"/>
      <c r="K203" s="74">
        <f t="shared" si="175"/>
        <v>4</v>
      </c>
      <c r="L203" s="32">
        <v>11.97</v>
      </c>
      <c r="M203" s="33">
        <f t="shared" si="208"/>
        <v>47.88</v>
      </c>
      <c r="N203" s="33"/>
      <c r="O203" s="33">
        <f t="shared" si="176"/>
        <v>0</v>
      </c>
      <c r="P203" s="34"/>
      <c r="Q203" s="34">
        <f t="shared" si="209"/>
        <v>0</v>
      </c>
      <c r="R203" s="34">
        <f t="shared" si="210"/>
        <v>0</v>
      </c>
      <c r="S203" s="34"/>
      <c r="T203" s="34">
        <f t="shared" si="211"/>
        <v>0</v>
      </c>
      <c r="U203" s="34">
        <f t="shared" si="212"/>
        <v>0</v>
      </c>
      <c r="V203" s="34"/>
      <c r="W203" s="34">
        <f t="shared" si="213"/>
        <v>0</v>
      </c>
      <c r="X203" s="34">
        <f t="shared" si="214"/>
        <v>0</v>
      </c>
      <c r="Y203" s="34"/>
      <c r="Z203" s="34">
        <f t="shared" si="215"/>
        <v>0</v>
      </c>
      <c r="AA203" s="34">
        <f t="shared" si="216"/>
        <v>0</v>
      </c>
      <c r="AB203" s="34"/>
      <c r="AC203" s="34">
        <f t="shared" si="217"/>
        <v>0</v>
      </c>
      <c r="AD203" s="34">
        <f t="shared" si="218"/>
        <v>0</v>
      </c>
      <c r="AE203" s="34"/>
      <c r="AF203" s="34">
        <f t="shared" si="177"/>
        <v>0</v>
      </c>
      <c r="AG203" s="34">
        <f t="shared" si="178"/>
        <v>0</v>
      </c>
      <c r="AH203" s="34"/>
      <c r="AI203" s="34">
        <f t="shared" si="223"/>
        <v>0</v>
      </c>
      <c r="AJ203" s="34">
        <f t="shared" si="219"/>
        <v>0</v>
      </c>
      <c r="AK203" s="34"/>
      <c r="AL203" s="34">
        <f t="shared" si="220"/>
        <v>0</v>
      </c>
      <c r="AM203" s="34">
        <f t="shared" si="221"/>
        <v>0</v>
      </c>
      <c r="AN203" s="34"/>
      <c r="AO203" s="34">
        <f t="shared" si="179"/>
        <v>0</v>
      </c>
      <c r="AP203" s="34">
        <f t="shared" si="180"/>
        <v>0</v>
      </c>
      <c r="AQ203" s="34"/>
      <c r="AR203" s="34">
        <f t="shared" si="181"/>
        <v>0</v>
      </c>
      <c r="AS203" s="34">
        <f t="shared" si="182"/>
        <v>0</v>
      </c>
      <c r="AT203" s="34"/>
      <c r="AU203" s="34">
        <f t="shared" si="183"/>
        <v>0</v>
      </c>
      <c r="AV203" s="34">
        <f t="shared" si="184"/>
        <v>0</v>
      </c>
      <c r="AW203" s="34"/>
      <c r="AX203" s="34">
        <f t="shared" si="185"/>
        <v>0</v>
      </c>
      <c r="AY203" s="34">
        <f t="shared" si="186"/>
        <v>0</v>
      </c>
      <c r="AZ203" s="34"/>
      <c r="BA203" s="34">
        <f t="shared" si="187"/>
        <v>0</v>
      </c>
      <c r="BB203" s="34">
        <f t="shared" si="188"/>
        <v>0</v>
      </c>
      <c r="BC203" s="34"/>
      <c r="BD203" s="34">
        <f t="shared" si="189"/>
        <v>0</v>
      </c>
      <c r="BE203" s="34">
        <f t="shared" si="190"/>
        <v>0</v>
      </c>
      <c r="BF203" s="34"/>
      <c r="BG203" s="34">
        <f t="shared" si="227"/>
        <v>0</v>
      </c>
      <c r="BH203" s="34">
        <f t="shared" si="191"/>
        <v>0</v>
      </c>
      <c r="BI203" s="34"/>
      <c r="BJ203" s="34">
        <f t="shared" si="228"/>
        <v>0</v>
      </c>
      <c r="BK203" s="34">
        <f t="shared" si="192"/>
        <v>0</v>
      </c>
      <c r="BL203" s="34"/>
      <c r="BM203" s="34">
        <f t="shared" si="229"/>
        <v>0</v>
      </c>
      <c r="BN203" s="34">
        <f t="shared" si="193"/>
        <v>0</v>
      </c>
      <c r="BO203" s="34"/>
      <c r="BP203" s="34">
        <f t="shared" si="159"/>
        <v>0</v>
      </c>
      <c r="BQ203" s="34">
        <f t="shared" si="160"/>
        <v>0</v>
      </c>
      <c r="BR203" s="34"/>
      <c r="BS203" s="34">
        <f t="shared" si="161"/>
        <v>0</v>
      </c>
      <c r="BT203" s="34">
        <f t="shared" si="194"/>
        <v>0</v>
      </c>
      <c r="BU203" s="34"/>
      <c r="BV203" s="34">
        <f t="shared" si="162"/>
        <v>0</v>
      </c>
      <c r="BW203" s="34">
        <f t="shared" si="195"/>
        <v>0</v>
      </c>
      <c r="BX203" s="34"/>
      <c r="BY203" s="34">
        <f t="shared" si="163"/>
        <v>0</v>
      </c>
      <c r="BZ203" s="34">
        <f t="shared" si="196"/>
        <v>0</v>
      </c>
      <c r="CA203" s="34"/>
      <c r="CB203" s="34">
        <f t="shared" si="164"/>
        <v>0</v>
      </c>
      <c r="CC203" s="34">
        <f t="shared" si="197"/>
        <v>0</v>
      </c>
      <c r="CD203" s="34"/>
      <c r="CE203" s="34">
        <f t="shared" si="165"/>
        <v>0</v>
      </c>
      <c r="CF203" s="34">
        <f t="shared" si="198"/>
        <v>0</v>
      </c>
      <c r="CG203" s="34"/>
      <c r="CH203" s="34">
        <f t="shared" si="166"/>
        <v>0</v>
      </c>
      <c r="CI203" s="34">
        <f t="shared" si="199"/>
        <v>0</v>
      </c>
      <c r="CJ203" s="34"/>
      <c r="CK203" s="34">
        <f t="shared" si="167"/>
        <v>0</v>
      </c>
      <c r="CL203" s="34">
        <f t="shared" si="200"/>
        <v>0</v>
      </c>
      <c r="CM203" s="34"/>
      <c r="CN203" s="34">
        <f t="shared" si="168"/>
        <v>0</v>
      </c>
      <c r="CO203" s="34">
        <f t="shared" si="201"/>
        <v>0</v>
      </c>
      <c r="CP203" s="34"/>
      <c r="CQ203" s="34">
        <f t="shared" si="169"/>
        <v>0</v>
      </c>
      <c r="CR203" s="34">
        <f t="shared" si="202"/>
        <v>0</v>
      </c>
      <c r="CS203" s="34"/>
      <c r="CT203" s="34">
        <f t="shared" si="170"/>
        <v>0</v>
      </c>
      <c r="CU203" s="34">
        <f t="shared" si="203"/>
        <v>0</v>
      </c>
      <c r="CV203" s="34"/>
      <c r="CW203" s="34">
        <f t="shared" si="171"/>
        <v>0</v>
      </c>
      <c r="CX203" s="34">
        <f t="shared" si="204"/>
        <v>0</v>
      </c>
      <c r="CY203" s="34"/>
      <c r="CZ203" s="34">
        <f t="shared" si="172"/>
        <v>0</v>
      </c>
      <c r="DA203" s="34">
        <f t="shared" si="205"/>
        <v>0</v>
      </c>
      <c r="DB203" s="34"/>
      <c r="DC203" s="34">
        <f t="shared" si="173"/>
        <v>0</v>
      </c>
      <c r="DD203" s="34">
        <f t="shared" si="206"/>
        <v>0</v>
      </c>
      <c r="DE203" s="35">
        <f t="shared" si="224"/>
        <v>0</v>
      </c>
      <c r="DF203" s="35">
        <f t="shared" ca="1" si="225"/>
        <v>0</v>
      </c>
      <c r="DG203" s="89">
        <f t="shared" ca="1" si="226"/>
        <v>0</v>
      </c>
      <c r="DH203" s="35">
        <f t="shared" si="207"/>
        <v>4</v>
      </c>
      <c r="DI203" s="35">
        <f t="shared" ca="1" si="157"/>
        <v>47.88</v>
      </c>
      <c r="DJ203" s="92">
        <f t="shared" ca="1" si="158"/>
        <v>0</v>
      </c>
      <c r="DK203"/>
      <c r="DL203" s="37"/>
      <c r="DM203" s="38">
        <f t="shared" si="174"/>
        <v>0</v>
      </c>
      <c r="DN203" s="39" t="str">
        <f t="shared" si="230"/>
        <v>NÃO MEDIDO</v>
      </c>
      <c r="DO203" s="40"/>
      <c r="DP203"/>
    </row>
    <row r="204" spans="1:120" s="2" customFormat="1" ht="36" customHeight="1" x14ac:dyDescent="0.2">
      <c r="A204" s="2" t="s">
        <v>212</v>
      </c>
      <c r="C204" s="100" t="s">
        <v>376</v>
      </c>
      <c r="D204" s="30" t="s">
        <v>377</v>
      </c>
      <c r="E204" s="31" t="s">
        <v>89</v>
      </c>
      <c r="F204" s="74">
        <v>3</v>
      </c>
      <c r="G204" s="74">
        <v>0</v>
      </c>
      <c r="H204" s="121">
        <v>0</v>
      </c>
      <c r="I204" s="121">
        <v>0</v>
      </c>
      <c r="J204" s="121"/>
      <c r="K204" s="74">
        <f t="shared" si="175"/>
        <v>3</v>
      </c>
      <c r="L204" s="32">
        <v>16.649999999999999</v>
      </c>
      <c r="M204" s="33">
        <f t="shared" si="208"/>
        <v>49.95</v>
      </c>
      <c r="N204" s="33"/>
      <c r="O204" s="33">
        <f t="shared" si="176"/>
        <v>0</v>
      </c>
      <c r="P204" s="34"/>
      <c r="Q204" s="34">
        <f t="shared" si="209"/>
        <v>0</v>
      </c>
      <c r="R204" s="34">
        <f t="shared" si="210"/>
        <v>0</v>
      </c>
      <c r="S204" s="34"/>
      <c r="T204" s="34">
        <f t="shared" si="211"/>
        <v>0</v>
      </c>
      <c r="U204" s="34">
        <f t="shared" si="212"/>
        <v>0</v>
      </c>
      <c r="V204" s="34"/>
      <c r="W204" s="34">
        <f t="shared" si="213"/>
        <v>0</v>
      </c>
      <c r="X204" s="34">
        <f t="shared" si="214"/>
        <v>0</v>
      </c>
      <c r="Y204" s="34"/>
      <c r="Z204" s="34">
        <f t="shared" si="215"/>
        <v>0</v>
      </c>
      <c r="AA204" s="34">
        <f t="shared" si="216"/>
        <v>0</v>
      </c>
      <c r="AB204" s="34"/>
      <c r="AC204" s="34">
        <f t="shared" si="217"/>
        <v>0</v>
      </c>
      <c r="AD204" s="34">
        <f t="shared" si="218"/>
        <v>0</v>
      </c>
      <c r="AE204" s="34"/>
      <c r="AF204" s="34">
        <f t="shared" si="177"/>
        <v>0</v>
      </c>
      <c r="AG204" s="34">
        <f t="shared" si="178"/>
        <v>0</v>
      </c>
      <c r="AH204" s="34"/>
      <c r="AI204" s="34">
        <f t="shared" si="223"/>
        <v>0</v>
      </c>
      <c r="AJ204" s="34">
        <f t="shared" si="219"/>
        <v>0</v>
      </c>
      <c r="AK204" s="34"/>
      <c r="AL204" s="34">
        <f t="shared" si="220"/>
        <v>0</v>
      </c>
      <c r="AM204" s="34">
        <f t="shared" si="221"/>
        <v>0</v>
      </c>
      <c r="AN204" s="34"/>
      <c r="AO204" s="34">
        <f t="shared" si="179"/>
        <v>0</v>
      </c>
      <c r="AP204" s="34">
        <f t="shared" si="180"/>
        <v>0</v>
      </c>
      <c r="AQ204" s="34"/>
      <c r="AR204" s="34">
        <f t="shared" si="181"/>
        <v>0</v>
      </c>
      <c r="AS204" s="34">
        <f t="shared" si="182"/>
        <v>0</v>
      </c>
      <c r="AT204" s="34"/>
      <c r="AU204" s="34">
        <f t="shared" si="183"/>
        <v>0</v>
      </c>
      <c r="AV204" s="34">
        <f t="shared" si="184"/>
        <v>0</v>
      </c>
      <c r="AW204" s="34"/>
      <c r="AX204" s="34">
        <f t="shared" si="185"/>
        <v>0</v>
      </c>
      <c r="AY204" s="34">
        <f t="shared" si="186"/>
        <v>0</v>
      </c>
      <c r="AZ204" s="34"/>
      <c r="BA204" s="34">
        <f t="shared" si="187"/>
        <v>0</v>
      </c>
      <c r="BB204" s="34">
        <f t="shared" si="188"/>
        <v>0</v>
      </c>
      <c r="BC204" s="34"/>
      <c r="BD204" s="34">
        <f t="shared" si="189"/>
        <v>0</v>
      </c>
      <c r="BE204" s="34">
        <f t="shared" si="190"/>
        <v>0</v>
      </c>
      <c r="BF204" s="34"/>
      <c r="BG204" s="34">
        <f t="shared" si="227"/>
        <v>0</v>
      </c>
      <c r="BH204" s="34">
        <f t="shared" si="191"/>
        <v>0</v>
      </c>
      <c r="BI204" s="34"/>
      <c r="BJ204" s="34">
        <f t="shared" si="228"/>
        <v>0</v>
      </c>
      <c r="BK204" s="34">
        <f t="shared" si="192"/>
        <v>0</v>
      </c>
      <c r="BL204" s="34"/>
      <c r="BM204" s="34">
        <f t="shared" si="229"/>
        <v>0</v>
      </c>
      <c r="BN204" s="34">
        <f t="shared" si="193"/>
        <v>0</v>
      </c>
      <c r="BO204" s="34"/>
      <c r="BP204" s="34">
        <f t="shared" si="159"/>
        <v>0</v>
      </c>
      <c r="BQ204" s="34">
        <f t="shared" si="160"/>
        <v>0</v>
      </c>
      <c r="BR204" s="34"/>
      <c r="BS204" s="34">
        <f t="shared" si="161"/>
        <v>0</v>
      </c>
      <c r="BT204" s="34">
        <f t="shared" si="194"/>
        <v>0</v>
      </c>
      <c r="BU204" s="34"/>
      <c r="BV204" s="34">
        <f t="shared" si="162"/>
        <v>0</v>
      </c>
      <c r="BW204" s="34">
        <f t="shared" si="195"/>
        <v>0</v>
      </c>
      <c r="BX204" s="34"/>
      <c r="BY204" s="34">
        <f t="shared" si="163"/>
        <v>0</v>
      </c>
      <c r="BZ204" s="34">
        <f t="shared" si="196"/>
        <v>0</v>
      </c>
      <c r="CA204" s="34"/>
      <c r="CB204" s="34">
        <f t="shared" si="164"/>
        <v>0</v>
      </c>
      <c r="CC204" s="34">
        <f t="shared" si="197"/>
        <v>0</v>
      </c>
      <c r="CD204" s="34"/>
      <c r="CE204" s="34">
        <f t="shared" si="165"/>
        <v>0</v>
      </c>
      <c r="CF204" s="34">
        <f t="shared" si="198"/>
        <v>0</v>
      </c>
      <c r="CG204" s="34"/>
      <c r="CH204" s="34">
        <f t="shared" si="166"/>
        <v>0</v>
      </c>
      <c r="CI204" s="34">
        <f t="shared" si="199"/>
        <v>0</v>
      </c>
      <c r="CJ204" s="34"/>
      <c r="CK204" s="34">
        <f t="shared" si="167"/>
        <v>0</v>
      </c>
      <c r="CL204" s="34">
        <f t="shared" si="200"/>
        <v>0</v>
      </c>
      <c r="CM204" s="34"/>
      <c r="CN204" s="34">
        <f t="shared" si="168"/>
        <v>0</v>
      </c>
      <c r="CO204" s="34">
        <f t="shared" si="201"/>
        <v>0</v>
      </c>
      <c r="CP204" s="34"/>
      <c r="CQ204" s="34">
        <f t="shared" si="169"/>
        <v>0</v>
      </c>
      <c r="CR204" s="34">
        <f t="shared" si="202"/>
        <v>0</v>
      </c>
      <c r="CS204" s="34"/>
      <c r="CT204" s="34">
        <f t="shared" si="170"/>
        <v>0</v>
      </c>
      <c r="CU204" s="34">
        <f t="shared" si="203"/>
        <v>0</v>
      </c>
      <c r="CV204" s="34"/>
      <c r="CW204" s="34">
        <f t="shared" si="171"/>
        <v>0</v>
      </c>
      <c r="CX204" s="34">
        <f t="shared" si="204"/>
        <v>0</v>
      </c>
      <c r="CY204" s="34"/>
      <c r="CZ204" s="34">
        <f t="shared" si="172"/>
        <v>0</v>
      </c>
      <c r="DA204" s="34">
        <f t="shared" si="205"/>
        <v>0</v>
      </c>
      <c r="DB204" s="34"/>
      <c r="DC204" s="34">
        <f t="shared" si="173"/>
        <v>0</v>
      </c>
      <c r="DD204" s="34">
        <f t="shared" si="206"/>
        <v>0</v>
      </c>
      <c r="DE204" s="35">
        <f t="shared" si="224"/>
        <v>0</v>
      </c>
      <c r="DF204" s="35">
        <f t="shared" ca="1" si="225"/>
        <v>0</v>
      </c>
      <c r="DG204" s="89">
        <f t="shared" ca="1" si="226"/>
        <v>0</v>
      </c>
      <c r="DH204" s="35">
        <f t="shared" si="207"/>
        <v>3</v>
      </c>
      <c r="DI204" s="35">
        <f t="shared" ca="1" si="157"/>
        <v>49.95</v>
      </c>
      <c r="DJ204" s="92">
        <f t="shared" ca="1" si="158"/>
        <v>0</v>
      </c>
      <c r="DK204"/>
      <c r="DL204" s="37"/>
      <c r="DM204" s="38">
        <f t="shared" si="174"/>
        <v>0</v>
      </c>
      <c r="DN204" s="39" t="str">
        <f t="shared" si="230"/>
        <v>NÃO MEDIDO</v>
      </c>
      <c r="DO204" s="40"/>
      <c r="DP204"/>
    </row>
    <row r="205" spans="1:120" s="2" customFormat="1" ht="36" customHeight="1" x14ac:dyDescent="0.2">
      <c r="A205" s="2" t="s">
        <v>212</v>
      </c>
      <c r="C205" s="100" t="s">
        <v>378</v>
      </c>
      <c r="D205" s="30" t="s">
        <v>379</v>
      </c>
      <c r="E205" s="31" t="s">
        <v>89</v>
      </c>
      <c r="F205" s="74">
        <v>8</v>
      </c>
      <c r="G205" s="74">
        <v>0</v>
      </c>
      <c r="H205" s="121">
        <v>0</v>
      </c>
      <c r="I205" s="121">
        <v>0</v>
      </c>
      <c r="J205" s="121"/>
      <c r="K205" s="74">
        <f t="shared" si="175"/>
        <v>8</v>
      </c>
      <c r="L205" s="32">
        <v>62.8</v>
      </c>
      <c r="M205" s="33">
        <f t="shared" si="208"/>
        <v>502.4</v>
      </c>
      <c r="N205" s="33"/>
      <c r="O205" s="33">
        <f t="shared" si="176"/>
        <v>0</v>
      </c>
      <c r="P205" s="34"/>
      <c r="Q205" s="34">
        <f t="shared" si="209"/>
        <v>0</v>
      </c>
      <c r="R205" s="34">
        <f t="shared" si="210"/>
        <v>0</v>
      </c>
      <c r="S205" s="34"/>
      <c r="T205" s="34">
        <f t="shared" si="211"/>
        <v>0</v>
      </c>
      <c r="U205" s="34">
        <f t="shared" si="212"/>
        <v>0</v>
      </c>
      <c r="V205" s="34"/>
      <c r="W205" s="34">
        <f t="shared" si="213"/>
        <v>0</v>
      </c>
      <c r="X205" s="34">
        <f t="shared" si="214"/>
        <v>0</v>
      </c>
      <c r="Y205" s="34"/>
      <c r="Z205" s="34">
        <f t="shared" si="215"/>
        <v>0</v>
      </c>
      <c r="AA205" s="34">
        <f t="shared" si="216"/>
        <v>0</v>
      </c>
      <c r="AB205" s="34"/>
      <c r="AC205" s="34">
        <f t="shared" si="217"/>
        <v>0</v>
      </c>
      <c r="AD205" s="34">
        <f t="shared" si="218"/>
        <v>0</v>
      </c>
      <c r="AE205" s="34"/>
      <c r="AF205" s="34">
        <f t="shared" si="177"/>
        <v>0</v>
      </c>
      <c r="AG205" s="34">
        <f t="shared" si="178"/>
        <v>0</v>
      </c>
      <c r="AH205" s="34"/>
      <c r="AI205" s="34">
        <f t="shared" si="223"/>
        <v>0</v>
      </c>
      <c r="AJ205" s="34">
        <f t="shared" si="219"/>
        <v>0</v>
      </c>
      <c r="AK205" s="34"/>
      <c r="AL205" s="34">
        <f t="shared" si="220"/>
        <v>0</v>
      </c>
      <c r="AM205" s="34">
        <f t="shared" si="221"/>
        <v>0</v>
      </c>
      <c r="AN205" s="34"/>
      <c r="AO205" s="34">
        <f t="shared" si="179"/>
        <v>0</v>
      </c>
      <c r="AP205" s="34">
        <f t="shared" si="180"/>
        <v>0</v>
      </c>
      <c r="AQ205" s="34"/>
      <c r="AR205" s="34">
        <f t="shared" si="181"/>
        <v>0</v>
      </c>
      <c r="AS205" s="34">
        <f t="shared" si="182"/>
        <v>0</v>
      </c>
      <c r="AT205" s="34"/>
      <c r="AU205" s="34">
        <f t="shared" si="183"/>
        <v>0</v>
      </c>
      <c r="AV205" s="34">
        <f t="shared" si="184"/>
        <v>0</v>
      </c>
      <c r="AW205" s="34"/>
      <c r="AX205" s="34">
        <f t="shared" si="185"/>
        <v>0</v>
      </c>
      <c r="AY205" s="34">
        <f t="shared" si="186"/>
        <v>0</v>
      </c>
      <c r="AZ205" s="34"/>
      <c r="BA205" s="34">
        <f t="shared" si="187"/>
        <v>0</v>
      </c>
      <c r="BB205" s="34">
        <f t="shared" si="188"/>
        <v>0</v>
      </c>
      <c r="BC205" s="34"/>
      <c r="BD205" s="34">
        <f t="shared" si="189"/>
        <v>0</v>
      </c>
      <c r="BE205" s="34">
        <f t="shared" si="190"/>
        <v>0</v>
      </c>
      <c r="BF205" s="34"/>
      <c r="BG205" s="34">
        <f t="shared" si="227"/>
        <v>0</v>
      </c>
      <c r="BH205" s="34">
        <f t="shared" si="191"/>
        <v>0</v>
      </c>
      <c r="BI205" s="34"/>
      <c r="BJ205" s="34">
        <f t="shared" si="228"/>
        <v>0</v>
      </c>
      <c r="BK205" s="34">
        <f t="shared" si="192"/>
        <v>0</v>
      </c>
      <c r="BL205" s="34"/>
      <c r="BM205" s="34">
        <f t="shared" si="229"/>
        <v>0</v>
      </c>
      <c r="BN205" s="34">
        <f t="shared" si="193"/>
        <v>0</v>
      </c>
      <c r="BO205" s="34"/>
      <c r="BP205" s="34">
        <f t="shared" si="159"/>
        <v>0</v>
      </c>
      <c r="BQ205" s="34">
        <f t="shared" si="160"/>
        <v>0</v>
      </c>
      <c r="BR205" s="34"/>
      <c r="BS205" s="34">
        <f t="shared" si="161"/>
        <v>0</v>
      </c>
      <c r="BT205" s="34">
        <f t="shared" si="194"/>
        <v>0</v>
      </c>
      <c r="BU205" s="34"/>
      <c r="BV205" s="34">
        <f t="shared" si="162"/>
        <v>0</v>
      </c>
      <c r="BW205" s="34">
        <f t="shared" si="195"/>
        <v>0</v>
      </c>
      <c r="BX205" s="34"/>
      <c r="BY205" s="34">
        <f t="shared" si="163"/>
        <v>0</v>
      </c>
      <c r="BZ205" s="34">
        <f t="shared" si="196"/>
        <v>0</v>
      </c>
      <c r="CA205" s="34"/>
      <c r="CB205" s="34">
        <f t="shared" si="164"/>
        <v>0</v>
      </c>
      <c r="CC205" s="34">
        <f t="shared" si="197"/>
        <v>0</v>
      </c>
      <c r="CD205" s="34"/>
      <c r="CE205" s="34">
        <f t="shared" si="165"/>
        <v>0</v>
      </c>
      <c r="CF205" s="34">
        <f t="shared" si="198"/>
        <v>0</v>
      </c>
      <c r="CG205" s="34"/>
      <c r="CH205" s="34">
        <f t="shared" si="166"/>
        <v>0</v>
      </c>
      <c r="CI205" s="34">
        <f t="shared" si="199"/>
        <v>0</v>
      </c>
      <c r="CJ205" s="34"/>
      <c r="CK205" s="34">
        <f t="shared" si="167"/>
        <v>0</v>
      </c>
      <c r="CL205" s="34">
        <f t="shared" si="200"/>
        <v>0</v>
      </c>
      <c r="CM205" s="34"/>
      <c r="CN205" s="34">
        <f t="shared" si="168"/>
        <v>0</v>
      </c>
      <c r="CO205" s="34">
        <f t="shared" si="201"/>
        <v>0</v>
      </c>
      <c r="CP205" s="34"/>
      <c r="CQ205" s="34">
        <f t="shared" si="169"/>
        <v>0</v>
      </c>
      <c r="CR205" s="34">
        <f t="shared" si="202"/>
        <v>0</v>
      </c>
      <c r="CS205" s="34"/>
      <c r="CT205" s="34">
        <f t="shared" si="170"/>
        <v>0</v>
      </c>
      <c r="CU205" s="34">
        <f t="shared" si="203"/>
        <v>0</v>
      </c>
      <c r="CV205" s="34"/>
      <c r="CW205" s="34">
        <f t="shared" si="171"/>
        <v>0</v>
      </c>
      <c r="CX205" s="34">
        <f t="shared" si="204"/>
        <v>0</v>
      </c>
      <c r="CY205" s="34"/>
      <c r="CZ205" s="34">
        <f t="shared" si="172"/>
        <v>0</v>
      </c>
      <c r="DA205" s="34">
        <f t="shared" si="205"/>
        <v>0</v>
      </c>
      <c r="DB205" s="34"/>
      <c r="DC205" s="34">
        <f t="shared" si="173"/>
        <v>0</v>
      </c>
      <c r="DD205" s="34">
        <f t="shared" si="206"/>
        <v>0</v>
      </c>
      <c r="DE205" s="35">
        <f t="shared" si="224"/>
        <v>0</v>
      </c>
      <c r="DF205" s="35">
        <f t="shared" ca="1" si="225"/>
        <v>0</v>
      </c>
      <c r="DG205" s="89">
        <f t="shared" ca="1" si="226"/>
        <v>0</v>
      </c>
      <c r="DH205" s="35">
        <f t="shared" si="207"/>
        <v>8</v>
      </c>
      <c r="DI205" s="35">
        <f t="shared" ca="1" si="157"/>
        <v>502.4</v>
      </c>
      <c r="DJ205" s="92">
        <f t="shared" ca="1" si="158"/>
        <v>0</v>
      </c>
      <c r="DK205"/>
      <c r="DL205" s="37"/>
      <c r="DM205" s="38">
        <f t="shared" si="174"/>
        <v>0</v>
      </c>
      <c r="DN205" s="39" t="str">
        <f t="shared" si="230"/>
        <v>NÃO MEDIDO</v>
      </c>
      <c r="DO205" s="40"/>
      <c r="DP205"/>
    </row>
    <row r="206" spans="1:120" s="2" customFormat="1" ht="35.1" customHeight="1" x14ac:dyDescent="0.2">
      <c r="A206" s="2" t="s">
        <v>212</v>
      </c>
      <c r="C206" s="100" t="s">
        <v>251</v>
      </c>
      <c r="D206" s="30" t="s">
        <v>252</v>
      </c>
      <c r="E206" s="31" t="s">
        <v>89</v>
      </c>
      <c r="F206" s="74">
        <v>2</v>
      </c>
      <c r="G206" s="74">
        <v>0</v>
      </c>
      <c r="H206" s="121">
        <v>0</v>
      </c>
      <c r="I206" s="121">
        <v>0</v>
      </c>
      <c r="J206" s="121"/>
      <c r="K206" s="74">
        <f t="shared" si="175"/>
        <v>2</v>
      </c>
      <c r="L206" s="32">
        <v>74.61</v>
      </c>
      <c r="M206" s="33">
        <f t="shared" si="208"/>
        <v>149.22</v>
      </c>
      <c r="N206" s="33"/>
      <c r="O206" s="33">
        <f t="shared" si="176"/>
        <v>0</v>
      </c>
      <c r="P206" s="34"/>
      <c r="Q206" s="34">
        <f t="shared" si="209"/>
        <v>0</v>
      </c>
      <c r="R206" s="34">
        <f t="shared" si="210"/>
        <v>0</v>
      </c>
      <c r="S206" s="34"/>
      <c r="T206" s="34">
        <f t="shared" si="211"/>
        <v>0</v>
      </c>
      <c r="U206" s="34">
        <f t="shared" si="212"/>
        <v>0</v>
      </c>
      <c r="V206" s="34"/>
      <c r="W206" s="34">
        <f t="shared" si="213"/>
        <v>0</v>
      </c>
      <c r="X206" s="34">
        <f t="shared" si="214"/>
        <v>0</v>
      </c>
      <c r="Y206" s="34"/>
      <c r="Z206" s="34">
        <f t="shared" si="215"/>
        <v>0</v>
      </c>
      <c r="AA206" s="34">
        <f t="shared" si="216"/>
        <v>0</v>
      </c>
      <c r="AB206" s="34"/>
      <c r="AC206" s="34">
        <f t="shared" si="217"/>
        <v>0</v>
      </c>
      <c r="AD206" s="34">
        <f t="shared" si="218"/>
        <v>0</v>
      </c>
      <c r="AE206" s="34"/>
      <c r="AF206" s="34">
        <f t="shared" si="177"/>
        <v>0</v>
      </c>
      <c r="AG206" s="34">
        <f t="shared" si="178"/>
        <v>0</v>
      </c>
      <c r="AH206" s="34"/>
      <c r="AI206" s="34">
        <f t="shared" si="223"/>
        <v>0</v>
      </c>
      <c r="AJ206" s="34">
        <f t="shared" si="219"/>
        <v>0</v>
      </c>
      <c r="AK206" s="34"/>
      <c r="AL206" s="34">
        <f t="shared" si="220"/>
        <v>0</v>
      </c>
      <c r="AM206" s="34">
        <f t="shared" si="221"/>
        <v>0</v>
      </c>
      <c r="AN206" s="34"/>
      <c r="AO206" s="34">
        <f t="shared" si="179"/>
        <v>0</v>
      </c>
      <c r="AP206" s="34">
        <f t="shared" si="180"/>
        <v>0</v>
      </c>
      <c r="AQ206" s="34"/>
      <c r="AR206" s="34">
        <f t="shared" si="181"/>
        <v>0</v>
      </c>
      <c r="AS206" s="34">
        <f t="shared" si="182"/>
        <v>0</v>
      </c>
      <c r="AT206" s="34"/>
      <c r="AU206" s="34">
        <f t="shared" si="183"/>
        <v>0</v>
      </c>
      <c r="AV206" s="34">
        <f t="shared" si="184"/>
        <v>0</v>
      </c>
      <c r="AW206" s="34"/>
      <c r="AX206" s="34">
        <f t="shared" si="185"/>
        <v>0</v>
      </c>
      <c r="AY206" s="34">
        <f t="shared" si="186"/>
        <v>0</v>
      </c>
      <c r="AZ206" s="34"/>
      <c r="BA206" s="34">
        <f t="shared" si="187"/>
        <v>0</v>
      </c>
      <c r="BB206" s="34">
        <f t="shared" si="188"/>
        <v>0</v>
      </c>
      <c r="BC206" s="34"/>
      <c r="BD206" s="34">
        <f t="shared" si="189"/>
        <v>0</v>
      </c>
      <c r="BE206" s="34">
        <f t="shared" si="190"/>
        <v>0</v>
      </c>
      <c r="BF206" s="34"/>
      <c r="BG206" s="34">
        <f t="shared" si="227"/>
        <v>0</v>
      </c>
      <c r="BH206" s="34">
        <f t="shared" si="191"/>
        <v>0</v>
      </c>
      <c r="BI206" s="34"/>
      <c r="BJ206" s="34">
        <f t="shared" si="228"/>
        <v>0</v>
      </c>
      <c r="BK206" s="34">
        <f t="shared" si="192"/>
        <v>0</v>
      </c>
      <c r="BL206" s="34"/>
      <c r="BM206" s="34">
        <f t="shared" si="229"/>
        <v>0</v>
      </c>
      <c r="BN206" s="34">
        <f t="shared" si="193"/>
        <v>0</v>
      </c>
      <c r="BO206" s="34"/>
      <c r="BP206" s="34">
        <f t="shared" si="159"/>
        <v>0</v>
      </c>
      <c r="BQ206" s="34">
        <f t="shared" si="160"/>
        <v>0</v>
      </c>
      <c r="BR206" s="34"/>
      <c r="BS206" s="34">
        <f t="shared" si="161"/>
        <v>0</v>
      </c>
      <c r="BT206" s="34">
        <f t="shared" si="194"/>
        <v>0</v>
      </c>
      <c r="BU206" s="34"/>
      <c r="BV206" s="34">
        <f t="shared" si="162"/>
        <v>0</v>
      </c>
      <c r="BW206" s="34">
        <f t="shared" si="195"/>
        <v>0</v>
      </c>
      <c r="BX206" s="34"/>
      <c r="BY206" s="34">
        <f t="shared" si="163"/>
        <v>0</v>
      </c>
      <c r="BZ206" s="34">
        <f t="shared" si="196"/>
        <v>0</v>
      </c>
      <c r="CA206" s="34"/>
      <c r="CB206" s="34">
        <f t="shared" si="164"/>
        <v>0</v>
      </c>
      <c r="CC206" s="34">
        <f t="shared" si="197"/>
        <v>0</v>
      </c>
      <c r="CD206" s="34"/>
      <c r="CE206" s="34">
        <f t="shared" si="165"/>
        <v>0</v>
      </c>
      <c r="CF206" s="34">
        <f t="shared" si="198"/>
        <v>0</v>
      </c>
      <c r="CG206" s="34"/>
      <c r="CH206" s="34">
        <f t="shared" si="166"/>
        <v>0</v>
      </c>
      <c r="CI206" s="34">
        <f t="shared" si="199"/>
        <v>0</v>
      </c>
      <c r="CJ206" s="34"/>
      <c r="CK206" s="34">
        <f t="shared" si="167"/>
        <v>0</v>
      </c>
      <c r="CL206" s="34">
        <f t="shared" si="200"/>
        <v>0</v>
      </c>
      <c r="CM206" s="34"/>
      <c r="CN206" s="34">
        <f t="shared" si="168"/>
        <v>0</v>
      </c>
      <c r="CO206" s="34">
        <f t="shared" si="201"/>
        <v>0</v>
      </c>
      <c r="CP206" s="34"/>
      <c r="CQ206" s="34">
        <f t="shared" si="169"/>
        <v>0</v>
      </c>
      <c r="CR206" s="34">
        <f t="shared" si="202"/>
        <v>0</v>
      </c>
      <c r="CS206" s="34"/>
      <c r="CT206" s="34">
        <f t="shared" si="170"/>
        <v>0</v>
      </c>
      <c r="CU206" s="34">
        <f t="shared" si="203"/>
        <v>0</v>
      </c>
      <c r="CV206" s="34"/>
      <c r="CW206" s="34">
        <f t="shared" si="171"/>
        <v>0</v>
      </c>
      <c r="CX206" s="34">
        <f t="shared" si="204"/>
        <v>0</v>
      </c>
      <c r="CY206" s="34"/>
      <c r="CZ206" s="34">
        <f t="shared" si="172"/>
        <v>0</v>
      </c>
      <c r="DA206" s="34">
        <f t="shared" si="205"/>
        <v>0</v>
      </c>
      <c r="DB206" s="34"/>
      <c r="DC206" s="34">
        <f t="shared" si="173"/>
        <v>0</v>
      </c>
      <c r="DD206" s="34">
        <f t="shared" si="206"/>
        <v>0</v>
      </c>
      <c r="DE206" s="35">
        <f t="shared" si="224"/>
        <v>0</v>
      </c>
      <c r="DF206" s="35">
        <f t="shared" ca="1" si="225"/>
        <v>0</v>
      </c>
      <c r="DG206" s="89">
        <f t="shared" ca="1" si="226"/>
        <v>0</v>
      </c>
      <c r="DH206" s="35">
        <f t="shared" si="207"/>
        <v>2</v>
      </c>
      <c r="DI206" s="35">
        <f t="shared" ca="1" si="157"/>
        <v>149.22</v>
      </c>
      <c r="DJ206" s="92">
        <f t="shared" ca="1" si="158"/>
        <v>0</v>
      </c>
      <c r="DK206"/>
      <c r="DL206" s="37"/>
      <c r="DM206" s="38">
        <f t="shared" si="174"/>
        <v>0</v>
      </c>
      <c r="DN206" s="39" t="str">
        <f t="shared" si="230"/>
        <v>NÃO MEDIDO</v>
      </c>
      <c r="DO206" s="40"/>
      <c r="DP206"/>
    </row>
    <row r="207" spans="1:120" s="2" customFormat="1" ht="35.1" customHeight="1" x14ac:dyDescent="0.2">
      <c r="A207" s="2" t="s">
        <v>212</v>
      </c>
      <c r="C207" s="100" t="s">
        <v>141</v>
      </c>
      <c r="D207" s="30" t="s">
        <v>142</v>
      </c>
      <c r="E207" s="31" t="s">
        <v>89</v>
      </c>
      <c r="F207" s="74">
        <v>2</v>
      </c>
      <c r="G207" s="74">
        <v>0</v>
      </c>
      <c r="H207" s="121">
        <v>0</v>
      </c>
      <c r="I207" s="121">
        <v>0</v>
      </c>
      <c r="J207" s="121"/>
      <c r="K207" s="74">
        <f t="shared" si="175"/>
        <v>2</v>
      </c>
      <c r="L207" s="32">
        <v>20.98</v>
      </c>
      <c r="M207" s="33">
        <f t="shared" si="208"/>
        <v>41.96</v>
      </c>
      <c r="N207" s="33"/>
      <c r="O207" s="33">
        <f t="shared" si="176"/>
        <v>0</v>
      </c>
      <c r="P207" s="34"/>
      <c r="Q207" s="34">
        <f t="shared" si="209"/>
        <v>0</v>
      </c>
      <c r="R207" s="34">
        <f t="shared" si="210"/>
        <v>0</v>
      </c>
      <c r="S207" s="34"/>
      <c r="T207" s="34">
        <f t="shared" si="211"/>
        <v>0</v>
      </c>
      <c r="U207" s="34">
        <f t="shared" si="212"/>
        <v>0</v>
      </c>
      <c r="V207" s="34"/>
      <c r="W207" s="34">
        <f t="shared" si="213"/>
        <v>0</v>
      </c>
      <c r="X207" s="34">
        <f t="shared" si="214"/>
        <v>0</v>
      </c>
      <c r="Y207" s="34"/>
      <c r="Z207" s="34">
        <f t="shared" si="215"/>
        <v>0</v>
      </c>
      <c r="AA207" s="34">
        <f t="shared" si="216"/>
        <v>0</v>
      </c>
      <c r="AB207" s="34"/>
      <c r="AC207" s="34">
        <f t="shared" si="217"/>
        <v>0</v>
      </c>
      <c r="AD207" s="34">
        <f t="shared" si="218"/>
        <v>0</v>
      </c>
      <c r="AE207" s="34"/>
      <c r="AF207" s="34">
        <f t="shared" si="177"/>
        <v>0</v>
      </c>
      <c r="AG207" s="34">
        <f t="shared" si="178"/>
        <v>0</v>
      </c>
      <c r="AH207" s="34"/>
      <c r="AI207" s="34">
        <f t="shared" si="223"/>
        <v>0</v>
      </c>
      <c r="AJ207" s="34">
        <f t="shared" si="219"/>
        <v>0</v>
      </c>
      <c r="AK207" s="34"/>
      <c r="AL207" s="34">
        <f t="shared" si="220"/>
        <v>0</v>
      </c>
      <c r="AM207" s="34">
        <f t="shared" si="221"/>
        <v>0</v>
      </c>
      <c r="AN207" s="34"/>
      <c r="AO207" s="34">
        <f t="shared" si="179"/>
        <v>0</v>
      </c>
      <c r="AP207" s="34">
        <f t="shared" si="180"/>
        <v>0</v>
      </c>
      <c r="AQ207" s="34"/>
      <c r="AR207" s="34">
        <f t="shared" si="181"/>
        <v>0</v>
      </c>
      <c r="AS207" s="34">
        <f t="shared" si="182"/>
        <v>0</v>
      </c>
      <c r="AT207" s="34"/>
      <c r="AU207" s="34">
        <f t="shared" si="183"/>
        <v>0</v>
      </c>
      <c r="AV207" s="34">
        <f t="shared" si="184"/>
        <v>0</v>
      </c>
      <c r="AW207" s="34"/>
      <c r="AX207" s="34">
        <f t="shared" si="185"/>
        <v>0</v>
      </c>
      <c r="AY207" s="34">
        <f t="shared" si="186"/>
        <v>0</v>
      </c>
      <c r="AZ207" s="34"/>
      <c r="BA207" s="34">
        <f t="shared" si="187"/>
        <v>0</v>
      </c>
      <c r="BB207" s="34">
        <f t="shared" si="188"/>
        <v>0</v>
      </c>
      <c r="BC207" s="34"/>
      <c r="BD207" s="34">
        <f t="shared" si="189"/>
        <v>0</v>
      </c>
      <c r="BE207" s="34">
        <f t="shared" si="190"/>
        <v>0</v>
      </c>
      <c r="BF207" s="34"/>
      <c r="BG207" s="34">
        <f t="shared" si="227"/>
        <v>0</v>
      </c>
      <c r="BH207" s="34">
        <f t="shared" si="191"/>
        <v>0</v>
      </c>
      <c r="BI207" s="34"/>
      <c r="BJ207" s="34">
        <f t="shared" si="228"/>
        <v>0</v>
      </c>
      <c r="BK207" s="34">
        <f t="shared" si="192"/>
        <v>0</v>
      </c>
      <c r="BL207" s="34"/>
      <c r="BM207" s="34">
        <f t="shared" si="229"/>
        <v>0</v>
      </c>
      <c r="BN207" s="34">
        <f t="shared" si="193"/>
        <v>0</v>
      </c>
      <c r="BO207" s="34"/>
      <c r="BP207" s="34">
        <f t="shared" si="159"/>
        <v>0</v>
      </c>
      <c r="BQ207" s="34">
        <f t="shared" si="160"/>
        <v>0</v>
      </c>
      <c r="BR207" s="34"/>
      <c r="BS207" s="34">
        <f t="shared" si="161"/>
        <v>0</v>
      </c>
      <c r="BT207" s="34">
        <f t="shared" si="194"/>
        <v>0</v>
      </c>
      <c r="BU207" s="34"/>
      <c r="BV207" s="34">
        <f t="shared" si="162"/>
        <v>0</v>
      </c>
      <c r="BW207" s="34">
        <f t="shared" si="195"/>
        <v>0</v>
      </c>
      <c r="BX207" s="34"/>
      <c r="BY207" s="34">
        <f t="shared" si="163"/>
        <v>0</v>
      </c>
      <c r="BZ207" s="34">
        <f t="shared" si="196"/>
        <v>0</v>
      </c>
      <c r="CA207" s="34"/>
      <c r="CB207" s="34">
        <f t="shared" si="164"/>
        <v>0</v>
      </c>
      <c r="CC207" s="34">
        <f t="shared" si="197"/>
        <v>0</v>
      </c>
      <c r="CD207" s="34"/>
      <c r="CE207" s="34">
        <f t="shared" si="165"/>
        <v>0</v>
      </c>
      <c r="CF207" s="34">
        <f t="shared" si="198"/>
        <v>0</v>
      </c>
      <c r="CG207" s="34"/>
      <c r="CH207" s="34">
        <f t="shared" si="166"/>
        <v>0</v>
      </c>
      <c r="CI207" s="34">
        <f t="shared" si="199"/>
        <v>0</v>
      </c>
      <c r="CJ207" s="34"/>
      <c r="CK207" s="34">
        <f t="shared" si="167"/>
        <v>0</v>
      </c>
      <c r="CL207" s="34">
        <f t="shared" si="200"/>
        <v>0</v>
      </c>
      <c r="CM207" s="34"/>
      <c r="CN207" s="34">
        <f t="shared" si="168"/>
        <v>0</v>
      </c>
      <c r="CO207" s="34">
        <f t="shared" si="201"/>
        <v>0</v>
      </c>
      <c r="CP207" s="34"/>
      <c r="CQ207" s="34">
        <f t="shared" si="169"/>
        <v>0</v>
      </c>
      <c r="CR207" s="34">
        <f t="shared" si="202"/>
        <v>0</v>
      </c>
      <c r="CS207" s="34"/>
      <c r="CT207" s="34">
        <f t="shared" si="170"/>
        <v>0</v>
      </c>
      <c r="CU207" s="34">
        <f t="shared" si="203"/>
        <v>0</v>
      </c>
      <c r="CV207" s="34"/>
      <c r="CW207" s="34">
        <f t="shared" si="171"/>
        <v>0</v>
      </c>
      <c r="CX207" s="34">
        <f t="shared" si="204"/>
        <v>0</v>
      </c>
      <c r="CY207" s="34"/>
      <c r="CZ207" s="34">
        <f t="shared" si="172"/>
        <v>0</v>
      </c>
      <c r="DA207" s="34">
        <f t="shared" si="205"/>
        <v>0</v>
      </c>
      <c r="DB207" s="34"/>
      <c r="DC207" s="34">
        <f t="shared" si="173"/>
        <v>0</v>
      </c>
      <c r="DD207" s="34">
        <f t="shared" si="206"/>
        <v>0</v>
      </c>
      <c r="DE207" s="35">
        <f t="shared" si="224"/>
        <v>0</v>
      </c>
      <c r="DF207" s="35">
        <f t="shared" ca="1" si="225"/>
        <v>0</v>
      </c>
      <c r="DG207" s="89">
        <f t="shared" ca="1" si="226"/>
        <v>0</v>
      </c>
      <c r="DH207" s="35">
        <f t="shared" si="207"/>
        <v>2</v>
      </c>
      <c r="DI207" s="35">
        <f t="shared" ref="DI207:DI270" ca="1" si="231">M207-DF207</f>
        <v>41.96</v>
      </c>
      <c r="DJ207" s="92">
        <f t="shared" ref="DJ207:DJ270" ca="1" si="232">O207-DG207</f>
        <v>0</v>
      </c>
      <c r="DK207"/>
      <c r="DL207" s="37"/>
      <c r="DM207" s="38">
        <f t="shared" si="174"/>
        <v>0</v>
      </c>
      <c r="DN207" s="39" t="str">
        <f t="shared" si="230"/>
        <v>NÃO MEDIDO</v>
      </c>
      <c r="DO207" s="40"/>
      <c r="DP207"/>
    </row>
    <row r="208" spans="1:120" s="2" customFormat="1" ht="71.25" customHeight="1" x14ac:dyDescent="0.2">
      <c r="A208" s="2" t="s">
        <v>212</v>
      </c>
      <c r="C208" s="100" t="s">
        <v>143</v>
      </c>
      <c r="D208" s="30" t="s">
        <v>144</v>
      </c>
      <c r="E208" s="31" t="s">
        <v>90</v>
      </c>
      <c r="F208" s="74">
        <v>9</v>
      </c>
      <c r="G208" s="74">
        <v>0</v>
      </c>
      <c r="H208" s="121">
        <v>0</v>
      </c>
      <c r="I208" s="121">
        <v>0</v>
      </c>
      <c r="J208" s="121"/>
      <c r="K208" s="74">
        <f t="shared" si="175"/>
        <v>9</v>
      </c>
      <c r="L208" s="32">
        <v>21.82</v>
      </c>
      <c r="M208" s="33">
        <f t="shared" si="208"/>
        <v>196.38</v>
      </c>
      <c r="N208" s="33"/>
      <c r="O208" s="33">
        <f t="shared" si="176"/>
        <v>0</v>
      </c>
      <c r="P208" s="34"/>
      <c r="Q208" s="34">
        <f t="shared" si="209"/>
        <v>0</v>
      </c>
      <c r="R208" s="34">
        <f t="shared" si="210"/>
        <v>0</v>
      </c>
      <c r="S208" s="34"/>
      <c r="T208" s="34">
        <f t="shared" si="211"/>
        <v>0</v>
      </c>
      <c r="U208" s="34">
        <f t="shared" si="212"/>
        <v>0</v>
      </c>
      <c r="V208" s="34"/>
      <c r="W208" s="34">
        <f t="shared" si="213"/>
        <v>0</v>
      </c>
      <c r="X208" s="34">
        <f t="shared" si="214"/>
        <v>0</v>
      </c>
      <c r="Y208" s="34"/>
      <c r="Z208" s="34">
        <f t="shared" si="215"/>
        <v>0</v>
      </c>
      <c r="AA208" s="34">
        <f t="shared" si="216"/>
        <v>0</v>
      </c>
      <c r="AB208" s="34"/>
      <c r="AC208" s="34">
        <f t="shared" si="217"/>
        <v>0</v>
      </c>
      <c r="AD208" s="34">
        <f t="shared" si="218"/>
        <v>0</v>
      </c>
      <c r="AE208" s="34"/>
      <c r="AF208" s="34">
        <f t="shared" si="177"/>
        <v>0</v>
      </c>
      <c r="AG208" s="34">
        <f t="shared" si="178"/>
        <v>0</v>
      </c>
      <c r="AH208" s="34"/>
      <c r="AI208" s="34">
        <f t="shared" si="223"/>
        <v>0</v>
      </c>
      <c r="AJ208" s="34">
        <f t="shared" si="219"/>
        <v>0</v>
      </c>
      <c r="AK208" s="34"/>
      <c r="AL208" s="34">
        <f t="shared" si="220"/>
        <v>0</v>
      </c>
      <c r="AM208" s="34">
        <f t="shared" si="221"/>
        <v>0</v>
      </c>
      <c r="AN208" s="34"/>
      <c r="AO208" s="34">
        <f t="shared" si="179"/>
        <v>0</v>
      </c>
      <c r="AP208" s="34">
        <f t="shared" si="180"/>
        <v>0</v>
      </c>
      <c r="AQ208" s="34"/>
      <c r="AR208" s="34">
        <f t="shared" si="181"/>
        <v>0</v>
      </c>
      <c r="AS208" s="34">
        <f t="shared" si="182"/>
        <v>0</v>
      </c>
      <c r="AT208" s="34"/>
      <c r="AU208" s="34">
        <f t="shared" si="183"/>
        <v>0</v>
      </c>
      <c r="AV208" s="34">
        <f t="shared" si="184"/>
        <v>0</v>
      </c>
      <c r="AW208" s="34"/>
      <c r="AX208" s="34">
        <f t="shared" si="185"/>
        <v>0</v>
      </c>
      <c r="AY208" s="34">
        <f t="shared" si="186"/>
        <v>0</v>
      </c>
      <c r="AZ208" s="34"/>
      <c r="BA208" s="34">
        <f t="shared" si="187"/>
        <v>0</v>
      </c>
      <c r="BB208" s="34">
        <f t="shared" si="188"/>
        <v>0</v>
      </c>
      <c r="BC208" s="34"/>
      <c r="BD208" s="34">
        <f t="shared" si="189"/>
        <v>0</v>
      </c>
      <c r="BE208" s="34">
        <f t="shared" si="190"/>
        <v>0</v>
      </c>
      <c r="BF208" s="34"/>
      <c r="BG208" s="34">
        <f t="shared" si="227"/>
        <v>0</v>
      </c>
      <c r="BH208" s="34">
        <f t="shared" si="191"/>
        <v>0</v>
      </c>
      <c r="BI208" s="34"/>
      <c r="BJ208" s="34">
        <f t="shared" si="228"/>
        <v>0</v>
      </c>
      <c r="BK208" s="34">
        <f t="shared" si="192"/>
        <v>0</v>
      </c>
      <c r="BL208" s="34"/>
      <c r="BM208" s="34">
        <f t="shared" si="229"/>
        <v>0</v>
      </c>
      <c r="BN208" s="34">
        <f t="shared" si="193"/>
        <v>0</v>
      </c>
      <c r="BO208" s="34"/>
      <c r="BP208" s="34">
        <f t="shared" ref="BP208:BP271" si="233">ROUND(BO208*$L208,2)</f>
        <v>0</v>
      </c>
      <c r="BQ208" s="34">
        <f t="shared" ref="BQ208:BQ271" si="234">ROUND(BO208*$N208,2)</f>
        <v>0</v>
      </c>
      <c r="BR208" s="34"/>
      <c r="BS208" s="34">
        <f t="shared" ref="BS208:BS271" si="235">ROUND(BR208*$L208,2)</f>
        <v>0</v>
      </c>
      <c r="BT208" s="34">
        <f t="shared" si="194"/>
        <v>0</v>
      </c>
      <c r="BU208" s="34"/>
      <c r="BV208" s="34">
        <f t="shared" ref="BV208:BV271" si="236">ROUND(BU208*$L208,2)</f>
        <v>0</v>
      </c>
      <c r="BW208" s="34">
        <f t="shared" si="195"/>
        <v>0</v>
      </c>
      <c r="BX208" s="34"/>
      <c r="BY208" s="34">
        <f t="shared" ref="BY208:BY271" si="237">ROUND(BX208*$L208,2)</f>
        <v>0</v>
      </c>
      <c r="BZ208" s="34">
        <f t="shared" si="196"/>
        <v>0</v>
      </c>
      <c r="CA208" s="34"/>
      <c r="CB208" s="34">
        <f t="shared" ref="CB208:CB271" si="238">ROUND(CA208*$L208,2)</f>
        <v>0</v>
      </c>
      <c r="CC208" s="34">
        <f t="shared" si="197"/>
        <v>0</v>
      </c>
      <c r="CD208" s="34"/>
      <c r="CE208" s="34">
        <f t="shared" ref="CE208:CE271" si="239">ROUND(CD208*$L208,2)</f>
        <v>0</v>
      </c>
      <c r="CF208" s="34">
        <f t="shared" si="198"/>
        <v>0</v>
      </c>
      <c r="CG208" s="34"/>
      <c r="CH208" s="34">
        <f t="shared" ref="CH208:CH271" si="240">ROUND(CG208*$L208,2)</f>
        <v>0</v>
      </c>
      <c r="CI208" s="34">
        <f t="shared" si="199"/>
        <v>0</v>
      </c>
      <c r="CJ208" s="34"/>
      <c r="CK208" s="34">
        <f t="shared" ref="CK208:CK271" si="241">ROUND(CJ208*$L208,2)</f>
        <v>0</v>
      </c>
      <c r="CL208" s="34">
        <f t="shared" si="200"/>
        <v>0</v>
      </c>
      <c r="CM208" s="34"/>
      <c r="CN208" s="34">
        <f t="shared" ref="CN208:CN271" si="242">ROUND(CM208*$L208,2)</f>
        <v>0</v>
      </c>
      <c r="CO208" s="34">
        <f t="shared" si="201"/>
        <v>0</v>
      </c>
      <c r="CP208" s="34"/>
      <c r="CQ208" s="34">
        <f t="shared" ref="CQ208:CQ271" si="243">ROUND(CP208*$L208,2)</f>
        <v>0</v>
      </c>
      <c r="CR208" s="34">
        <f t="shared" si="202"/>
        <v>0</v>
      </c>
      <c r="CS208" s="34"/>
      <c r="CT208" s="34">
        <f t="shared" ref="CT208:CT271" si="244">ROUND(CS208*$L208,2)</f>
        <v>0</v>
      </c>
      <c r="CU208" s="34">
        <f t="shared" si="203"/>
        <v>0</v>
      </c>
      <c r="CV208" s="34"/>
      <c r="CW208" s="34">
        <f t="shared" ref="CW208:CW271" si="245">ROUND(CV208*$L208,2)</f>
        <v>0</v>
      </c>
      <c r="CX208" s="34">
        <f t="shared" si="204"/>
        <v>0</v>
      </c>
      <c r="CY208" s="34"/>
      <c r="CZ208" s="34">
        <f t="shared" ref="CZ208:CZ271" si="246">ROUND(CY208*$L208,2)</f>
        <v>0</v>
      </c>
      <c r="DA208" s="34">
        <f t="shared" si="205"/>
        <v>0</v>
      </c>
      <c r="DB208" s="34"/>
      <c r="DC208" s="34">
        <f t="shared" ref="DC208:DC271" si="247">ROUND(DB208*$L208,2)</f>
        <v>0</v>
      </c>
      <c r="DD208" s="34">
        <f t="shared" si="206"/>
        <v>0</v>
      </c>
      <c r="DE208" s="35">
        <f t="shared" si="224"/>
        <v>0</v>
      </c>
      <c r="DF208" s="35">
        <f t="shared" ca="1" si="225"/>
        <v>0</v>
      </c>
      <c r="DG208" s="89">
        <f t="shared" ca="1" si="226"/>
        <v>0</v>
      </c>
      <c r="DH208" s="35">
        <f t="shared" si="207"/>
        <v>9</v>
      </c>
      <c r="DI208" s="35">
        <f t="shared" ca="1" si="231"/>
        <v>196.38</v>
      </c>
      <c r="DJ208" s="92">
        <f t="shared" ca="1" si="232"/>
        <v>0</v>
      </c>
      <c r="DK208"/>
      <c r="DL208" s="37"/>
      <c r="DM208" s="38">
        <f t="shared" ref="DM208:DM271" si="248">INDEX($V$12:$DD$728,ROW()-11,MATCH($DM$11,$V$11:$DD$11,0))</f>
        <v>0</v>
      </c>
      <c r="DN208" s="39" t="str">
        <f t="shared" si="230"/>
        <v>NÃO MEDIDO</v>
      </c>
      <c r="DO208" s="40"/>
      <c r="DP208"/>
    </row>
    <row r="209" spans="1:120" s="2" customFormat="1" ht="35.1" customHeight="1" x14ac:dyDescent="0.2">
      <c r="A209" s="2" t="s">
        <v>212</v>
      </c>
      <c r="C209" s="100" t="s">
        <v>255</v>
      </c>
      <c r="D209" s="30" t="s">
        <v>256</v>
      </c>
      <c r="E209" s="31" t="s">
        <v>90</v>
      </c>
      <c r="F209" s="74">
        <v>30</v>
      </c>
      <c r="G209" s="74">
        <v>0</v>
      </c>
      <c r="H209" s="121">
        <v>0</v>
      </c>
      <c r="I209" s="121">
        <v>0</v>
      </c>
      <c r="J209" s="121"/>
      <c r="K209" s="74">
        <f t="shared" ref="K209:K272" si="249">F209+G209+H209+I209+J209</f>
        <v>30</v>
      </c>
      <c r="L209" s="32">
        <v>37.659999999999997</v>
      </c>
      <c r="M209" s="33">
        <f t="shared" si="208"/>
        <v>1129.8</v>
      </c>
      <c r="N209" s="33"/>
      <c r="O209" s="33">
        <f t="shared" ref="O209:O272" si="250">ROUND(($F209*$N209),2)+ROUND(($G209*$N209),2)+ROUND(($H209*$N209),2)+ROUND(($I209*$N209),2)</f>
        <v>0</v>
      </c>
      <c r="P209" s="34"/>
      <c r="Q209" s="34">
        <f t="shared" si="209"/>
        <v>0</v>
      </c>
      <c r="R209" s="34">
        <f t="shared" si="210"/>
        <v>0</v>
      </c>
      <c r="S209" s="34"/>
      <c r="T209" s="34">
        <f t="shared" si="211"/>
        <v>0</v>
      </c>
      <c r="U209" s="34">
        <f t="shared" si="212"/>
        <v>0</v>
      </c>
      <c r="V209" s="34"/>
      <c r="W209" s="34">
        <f t="shared" si="213"/>
        <v>0</v>
      </c>
      <c r="X209" s="34">
        <f t="shared" si="214"/>
        <v>0</v>
      </c>
      <c r="Y209" s="34">
        <v>30</v>
      </c>
      <c r="Z209" s="34">
        <f t="shared" si="215"/>
        <v>1129.8</v>
      </c>
      <c r="AA209" s="34">
        <f t="shared" si="216"/>
        <v>0</v>
      </c>
      <c r="AB209" s="34"/>
      <c r="AC209" s="34">
        <f t="shared" si="217"/>
        <v>0</v>
      </c>
      <c r="AD209" s="34">
        <f t="shared" si="218"/>
        <v>0</v>
      </c>
      <c r="AE209" s="34"/>
      <c r="AF209" s="34">
        <f t="shared" ref="AF209:AF272" si="251">ROUND(AE209*$L209,2)</f>
        <v>0</v>
      </c>
      <c r="AG209" s="34">
        <f t="shared" ref="AG209:AG272" si="252">ROUND(AE209*$N209,2)</f>
        <v>0</v>
      </c>
      <c r="AH209" s="34"/>
      <c r="AI209" s="34">
        <f t="shared" si="223"/>
        <v>0</v>
      </c>
      <c r="AJ209" s="34">
        <f t="shared" si="219"/>
        <v>0</v>
      </c>
      <c r="AK209" s="34"/>
      <c r="AL209" s="34">
        <f t="shared" si="220"/>
        <v>0</v>
      </c>
      <c r="AM209" s="34">
        <f t="shared" si="221"/>
        <v>0</v>
      </c>
      <c r="AN209" s="34"/>
      <c r="AO209" s="34">
        <f t="shared" ref="AO209:AO272" si="253">ROUND(AN209*$L209,2)</f>
        <v>0</v>
      </c>
      <c r="AP209" s="34">
        <f t="shared" ref="AP209:AP272" si="254">ROUND(AN209*$N209,2)</f>
        <v>0</v>
      </c>
      <c r="AQ209" s="34"/>
      <c r="AR209" s="34">
        <f t="shared" ref="AR209:AR272" si="255">ROUND(AQ209*$L209,2)</f>
        <v>0</v>
      </c>
      <c r="AS209" s="34">
        <f t="shared" ref="AS209:AS272" si="256">ROUND(AQ209*$N209,2)</f>
        <v>0</v>
      </c>
      <c r="AT209" s="34"/>
      <c r="AU209" s="34">
        <f t="shared" ref="AU209:AU272" si="257">ROUND(AT209*$L209,2)</f>
        <v>0</v>
      </c>
      <c r="AV209" s="34">
        <f t="shared" ref="AV209:AV272" si="258">ROUND(AT209*$N209,2)</f>
        <v>0</v>
      </c>
      <c r="AW209" s="34"/>
      <c r="AX209" s="34">
        <f t="shared" ref="AX209:AX272" si="259">ROUND(AW209*$L209,2)</f>
        <v>0</v>
      </c>
      <c r="AY209" s="34">
        <f t="shared" ref="AY209:AY272" si="260">ROUND(AW209*$N209,2)</f>
        <v>0</v>
      </c>
      <c r="AZ209" s="34"/>
      <c r="BA209" s="34">
        <f t="shared" ref="BA209:BA272" si="261">ROUND(AZ209*$L209,2)</f>
        <v>0</v>
      </c>
      <c r="BB209" s="34">
        <f t="shared" ref="BB209:BB272" si="262">ROUND(AZ209*$N209,2)</f>
        <v>0</v>
      </c>
      <c r="BC209" s="34"/>
      <c r="BD209" s="34">
        <f t="shared" ref="BD209:BD272" si="263">ROUND(BC209*$L209,2)</f>
        <v>0</v>
      </c>
      <c r="BE209" s="34">
        <f t="shared" ref="BE209:BE272" si="264">ROUND(BC209*$N209,2)</f>
        <v>0</v>
      </c>
      <c r="BF209" s="34"/>
      <c r="BG209" s="34">
        <f t="shared" si="227"/>
        <v>0</v>
      </c>
      <c r="BH209" s="34">
        <f t="shared" ref="BH209:BH272" si="265">ROUND(BF209*$N209,2)</f>
        <v>0</v>
      </c>
      <c r="BI209" s="34"/>
      <c r="BJ209" s="34">
        <f t="shared" si="228"/>
        <v>0</v>
      </c>
      <c r="BK209" s="34">
        <f t="shared" ref="BK209:BK272" si="266">ROUND(BI209*$N209,2)</f>
        <v>0</v>
      </c>
      <c r="BL209" s="34"/>
      <c r="BM209" s="34">
        <f t="shared" si="229"/>
        <v>0</v>
      </c>
      <c r="BN209" s="34">
        <f t="shared" ref="BN209:BN272" si="267">ROUND(BL209*$N209,2)</f>
        <v>0</v>
      </c>
      <c r="BO209" s="34"/>
      <c r="BP209" s="34">
        <f t="shared" si="233"/>
        <v>0</v>
      </c>
      <c r="BQ209" s="34">
        <f t="shared" si="234"/>
        <v>0</v>
      </c>
      <c r="BR209" s="34"/>
      <c r="BS209" s="34">
        <f t="shared" si="235"/>
        <v>0</v>
      </c>
      <c r="BT209" s="34">
        <f t="shared" ref="BT209:BT272" si="268">ROUND(BR209*$N209,2)</f>
        <v>0</v>
      </c>
      <c r="BU209" s="34"/>
      <c r="BV209" s="34">
        <f t="shared" si="236"/>
        <v>0</v>
      </c>
      <c r="BW209" s="34">
        <f t="shared" ref="BW209:BW272" si="269">ROUND(BU209*$N209,2)</f>
        <v>0</v>
      </c>
      <c r="BX209" s="34"/>
      <c r="BY209" s="34">
        <f t="shared" si="237"/>
        <v>0</v>
      </c>
      <c r="BZ209" s="34">
        <f t="shared" ref="BZ209:BZ272" si="270">ROUND(BX209*$N209,2)</f>
        <v>0</v>
      </c>
      <c r="CA209" s="34"/>
      <c r="CB209" s="34">
        <f t="shared" si="238"/>
        <v>0</v>
      </c>
      <c r="CC209" s="34">
        <f t="shared" ref="CC209:CC272" si="271">ROUND(CA209*$N209,2)</f>
        <v>0</v>
      </c>
      <c r="CD209" s="34"/>
      <c r="CE209" s="34">
        <f t="shared" si="239"/>
        <v>0</v>
      </c>
      <c r="CF209" s="34">
        <f t="shared" ref="CF209:CF272" si="272">ROUND(CD209*$N209,2)</f>
        <v>0</v>
      </c>
      <c r="CG209" s="34"/>
      <c r="CH209" s="34">
        <f t="shared" si="240"/>
        <v>0</v>
      </c>
      <c r="CI209" s="34">
        <f t="shared" ref="CI209:CI272" si="273">ROUND(CG209*$N209,2)</f>
        <v>0</v>
      </c>
      <c r="CJ209" s="34"/>
      <c r="CK209" s="34">
        <f t="shared" si="241"/>
        <v>0</v>
      </c>
      <c r="CL209" s="34">
        <f t="shared" ref="CL209:CL272" si="274">ROUND(CJ209*$N209,2)</f>
        <v>0</v>
      </c>
      <c r="CM209" s="34"/>
      <c r="CN209" s="34">
        <f t="shared" si="242"/>
        <v>0</v>
      </c>
      <c r="CO209" s="34">
        <f t="shared" ref="CO209:CO272" si="275">ROUND(CM209*$N209,2)</f>
        <v>0</v>
      </c>
      <c r="CP209" s="34"/>
      <c r="CQ209" s="34">
        <f t="shared" si="243"/>
        <v>0</v>
      </c>
      <c r="CR209" s="34">
        <f t="shared" ref="CR209:CR272" si="276">ROUND(CP209*$N209,2)</f>
        <v>0</v>
      </c>
      <c r="CS209" s="34"/>
      <c r="CT209" s="34">
        <f t="shared" si="244"/>
        <v>0</v>
      </c>
      <c r="CU209" s="34">
        <f t="shared" ref="CU209:CU272" si="277">ROUND(CS209*$N209,2)</f>
        <v>0</v>
      </c>
      <c r="CV209" s="34"/>
      <c r="CW209" s="34">
        <f t="shared" si="245"/>
        <v>0</v>
      </c>
      <c r="CX209" s="34">
        <f t="shared" ref="CX209:CX272" si="278">ROUND(CV209*$N209,2)</f>
        <v>0</v>
      </c>
      <c r="CY209" s="34"/>
      <c r="CZ209" s="34">
        <f t="shared" si="246"/>
        <v>0</v>
      </c>
      <c r="DA209" s="34">
        <f t="shared" ref="DA209:DA272" si="279">ROUND(CY209*$N209,2)</f>
        <v>0</v>
      </c>
      <c r="DB209" s="34"/>
      <c r="DC209" s="34">
        <f t="shared" si="247"/>
        <v>0</v>
      </c>
      <c r="DD209" s="34">
        <f t="shared" ref="DD209:DD272" si="280">ROUND(DB209*$N209,2)</f>
        <v>0</v>
      </c>
      <c r="DE209" s="35">
        <f t="shared" si="224"/>
        <v>30</v>
      </c>
      <c r="DF209" s="35">
        <f t="shared" ca="1" si="225"/>
        <v>1129.8</v>
      </c>
      <c r="DG209" s="89">
        <f t="shared" ca="1" si="226"/>
        <v>0</v>
      </c>
      <c r="DH209" s="35">
        <f t="shared" ref="DH209:DH272" si="281">K209-DE209</f>
        <v>0</v>
      </c>
      <c r="DI209" s="35">
        <f t="shared" ca="1" si="231"/>
        <v>0</v>
      </c>
      <c r="DJ209" s="92">
        <f t="shared" ca="1" si="232"/>
        <v>0</v>
      </c>
      <c r="DK209"/>
      <c r="DL209" s="37"/>
      <c r="DM209" s="38">
        <f t="shared" si="248"/>
        <v>0</v>
      </c>
      <c r="DN209" s="39" t="str">
        <f t="shared" si="230"/>
        <v>NÃO MEDIDO</v>
      </c>
      <c r="DO209" s="40"/>
      <c r="DP209"/>
    </row>
    <row r="210" spans="1:120" s="2" customFormat="1" ht="35.1" customHeight="1" x14ac:dyDescent="0.2">
      <c r="A210" s="2" t="s">
        <v>212</v>
      </c>
      <c r="C210" s="100" t="s">
        <v>145</v>
      </c>
      <c r="D210" s="30" t="s">
        <v>584</v>
      </c>
      <c r="E210" s="31" t="s">
        <v>89</v>
      </c>
      <c r="F210" s="74">
        <v>200</v>
      </c>
      <c r="G210" s="74">
        <v>0</v>
      </c>
      <c r="H210" s="121">
        <v>0</v>
      </c>
      <c r="I210" s="121">
        <v>0</v>
      </c>
      <c r="J210" s="121"/>
      <c r="K210" s="74">
        <f t="shared" si="249"/>
        <v>200</v>
      </c>
      <c r="L210" s="32">
        <v>1.2</v>
      </c>
      <c r="M210" s="33">
        <f t="shared" ref="M210:M273" si="282">ROUND(($F210*$L210),2)+ROUND(($G210*$L210),2)+ROUND(($H210*$L210),2)+ROUND(($I210*$L210),2)+ROUND(($J210*$L210),2)</f>
        <v>240</v>
      </c>
      <c r="N210" s="33"/>
      <c r="O210" s="33">
        <f t="shared" si="250"/>
        <v>0</v>
      </c>
      <c r="P210" s="34"/>
      <c r="Q210" s="34">
        <f t="shared" si="209"/>
        <v>0</v>
      </c>
      <c r="R210" s="34">
        <f t="shared" si="210"/>
        <v>0</v>
      </c>
      <c r="S210" s="34"/>
      <c r="T210" s="34">
        <f t="shared" si="211"/>
        <v>0</v>
      </c>
      <c r="U210" s="34">
        <f t="shared" si="212"/>
        <v>0</v>
      </c>
      <c r="V210" s="34"/>
      <c r="W210" s="34">
        <f t="shared" ref="W210:W273" si="283">ROUND(V210*$L210,2)</f>
        <v>0</v>
      </c>
      <c r="X210" s="34">
        <f t="shared" ref="X210:X273" si="284">ROUND(V210*$N210,2)</f>
        <v>0</v>
      </c>
      <c r="Y210" s="34"/>
      <c r="Z210" s="34">
        <f t="shared" si="215"/>
        <v>0</v>
      </c>
      <c r="AA210" s="34">
        <f t="shared" si="216"/>
        <v>0</v>
      </c>
      <c r="AB210" s="34"/>
      <c r="AC210" s="34">
        <f t="shared" si="217"/>
        <v>0</v>
      </c>
      <c r="AD210" s="34">
        <f t="shared" si="218"/>
        <v>0</v>
      </c>
      <c r="AE210" s="34"/>
      <c r="AF210" s="34">
        <f t="shared" si="251"/>
        <v>0</v>
      </c>
      <c r="AG210" s="34">
        <f t="shared" si="252"/>
        <v>0</v>
      </c>
      <c r="AH210" s="34"/>
      <c r="AI210" s="34">
        <f t="shared" si="223"/>
        <v>0</v>
      </c>
      <c r="AJ210" s="34">
        <f t="shared" si="219"/>
        <v>0</v>
      </c>
      <c r="AK210" s="34"/>
      <c r="AL210" s="34">
        <f t="shared" ref="AL210:AL273" si="285">ROUND($AK210*$L210,2)</f>
        <v>0</v>
      </c>
      <c r="AM210" s="34">
        <f t="shared" ref="AM210:AM273" si="286">ROUND($AK210*$N210,2)</f>
        <v>0</v>
      </c>
      <c r="AN210" s="34"/>
      <c r="AO210" s="34">
        <f t="shared" si="253"/>
        <v>0</v>
      </c>
      <c r="AP210" s="34">
        <f t="shared" si="254"/>
        <v>0</v>
      </c>
      <c r="AQ210" s="34"/>
      <c r="AR210" s="34">
        <f t="shared" si="255"/>
        <v>0</v>
      </c>
      <c r="AS210" s="34">
        <f t="shared" si="256"/>
        <v>0</v>
      </c>
      <c r="AT210" s="34"/>
      <c r="AU210" s="34">
        <f t="shared" si="257"/>
        <v>0</v>
      </c>
      <c r="AV210" s="34">
        <f t="shared" si="258"/>
        <v>0</v>
      </c>
      <c r="AW210" s="34"/>
      <c r="AX210" s="34">
        <f t="shared" si="259"/>
        <v>0</v>
      </c>
      <c r="AY210" s="34">
        <f t="shared" si="260"/>
        <v>0</v>
      </c>
      <c r="AZ210" s="34"/>
      <c r="BA210" s="34">
        <f t="shared" si="261"/>
        <v>0</v>
      </c>
      <c r="BB210" s="34">
        <f t="shared" si="262"/>
        <v>0</v>
      </c>
      <c r="BC210" s="34"/>
      <c r="BD210" s="34">
        <f t="shared" si="263"/>
        <v>0</v>
      </c>
      <c r="BE210" s="34">
        <f t="shared" si="264"/>
        <v>0</v>
      </c>
      <c r="BF210" s="34"/>
      <c r="BG210" s="34">
        <f t="shared" si="227"/>
        <v>0</v>
      </c>
      <c r="BH210" s="34">
        <f t="shared" si="265"/>
        <v>0</v>
      </c>
      <c r="BI210" s="34"/>
      <c r="BJ210" s="34">
        <f t="shared" si="228"/>
        <v>0</v>
      </c>
      <c r="BK210" s="34">
        <f t="shared" si="266"/>
        <v>0</v>
      </c>
      <c r="BL210" s="34"/>
      <c r="BM210" s="34">
        <f t="shared" si="229"/>
        <v>0</v>
      </c>
      <c r="BN210" s="34">
        <f t="shared" si="267"/>
        <v>0</v>
      </c>
      <c r="BO210" s="34"/>
      <c r="BP210" s="34">
        <f t="shared" si="233"/>
        <v>0</v>
      </c>
      <c r="BQ210" s="34">
        <f t="shared" si="234"/>
        <v>0</v>
      </c>
      <c r="BR210" s="34"/>
      <c r="BS210" s="34">
        <f t="shared" si="235"/>
        <v>0</v>
      </c>
      <c r="BT210" s="34">
        <f t="shared" si="268"/>
        <v>0</v>
      </c>
      <c r="BU210" s="34"/>
      <c r="BV210" s="34">
        <f t="shared" si="236"/>
        <v>0</v>
      </c>
      <c r="BW210" s="34">
        <f t="shared" si="269"/>
        <v>0</v>
      </c>
      <c r="BX210" s="34"/>
      <c r="BY210" s="34">
        <f t="shared" si="237"/>
        <v>0</v>
      </c>
      <c r="BZ210" s="34">
        <f t="shared" si="270"/>
        <v>0</v>
      </c>
      <c r="CA210" s="34"/>
      <c r="CB210" s="34">
        <f t="shared" si="238"/>
        <v>0</v>
      </c>
      <c r="CC210" s="34">
        <f t="shared" si="271"/>
        <v>0</v>
      </c>
      <c r="CD210" s="34"/>
      <c r="CE210" s="34">
        <f t="shared" si="239"/>
        <v>0</v>
      </c>
      <c r="CF210" s="34">
        <f t="shared" si="272"/>
        <v>0</v>
      </c>
      <c r="CG210" s="34"/>
      <c r="CH210" s="34">
        <f t="shared" si="240"/>
        <v>0</v>
      </c>
      <c r="CI210" s="34">
        <f t="shared" si="273"/>
        <v>0</v>
      </c>
      <c r="CJ210" s="34"/>
      <c r="CK210" s="34">
        <f t="shared" si="241"/>
        <v>0</v>
      </c>
      <c r="CL210" s="34">
        <f t="shared" si="274"/>
        <v>0</v>
      </c>
      <c r="CM210" s="34"/>
      <c r="CN210" s="34">
        <f t="shared" si="242"/>
        <v>0</v>
      </c>
      <c r="CO210" s="34">
        <f t="shared" si="275"/>
        <v>0</v>
      </c>
      <c r="CP210" s="34"/>
      <c r="CQ210" s="34">
        <f t="shared" si="243"/>
        <v>0</v>
      </c>
      <c r="CR210" s="34">
        <f t="shared" si="276"/>
        <v>0</v>
      </c>
      <c r="CS210" s="34"/>
      <c r="CT210" s="34">
        <f t="shared" si="244"/>
        <v>0</v>
      </c>
      <c r="CU210" s="34">
        <f t="shared" si="277"/>
        <v>0</v>
      </c>
      <c r="CV210" s="34"/>
      <c r="CW210" s="34">
        <f t="shared" si="245"/>
        <v>0</v>
      </c>
      <c r="CX210" s="34">
        <f t="shared" si="278"/>
        <v>0</v>
      </c>
      <c r="CY210" s="34"/>
      <c r="CZ210" s="34">
        <f t="shared" si="246"/>
        <v>0</v>
      </c>
      <c r="DA210" s="34">
        <f t="shared" si="279"/>
        <v>0</v>
      </c>
      <c r="DB210" s="34"/>
      <c r="DC210" s="34">
        <f t="shared" si="247"/>
        <v>0</v>
      </c>
      <c r="DD210" s="34">
        <f t="shared" si="280"/>
        <v>0</v>
      </c>
      <c r="DE210" s="35">
        <f t="shared" si="224"/>
        <v>0</v>
      </c>
      <c r="DF210" s="35">
        <f t="shared" ca="1" si="225"/>
        <v>0</v>
      </c>
      <c r="DG210" s="89">
        <f t="shared" ca="1" si="226"/>
        <v>0</v>
      </c>
      <c r="DH210" s="35">
        <f t="shared" si="281"/>
        <v>200</v>
      </c>
      <c r="DI210" s="35">
        <f t="shared" ca="1" si="231"/>
        <v>240</v>
      </c>
      <c r="DJ210" s="92">
        <f t="shared" ca="1" si="232"/>
        <v>0</v>
      </c>
      <c r="DK210"/>
      <c r="DL210" s="37"/>
      <c r="DM210" s="38">
        <f t="shared" si="248"/>
        <v>0</v>
      </c>
      <c r="DN210" s="39" t="str">
        <f t="shared" si="230"/>
        <v>NÃO MEDIDO</v>
      </c>
      <c r="DO210" s="40"/>
      <c r="DP210"/>
    </row>
    <row r="211" spans="1:120" s="2" customFormat="1" ht="35.1" customHeight="1" x14ac:dyDescent="0.2">
      <c r="A211" s="2" t="s">
        <v>212</v>
      </c>
      <c r="C211" s="100" t="s">
        <v>146</v>
      </c>
      <c r="D211" s="30" t="s">
        <v>585</v>
      </c>
      <c r="E211" s="31" t="s">
        <v>89</v>
      </c>
      <c r="F211" s="74">
        <v>30</v>
      </c>
      <c r="G211" s="74">
        <v>0</v>
      </c>
      <c r="H211" s="121">
        <v>0</v>
      </c>
      <c r="I211" s="121">
        <v>0</v>
      </c>
      <c r="J211" s="121"/>
      <c r="K211" s="74">
        <f t="shared" si="249"/>
        <v>30</v>
      </c>
      <c r="L211" s="32">
        <v>1.28</v>
      </c>
      <c r="M211" s="33">
        <f t="shared" si="282"/>
        <v>38.4</v>
      </c>
      <c r="N211" s="33"/>
      <c r="O211" s="33">
        <f t="shared" si="250"/>
        <v>0</v>
      </c>
      <c r="P211" s="34"/>
      <c r="Q211" s="34">
        <f t="shared" si="209"/>
        <v>0</v>
      </c>
      <c r="R211" s="34">
        <f t="shared" si="210"/>
        <v>0</v>
      </c>
      <c r="S211" s="34"/>
      <c r="T211" s="34">
        <f t="shared" si="211"/>
        <v>0</v>
      </c>
      <c r="U211" s="34">
        <f t="shared" si="212"/>
        <v>0</v>
      </c>
      <c r="V211" s="34"/>
      <c r="W211" s="34">
        <f t="shared" si="283"/>
        <v>0</v>
      </c>
      <c r="X211" s="34">
        <f t="shared" si="284"/>
        <v>0</v>
      </c>
      <c r="Y211" s="34"/>
      <c r="Z211" s="34">
        <f t="shared" si="215"/>
        <v>0</v>
      </c>
      <c r="AA211" s="34">
        <f t="shared" si="216"/>
        <v>0</v>
      </c>
      <c r="AB211" s="34"/>
      <c r="AC211" s="34">
        <f t="shared" si="217"/>
        <v>0</v>
      </c>
      <c r="AD211" s="34">
        <f t="shared" si="218"/>
        <v>0</v>
      </c>
      <c r="AE211" s="34"/>
      <c r="AF211" s="34">
        <f t="shared" si="251"/>
        <v>0</v>
      </c>
      <c r="AG211" s="34">
        <f t="shared" si="252"/>
        <v>0</v>
      </c>
      <c r="AH211" s="34"/>
      <c r="AI211" s="34">
        <f t="shared" si="223"/>
        <v>0</v>
      </c>
      <c r="AJ211" s="34">
        <f t="shared" si="219"/>
        <v>0</v>
      </c>
      <c r="AK211" s="34"/>
      <c r="AL211" s="34">
        <f t="shared" si="285"/>
        <v>0</v>
      </c>
      <c r="AM211" s="34">
        <f t="shared" si="286"/>
        <v>0</v>
      </c>
      <c r="AN211" s="34"/>
      <c r="AO211" s="34">
        <f t="shared" si="253"/>
        <v>0</v>
      </c>
      <c r="AP211" s="34">
        <f t="shared" si="254"/>
        <v>0</v>
      </c>
      <c r="AQ211" s="34"/>
      <c r="AR211" s="34">
        <f t="shared" si="255"/>
        <v>0</v>
      </c>
      <c r="AS211" s="34">
        <f t="shared" si="256"/>
        <v>0</v>
      </c>
      <c r="AT211" s="34"/>
      <c r="AU211" s="34">
        <f t="shared" si="257"/>
        <v>0</v>
      </c>
      <c r="AV211" s="34">
        <f t="shared" si="258"/>
        <v>0</v>
      </c>
      <c r="AW211" s="34"/>
      <c r="AX211" s="34">
        <f t="shared" si="259"/>
        <v>0</v>
      </c>
      <c r="AY211" s="34">
        <f t="shared" si="260"/>
        <v>0</v>
      </c>
      <c r="AZ211" s="34"/>
      <c r="BA211" s="34">
        <f t="shared" si="261"/>
        <v>0</v>
      </c>
      <c r="BB211" s="34">
        <f t="shared" si="262"/>
        <v>0</v>
      </c>
      <c r="BC211" s="34"/>
      <c r="BD211" s="34">
        <f t="shared" si="263"/>
        <v>0</v>
      </c>
      <c r="BE211" s="34">
        <f t="shared" si="264"/>
        <v>0</v>
      </c>
      <c r="BF211" s="34"/>
      <c r="BG211" s="34">
        <f t="shared" si="227"/>
        <v>0</v>
      </c>
      <c r="BH211" s="34">
        <f t="shared" si="265"/>
        <v>0</v>
      </c>
      <c r="BI211" s="34"/>
      <c r="BJ211" s="34">
        <f t="shared" si="228"/>
        <v>0</v>
      </c>
      <c r="BK211" s="34">
        <f t="shared" si="266"/>
        <v>0</v>
      </c>
      <c r="BL211" s="34"/>
      <c r="BM211" s="34">
        <f t="shared" si="229"/>
        <v>0</v>
      </c>
      <c r="BN211" s="34">
        <f t="shared" si="267"/>
        <v>0</v>
      </c>
      <c r="BO211" s="34"/>
      <c r="BP211" s="34">
        <f t="shared" si="233"/>
        <v>0</v>
      </c>
      <c r="BQ211" s="34">
        <f t="shared" si="234"/>
        <v>0</v>
      </c>
      <c r="BR211" s="34"/>
      <c r="BS211" s="34">
        <f t="shared" si="235"/>
        <v>0</v>
      </c>
      <c r="BT211" s="34">
        <f t="shared" si="268"/>
        <v>0</v>
      </c>
      <c r="BU211" s="34"/>
      <c r="BV211" s="34">
        <f t="shared" si="236"/>
        <v>0</v>
      </c>
      <c r="BW211" s="34">
        <f t="shared" si="269"/>
        <v>0</v>
      </c>
      <c r="BX211" s="34"/>
      <c r="BY211" s="34">
        <f t="shared" si="237"/>
        <v>0</v>
      </c>
      <c r="BZ211" s="34">
        <f t="shared" si="270"/>
        <v>0</v>
      </c>
      <c r="CA211" s="34"/>
      <c r="CB211" s="34">
        <f t="shared" si="238"/>
        <v>0</v>
      </c>
      <c r="CC211" s="34">
        <f t="shared" si="271"/>
        <v>0</v>
      </c>
      <c r="CD211" s="34"/>
      <c r="CE211" s="34">
        <f t="shared" si="239"/>
        <v>0</v>
      </c>
      <c r="CF211" s="34">
        <f t="shared" si="272"/>
        <v>0</v>
      </c>
      <c r="CG211" s="34"/>
      <c r="CH211" s="34">
        <f t="shared" si="240"/>
        <v>0</v>
      </c>
      <c r="CI211" s="34">
        <f t="shared" si="273"/>
        <v>0</v>
      </c>
      <c r="CJ211" s="34"/>
      <c r="CK211" s="34">
        <f t="shared" si="241"/>
        <v>0</v>
      </c>
      <c r="CL211" s="34">
        <f t="shared" si="274"/>
        <v>0</v>
      </c>
      <c r="CM211" s="34"/>
      <c r="CN211" s="34">
        <f t="shared" si="242"/>
        <v>0</v>
      </c>
      <c r="CO211" s="34">
        <f t="shared" si="275"/>
        <v>0</v>
      </c>
      <c r="CP211" s="34"/>
      <c r="CQ211" s="34">
        <f t="shared" si="243"/>
        <v>0</v>
      </c>
      <c r="CR211" s="34">
        <f t="shared" si="276"/>
        <v>0</v>
      </c>
      <c r="CS211" s="34"/>
      <c r="CT211" s="34">
        <f t="shared" si="244"/>
        <v>0</v>
      </c>
      <c r="CU211" s="34">
        <f t="shared" si="277"/>
        <v>0</v>
      </c>
      <c r="CV211" s="34"/>
      <c r="CW211" s="34">
        <f t="shared" si="245"/>
        <v>0</v>
      </c>
      <c r="CX211" s="34">
        <f t="shared" si="278"/>
        <v>0</v>
      </c>
      <c r="CY211" s="34"/>
      <c r="CZ211" s="34">
        <f t="shared" si="246"/>
        <v>0</v>
      </c>
      <c r="DA211" s="34">
        <f t="shared" si="279"/>
        <v>0</v>
      </c>
      <c r="DB211" s="34"/>
      <c r="DC211" s="34">
        <f t="shared" si="247"/>
        <v>0</v>
      </c>
      <c r="DD211" s="34">
        <f t="shared" si="280"/>
        <v>0</v>
      </c>
      <c r="DE211" s="35">
        <f t="shared" si="224"/>
        <v>0</v>
      </c>
      <c r="DF211" s="35">
        <f t="shared" ca="1" si="225"/>
        <v>0</v>
      </c>
      <c r="DG211" s="89">
        <f t="shared" ca="1" si="226"/>
        <v>0</v>
      </c>
      <c r="DH211" s="35">
        <f t="shared" si="281"/>
        <v>30</v>
      </c>
      <c r="DI211" s="35">
        <f t="shared" ca="1" si="231"/>
        <v>38.4</v>
      </c>
      <c r="DJ211" s="92">
        <f t="shared" ca="1" si="232"/>
        <v>0</v>
      </c>
      <c r="DK211"/>
      <c r="DL211" s="37"/>
      <c r="DM211" s="38">
        <f t="shared" si="248"/>
        <v>0</v>
      </c>
      <c r="DN211" s="39" t="str">
        <f t="shared" si="230"/>
        <v>NÃO MEDIDO</v>
      </c>
      <c r="DO211" s="40"/>
      <c r="DP211"/>
    </row>
    <row r="212" spans="1:120" s="2" customFormat="1" ht="35.1" customHeight="1" x14ac:dyDescent="0.2">
      <c r="A212" s="2" t="s">
        <v>212</v>
      </c>
      <c r="C212" s="100" t="s">
        <v>147</v>
      </c>
      <c r="D212" s="30" t="s">
        <v>586</v>
      </c>
      <c r="E212" s="31" t="s">
        <v>89</v>
      </c>
      <c r="F212" s="74">
        <v>200</v>
      </c>
      <c r="G212" s="74">
        <v>0</v>
      </c>
      <c r="H212" s="121">
        <v>0</v>
      </c>
      <c r="I212" s="121">
        <v>0</v>
      </c>
      <c r="J212" s="121"/>
      <c r="K212" s="74">
        <f t="shared" si="249"/>
        <v>200</v>
      </c>
      <c r="L212" s="32">
        <v>1.32</v>
      </c>
      <c r="M212" s="33">
        <f t="shared" si="282"/>
        <v>264</v>
      </c>
      <c r="N212" s="33"/>
      <c r="O212" s="33">
        <f t="shared" si="250"/>
        <v>0</v>
      </c>
      <c r="P212" s="34"/>
      <c r="Q212" s="34">
        <f t="shared" ref="Q212:Q308" si="287">ROUND(P212*$L212,2)</f>
        <v>0</v>
      </c>
      <c r="R212" s="34">
        <f t="shared" ref="R212:R308" si="288">ROUND(P212*$N212,2)</f>
        <v>0</v>
      </c>
      <c r="S212" s="34"/>
      <c r="T212" s="34">
        <f t="shared" ref="T212:T308" si="289">ROUND(S212*$L212,2)</f>
        <v>0</v>
      </c>
      <c r="U212" s="34">
        <f t="shared" ref="U212:U308" si="290">ROUND(S212*$N212,2)</f>
        <v>0</v>
      </c>
      <c r="V212" s="34"/>
      <c r="W212" s="34">
        <f t="shared" si="283"/>
        <v>0</v>
      </c>
      <c r="X212" s="34">
        <f t="shared" si="284"/>
        <v>0</v>
      </c>
      <c r="Y212" s="34"/>
      <c r="Z212" s="34">
        <f t="shared" ref="Z212:Z308" si="291">ROUND(Y212*$L212,2)</f>
        <v>0</v>
      </c>
      <c r="AA212" s="34">
        <f t="shared" ref="AA212:AA308" si="292">ROUND(Y212*$N212,2)</f>
        <v>0</v>
      </c>
      <c r="AB212" s="34"/>
      <c r="AC212" s="34">
        <f t="shared" ref="AC212:AC308" si="293">ROUND(AB212*$L212,2)</f>
        <v>0</v>
      </c>
      <c r="AD212" s="34">
        <f t="shared" ref="AD212:AD308" si="294">ROUND(AB212*$N212,2)</f>
        <v>0</v>
      </c>
      <c r="AE212" s="34"/>
      <c r="AF212" s="34">
        <f t="shared" si="251"/>
        <v>0</v>
      </c>
      <c r="AG212" s="34">
        <f t="shared" si="252"/>
        <v>0</v>
      </c>
      <c r="AH212" s="34"/>
      <c r="AI212" s="34">
        <f t="shared" si="223"/>
        <v>0</v>
      </c>
      <c r="AJ212" s="34">
        <f t="shared" ref="AJ212:AJ308" si="295">ROUND(AH212*$N212,2)</f>
        <v>0</v>
      </c>
      <c r="AK212" s="34"/>
      <c r="AL212" s="34">
        <f t="shared" si="285"/>
        <v>0</v>
      </c>
      <c r="AM212" s="34">
        <f t="shared" si="286"/>
        <v>0</v>
      </c>
      <c r="AN212" s="34"/>
      <c r="AO212" s="34">
        <f t="shared" si="253"/>
        <v>0</v>
      </c>
      <c r="AP212" s="34">
        <f t="shared" si="254"/>
        <v>0</v>
      </c>
      <c r="AQ212" s="34"/>
      <c r="AR212" s="34">
        <f t="shared" si="255"/>
        <v>0</v>
      </c>
      <c r="AS212" s="34">
        <f t="shared" si="256"/>
        <v>0</v>
      </c>
      <c r="AT212" s="34"/>
      <c r="AU212" s="34">
        <f t="shared" si="257"/>
        <v>0</v>
      </c>
      <c r="AV212" s="34">
        <f t="shared" si="258"/>
        <v>0</v>
      </c>
      <c r="AW212" s="34"/>
      <c r="AX212" s="34">
        <f t="shared" si="259"/>
        <v>0</v>
      </c>
      <c r="AY212" s="34">
        <f t="shared" si="260"/>
        <v>0</v>
      </c>
      <c r="AZ212" s="34"/>
      <c r="BA212" s="34">
        <f t="shared" si="261"/>
        <v>0</v>
      </c>
      <c r="BB212" s="34">
        <f t="shared" si="262"/>
        <v>0</v>
      </c>
      <c r="BC212" s="34"/>
      <c r="BD212" s="34">
        <f t="shared" si="263"/>
        <v>0</v>
      </c>
      <c r="BE212" s="34">
        <f t="shared" si="264"/>
        <v>0</v>
      </c>
      <c r="BF212" s="34"/>
      <c r="BG212" s="34">
        <f t="shared" si="227"/>
        <v>0</v>
      </c>
      <c r="BH212" s="34">
        <f t="shared" si="265"/>
        <v>0</v>
      </c>
      <c r="BI212" s="34"/>
      <c r="BJ212" s="34">
        <f t="shared" si="228"/>
        <v>0</v>
      </c>
      <c r="BK212" s="34">
        <f t="shared" si="266"/>
        <v>0</v>
      </c>
      <c r="BL212" s="34"/>
      <c r="BM212" s="34">
        <f t="shared" si="229"/>
        <v>0</v>
      </c>
      <c r="BN212" s="34">
        <f t="shared" si="267"/>
        <v>0</v>
      </c>
      <c r="BO212" s="34"/>
      <c r="BP212" s="34">
        <f t="shared" si="233"/>
        <v>0</v>
      </c>
      <c r="BQ212" s="34">
        <f t="shared" si="234"/>
        <v>0</v>
      </c>
      <c r="BR212" s="34"/>
      <c r="BS212" s="34">
        <f t="shared" si="235"/>
        <v>0</v>
      </c>
      <c r="BT212" s="34">
        <f t="shared" si="268"/>
        <v>0</v>
      </c>
      <c r="BU212" s="34"/>
      <c r="BV212" s="34">
        <f t="shared" si="236"/>
        <v>0</v>
      </c>
      <c r="BW212" s="34">
        <f t="shared" si="269"/>
        <v>0</v>
      </c>
      <c r="BX212" s="34"/>
      <c r="BY212" s="34">
        <f t="shared" si="237"/>
        <v>0</v>
      </c>
      <c r="BZ212" s="34">
        <f t="shared" si="270"/>
        <v>0</v>
      </c>
      <c r="CA212" s="34"/>
      <c r="CB212" s="34">
        <f t="shared" si="238"/>
        <v>0</v>
      </c>
      <c r="CC212" s="34">
        <f t="shared" si="271"/>
        <v>0</v>
      </c>
      <c r="CD212" s="34"/>
      <c r="CE212" s="34">
        <f t="shared" si="239"/>
        <v>0</v>
      </c>
      <c r="CF212" s="34">
        <f t="shared" si="272"/>
        <v>0</v>
      </c>
      <c r="CG212" s="34"/>
      <c r="CH212" s="34">
        <f t="shared" si="240"/>
        <v>0</v>
      </c>
      <c r="CI212" s="34">
        <f t="shared" si="273"/>
        <v>0</v>
      </c>
      <c r="CJ212" s="34"/>
      <c r="CK212" s="34">
        <f t="shared" si="241"/>
        <v>0</v>
      </c>
      <c r="CL212" s="34">
        <f t="shared" si="274"/>
        <v>0</v>
      </c>
      <c r="CM212" s="34"/>
      <c r="CN212" s="34">
        <f t="shared" si="242"/>
        <v>0</v>
      </c>
      <c r="CO212" s="34">
        <f t="shared" si="275"/>
        <v>0</v>
      </c>
      <c r="CP212" s="34"/>
      <c r="CQ212" s="34">
        <f t="shared" si="243"/>
        <v>0</v>
      </c>
      <c r="CR212" s="34">
        <f t="shared" si="276"/>
        <v>0</v>
      </c>
      <c r="CS212" s="34"/>
      <c r="CT212" s="34">
        <f t="shared" si="244"/>
        <v>0</v>
      </c>
      <c r="CU212" s="34">
        <f t="shared" si="277"/>
        <v>0</v>
      </c>
      <c r="CV212" s="34"/>
      <c r="CW212" s="34">
        <f t="shared" si="245"/>
        <v>0</v>
      </c>
      <c r="CX212" s="34">
        <f t="shared" si="278"/>
        <v>0</v>
      </c>
      <c r="CY212" s="34"/>
      <c r="CZ212" s="34">
        <f t="shared" si="246"/>
        <v>0</v>
      </c>
      <c r="DA212" s="34">
        <f t="shared" si="279"/>
        <v>0</v>
      </c>
      <c r="DB212" s="34"/>
      <c r="DC212" s="34">
        <f t="shared" si="247"/>
        <v>0</v>
      </c>
      <c r="DD212" s="34">
        <f t="shared" si="280"/>
        <v>0</v>
      </c>
      <c r="DE212" s="35">
        <f t="shared" si="224"/>
        <v>0</v>
      </c>
      <c r="DF212" s="35">
        <f t="shared" ca="1" si="225"/>
        <v>0</v>
      </c>
      <c r="DG212" s="89">
        <f t="shared" ca="1" si="226"/>
        <v>0</v>
      </c>
      <c r="DH212" s="35">
        <f t="shared" si="281"/>
        <v>200</v>
      </c>
      <c r="DI212" s="35">
        <f t="shared" ca="1" si="231"/>
        <v>264</v>
      </c>
      <c r="DJ212" s="92">
        <f t="shared" ca="1" si="232"/>
        <v>0</v>
      </c>
      <c r="DK212"/>
      <c r="DL212" s="37"/>
      <c r="DM212" s="38">
        <f t="shared" si="248"/>
        <v>0</v>
      </c>
      <c r="DN212" s="39" t="str">
        <f t="shared" si="230"/>
        <v>NÃO MEDIDO</v>
      </c>
      <c r="DO212" s="40"/>
      <c r="DP212"/>
    </row>
    <row r="213" spans="1:120" s="2" customFormat="1" ht="67.5" customHeight="1" x14ac:dyDescent="0.2">
      <c r="A213" s="2" t="s">
        <v>212</v>
      </c>
      <c r="C213" s="100" t="s">
        <v>148</v>
      </c>
      <c r="D213" s="30" t="s">
        <v>587</v>
      </c>
      <c r="E213" s="31" t="s">
        <v>89</v>
      </c>
      <c r="F213" s="74">
        <v>20</v>
      </c>
      <c r="G213" s="74">
        <v>0</v>
      </c>
      <c r="H213" s="121">
        <v>0</v>
      </c>
      <c r="I213" s="121">
        <v>0</v>
      </c>
      <c r="J213" s="121"/>
      <c r="K213" s="74">
        <f t="shared" si="249"/>
        <v>20</v>
      </c>
      <c r="L213" s="32">
        <v>0.28999999999999998</v>
      </c>
      <c r="M213" s="33">
        <f t="shared" si="282"/>
        <v>5.8</v>
      </c>
      <c r="N213" s="33"/>
      <c r="O213" s="33">
        <f t="shared" si="250"/>
        <v>0</v>
      </c>
      <c r="P213" s="34"/>
      <c r="Q213" s="34">
        <f t="shared" si="287"/>
        <v>0</v>
      </c>
      <c r="R213" s="34">
        <f t="shared" si="288"/>
        <v>0</v>
      </c>
      <c r="S213" s="34"/>
      <c r="T213" s="34">
        <f t="shared" si="289"/>
        <v>0</v>
      </c>
      <c r="U213" s="34">
        <f t="shared" si="290"/>
        <v>0</v>
      </c>
      <c r="V213" s="34"/>
      <c r="W213" s="34">
        <f t="shared" si="283"/>
        <v>0</v>
      </c>
      <c r="X213" s="34">
        <f t="shared" si="284"/>
        <v>0</v>
      </c>
      <c r="Y213" s="34">
        <v>20</v>
      </c>
      <c r="Z213" s="34">
        <f t="shared" si="291"/>
        <v>5.8</v>
      </c>
      <c r="AA213" s="34">
        <f t="shared" si="292"/>
        <v>0</v>
      </c>
      <c r="AB213" s="34"/>
      <c r="AC213" s="34">
        <f t="shared" si="293"/>
        <v>0</v>
      </c>
      <c r="AD213" s="34">
        <f t="shared" si="294"/>
        <v>0</v>
      </c>
      <c r="AE213" s="34"/>
      <c r="AF213" s="34">
        <f t="shared" si="251"/>
        <v>0</v>
      </c>
      <c r="AG213" s="34">
        <f t="shared" si="252"/>
        <v>0</v>
      </c>
      <c r="AH213" s="34"/>
      <c r="AI213" s="34">
        <f t="shared" si="223"/>
        <v>0</v>
      </c>
      <c r="AJ213" s="34">
        <f t="shared" si="295"/>
        <v>0</v>
      </c>
      <c r="AK213" s="34"/>
      <c r="AL213" s="34">
        <f t="shared" si="285"/>
        <v>0</v>
      </c>
      <c r="AM213" s="34">
        <f t="shared" si="286"/>
        <v>0</v>
      </c>
      <c r="AN213" s="34"/>
      <c r="AO213" s="34">
        <f t="shared" si="253"/>
        <v>0</v>
      </c>
      <c r="AP213" s="34">
        <f t="shared" si="254"/>
        <v>0</v>
      </c>
      <c r="AQ213" s="34"/>
      <c r="AR213" s="34">
        <f t="shared" si="255"/>
        <v>0</v>
      </c>
      <c r="AS213" s="34">
        <f t="shared" si="256"/>
        <v>0</v>
      </c>
      <c r="AT213" s="34"/>
      <c r="AU213" s="34">
        <f t="shared" si="257"/>
        <v>0</v>
      </c>
      <c r="AV213" s="34">
        <f t="shared" si="258"/>
        <v>0</v>
      </c>
      <c r="AW213" s="34"/>
      <c r="AX213" s="34">
        <f t="shared" si="259"/>
        <v>0</v>
      </c>
      <c r="AY213" s="34">
        <f t="shared" si="260"/>
        <v>0</v>
      </c>
      <c r="AZ213" s="34"/>
      <c r="BA213" s="34">
        <f t="shared" si="261"/>
        <v>0</v>
      </c>
      <c r="BB213" s="34">
        <f t="shared" si="262"/>
        <v>0</v>
      </c>
      <c r="BC213" s="34"/>
      <c r="BD213" s="34">
        <f t="shared" si="263"/>
        <v>0</v>
      </c>
      <c r="BE213" s="34">
        <f t="shared" si="264"/>
        <v>0</v>
      </c>
      <c r="BF213" s="34"/>
      <c r="BG213" s="34">
        <f t="shared" si="227"/>
        <v>0</v>
      </c>
      <c r="BH213" s="34">
        <f t="shared" si="265"/>
        <v>0</v>
      </c>
      <c r="BI213" s="34"/>
      <c r="BJ213" s="34">
        <f t="shared" si="228"/>
        <v>0</v>
      </c>
      <c r="BK213" s="34">
        <f t="shared" si="266"/>
        <v>0</v>
      </c>
      <c r="BL213" s="34"/>
      <c r="BM213" s="34">
        <f t="shared" si="229"/>
        <v>0</v>
      </c>
      <c r="BN213" s="34">
        <f t="shared" si="267"/>
        <v>0</v>
      </c>
      <c r="BO213" s="34"/>
      <c r="BP213" s="34">
        <f t="shared" si="233"/>
        <v>0</v>
      </c>
      <c r="BQ213" s="34">
        <f t="shared" si="234"/>
        <v>0</v>
      </c>
      <c r="BR213" s="34"/>
      <c r="BS213" s="34">
        <f t="shared" si="235"/>
        <v>0</v>
      </c>
      <c r="BT213" s="34">
        <f t="shared" si="268"/>
        <v>0</v>
      </c>
      <c r="BU213" s="34"/>
      <c r="BV213" s="34">
        <f t="shared" si="236"/>
        <v>0</v>
      </c>
      <c r="BW213" s="34">
        <f t="shared" si="269"/>
        <v>0</v>
      </c>
      <c r="BX213" s="34"/>
      <c r="BY213" s="34">
        <f t="shared" si="237"/>
        <v>0</v>
      </c>
      <c r="BZ213" s="34">
        <f t="shared" si="270"/>
        <v>0</v>
      </c>
      <c r="CA213" s="34"/>
      <c r="CB213" s="34">
        <f t="shared" si="238"/>
        <v>0</v>
      </c>
      <c r="CC213" s="34">
        <f t="shared" si="271"/>
        <v>0</v>
      </c>
      <c r="CD213" s="34"/>
      <c r="CE213" s="34">
        <f t="shared" si="239"/>
        <v>0</v>
      </c>
      <c r="CF213" s="34">
        <f t="shared" si="272"/>
        <v>0</v>
      </c>
      <c r="CG213" s="34"/>
      <c r="CH213" s="34">
        <f t="shared" si="240"/>
        <v>0</v>
      </c>
      <c r="CI213" s="34">
        <f t="shared" si="273"/>
        <v>0</v>
      </c>
      <c r="CJ213" s="34"/>
      <c r="CK213" s="34">
        <f t="shared" si="241"/>
        <v>0</v>
      </c>
      <c r="CL213" s="34">
        <f t="shared" si="274"/>
        <v>0</v>
      </c>
      <c r="CM213" s="34"/>
      <c r="CN213" s="34">
        <f t="shared" si="242"/>
        <v>0</v>
      </c>
      <c r="CO213" s="34">
        <f t="shared" si="275"/>
        <v>0</v>
      </c>
      <c r="CP213" s="34"/>
      <c r="CQ213" s="34">
        <f t="shared" si="243"/>
        <v>0</v>
      </c>
      <c r="CR213" s="34">
        <f t="shared" si="276"/>
        <v>0</v>
      </c>
      <c r="CS213" s="34"/>
      <c r="CT213" s="34">
        <f t="shared" si="244"/>
        <v>0</v>
      </c>
      <c r="CU213" s="34">
        <f t="shared" si="277"/>
        <v>0</v>
      </c>
      <c r="CV213" s="34"/>
      <c r="CW213" s="34">
        <f t="shared" si="245"/>
        <v>0</v>
      </c>
      <c r="CX213" s="34">
        <f t="shared" si="278"/>
        <v>0</v>
      </c>
      <c r="CY213" s="34"/>
      <c r="CZ213" s="34">
        <f t="shared" si="246"/>
        <v>0</v>
      </c>
      <c r="DA213" s="34">
        <f t="shared" si="279"/>
        <v>0</v>
      </c>
      <c r="DB213" s="34"/>
      <c r="DC213" s="34">
        <f t="shared" si="247"/>
        <v>0</v>
      </c>
      <c r="DD213" s="34">
        <f t="shared" si="280"/>
        <v>0</v>
      </c>
      <c r="DE213" s="35">
        <f t="shared" si="224"/>
        <v>20</v>
      </c>
      <c r="DF213" s="35">
        <f t="shared" ca="1" si="225"/>
        <v>5.8</v>
      </c>
      <c r="DG213" s="89">
        <f t="shared" ca="1" si="226"/>
        <v>0</v>
      </c>
      <c r="DH213" s="35">
        <f t="shared" si="281"/>
        <v>0</v>
      </c>
      <c r="DI213" s="35">
        <f t="shared" ca="1" si="231"/>
        <v>0</v>
      </c>
      <c r="DJ213" s="92">
        <f t="shared" ca="1" si="232"/>
        <v>0</v>
      </c>
      <c r="DK213"/>
      <c r="DL213" s="37"/>
      <c r="DM213" s="38">
        <f t="shared" si="248"/>
        <v>0</v>
      </c>
      <c r="DN213" s="39" t="str">
        <f t="shared" si="230"/>
        <v>NÃO MEDIDO</v>
      </c>
      <c r="DO213" s="40"/>
      <c r="DP213"/>
    </row>
    <row r="214" spans="1:120" s="2" customFormat="1" ht="35.1" customHeight="1" x14ac:dyDescent="0.2">
      <c r="A214" s="2" t="s">
        <v>212</v>
      </c>
      <c r="C214" s="100" t="s">
        <v>149</v>
      </c>
      <c r="D214" s="30" t="s">
        <v>257</v>
      </c>
      <c r="E214" s="31" t="s">
        <v>89</v>
      </c>
      <c r="F214" s="74">
        <v>10</v>
      </c>
      <c r="G214" s="74">
        <v>0</v>
      </c>
      <c r="H214" s="121">
        <v>0</v>
      </c>
      <c r="I214" s="121">
        <v>0</v>
      </c>
      <c r="J214" s="121"/>
      <c r="K214" s="74">
        <f t="shared" si="249"/>
        <v>10</v>
      </c>
      <c r="L214" s="32">
        <v>8.25</v>
      </c>
      <c r="M214" s="33">
        <f t="shared" si="282"/>
        <v>82.5</v>
      </c>
      <c r="N214" s="33"/>
      <c r="O214" s="33">
        <f t="shared" si="250"/>
        <v>0</v>
      </c>
      <c r="P214" s="34"/>
      <c r="Q214" s="34">
        <f t="shared" si="287"/>
        <v>0</v>
      </c>
      <c r="R214" s="34">
        <f t="shared" si="288"/>
        <v>0</v>
      </c>
      <c r="S214" s="34"/>
      <c r="T214" s="34">
        <f t="shared" si="289"/>
        <v>0</v>
      </c>
      <c r="U214" s="34">
        <f t="shared" si="290"/>
        <v>0</v>
      </c>
      <c r="V214" s="34"/>
      <c r="W214" s="34">
        <f t="shared" si="283"/>
        <v>0</v>
      </c>
      <c r="X214" s="34">
        <f t="shared" si="284"/>
        <v>0</v>
      </c>
      <c r="Y214" s="34">
        <v>10</v>
      </c>
      <c r="Z214" s="34">
        <f t="shared" si="291"/>
        <v>82.5</v>
      </c>
      <c r="AA214" s="34">
        <f t="shared" si="292"/>
        <v>0</v>
      </c>
      <c r="AB214" s="34"/>
      <c r="AC214" s="34">
        <f t="shared" si="293"/>
        <v>0</v>
      </c>
      <c r="AD214" s="34">
        <f t="shared" si="294"/>
        <v>0</v>
      </c>
      <c r="AE214" s="34"/>
      <c r="AF214" s="34">
        <f t="shared" si="251"/>
        <v>0</v>
      </c>
      <c r="AG214" s="34">
        <f t="shared" si="252"/>
        <v>0</v>
      </c>
      <c r="AH214" s="34"/>
      <c r="AI214" s="34">
        <f t="shared" si="223"/>
        <v>0</v>
      </c>
      <c r="AJ214" s="34">
        <f t="shared" si="295"/>
        <v>0</v>
      </c>
      <c r="AK214" s="34"/>
      <c r="AL214" s="34">
        <f t="shared" si="285"/>
        <v>0</v>
      </c>
      <c r="AM214" s="34">
        <f t="shared" si="286"/>
        <v>0</v>
      </c>
      <c r="AN214" s="34"/>
      <c r="AO214" s="34">
        <f t="shared" si="253"/>
        <v>0</v>
      </c>
      <c r="AP214" s="34">
        <f t="shared" si="254"/>
        <v>0</v>
      </c>
      <c r="AQ214" s="34"/>
      <c r="AR214" s="34">
        <f t="shared" si="255"/>
        <v>0</v>
      </c>
      <c r="AS214" s="34">
        <f t="shared" si="256"/>
        <v>0</v>
      </c>
      <c r="AT214" s="34"/>
      <c r="AU214" s="34">
        <f t="shared" si="257"/>
        <v>0</v>
      </c>
      <c r="AV214" s="34">
        <f t="shared" si="258"/>
        <v>0</v>
      </c>
      <c r="AW214" s="34"/>
      <c r="AX214" s="34">
        <f t="shared" si="259"/>
        <v>0</v>
      </c>
      <c r="AY214" s="34">
        <f t="shared" si="260"/>
        <v>0</v>
      </c>
      <c r="AZ214" s="34"/>
      <c r="BA214" s="34">
        <f t="shared" si="261"/>
        <v>0</v>
      </c>
      <c r="BB214" s="34">
        <f t="shared" si="262"/>
        <v>0</v>
      </c>
      <c r="BC214" s="34"/>
      <c r="BD214" s="34">
        <f t="shared" si="263"/>
        <v>0</v>
      </c>
      <c r="BE214" s="34">
        <f t="shared" si="264"/>
        <v>0</v>
      </c>
      <c r="BF214" s="34"/>
      <c r="BG214" s="34">
        <f t="shared" si="227"/>
        <v>0</v>
      </c>
      <c r="BH214" s="34">
        <f t="shared" si="265"/>
        <v>0</v>
      </c>
      <c r="BI214" s="34"/>
      <c r="BJ214" s="34">
        <f t="shared" si="228"/>
        <v>0</v>
      </c>
      <c r="BK214" s="34">
        <f t="shared" si="266"/>
        <v>0</v>
      </c>
      <c r="BL214" s="34"/>
      <c r="BM214" s="34">
        <f t="shared" si="229"/>
        <v>0</v>
      </c>
      <c r="BN214" s="34">
        <f t="shared" si="267"/>
        <v>0</v>
      </c>
      <c r="BO214" s="34"/>
      <c r="BP214" s="34">
        <f t="shared" si="233"/>
        <v>0</v>
      </c>
      <c r="BQ214" s="34">
        <f t="shared" si="234"/>
        <v>0</v>
      </c>
      <c r="BR214" s="34"/>
      <c r="BS214" s="34">
        <f t="shared" si="235"/>
        <v>0</v>
      </c>
      <c r="BT214" s="34">
        <f t="shared" si="268"/>
        <v>0</v>
      </c>
      <c r="BU214" s="34"/>
      <c r="BV214" s="34">
        <f t="shared" si="236"/>
        <v>0</v>
      </c>
      <c r="BW214" s="34">
        <f t="shared" si="269"/>
        <v>0</v>
      </c>
      <c r="BX214" s="34"/>
      <c r="BY214" s="34">
        <f t="shared" si="237"/>
        <v>0</v>
      </c>
      <c r="BZ214" s="34">
        <f t="shared" si="270"/>
        <v>0</v>
      </c>
      <c r="CA214" s="34"/>
      <c r="CB214" s="34">
        <f t="shared" si="238"/>
        <v>0</v>
      </c>
      <c r="CC214" s="34">
        <f t="shared" si="271"/>
        <v>0</v>
      </c>
      <c r="CD214" s="34"/>
      <c r="CE214" s="34">
        <f t="shared" si="239"/>
        <v>0</v>
      </c>
      <c r="CF214" s="34">
        <f t="shared" si="272"/>
        <v>0</v>
      </c>
      <c r="CG214" s="34"/>
      <c r="CH214" s="34">
        <f t="shared" si="240"/>
        <v>0</v>
      </c>
      <c r="CI214" s="34">
        <f t="shared" si="273"/>
        <v>0</v>
      </c>
      <c r="CJ214" s="34"/>
      <c r="CK214" s="34">
        <f t="shared" si="241"/>
        <v>0</v>
      </c>
      <c r="CL214" s="34">
        <f t="shared" si="274"/>
        <v>0</v>
      </c>
      <c r="CM214" s="34"/>
      <c r="CN214" s="34">
        <f t="shared" si="242"/>
        <v>0</v>
      </c>
      <c r="CO214" s="34">
        <f t="shared" si="275"/>
        <v>0</v>
      </c>
      <c r="CP214" s="34"/>
      <c r="CQ214" s="34">
        <f t="shared" si="243"/>
        <v>0</v>
      </c>
      <c r="CR214" s="34">
        <f t="shared" si="276"/>
        <v>0</v>
      </c>
      <c r="CS214" s="34"/>
      <c r="CT214" s="34">
        <f t="shared" si="244"/>
        <v>0</v>
      </c>
      <c r="CU214" s="34">
        <f t="shared" si="277"/>
        <v>0</v>
      </c>
      <c r="CV214" s="34"/>
      <c r="CW214" s="34">
        <f t="shared" si="245"/>
        <v>0</v>
      </c>
      <c r="CX214" s="34">
        <f t="shared" si="278"/>
        <v>0</v>
      </c>
      <c r="CY214" s="34"/>
      <c r="CZ214" s="34">
        <f t="shared" si="246"/>
        <v>0</v>
      </c>
      <c r="DA214" s="34">
        <f t="shared" si="279"/>
        <v>0</v>
      </c>
      <c r="DB214" s="34"/>
      <c r="DC214" s="34">
        <f t="shared" si="247"/>
        <v>0</v>
      </c>
      <c r="DD214" s="34">
        <f t="shared" si="280"/>
        <v>0</v>
      </c>
      <c r="DE214" s="35">
        <f t="shared" si="224"/>
        <v>10</v>
      </c>
      <c r="DF214" s="35">
        <f t="shared" ca="1" si="225"/>
        <v>82.5</v>
      </c>
      <c r="DG214" s="89">
        <f t="shared" ca="1" si="226"/>
        <v>0</v>
      </c>
      <c r="DH214" s="35">
        <f t="shared" si="281"/>
        <v>0</v>
      </c>
      <c r="DI214" s="35">
        <f t="shared" ca="1" si="231"/>
        <v>0</v>
      </c>
      <c r="DJ214" s="92">
        <f t="shared" ca="1" si="232"/>
        <v>0</v>
      </c>
      <c r="DK214"/>
      <c r="DL214" s="37"/>
      <c r="DM214" s="38">
        <f t="shared" si="248"/>
        <v>0</v>
      </c>
      <c r="DN214" s="39" t="str">
        <f t="shared" si="230"/>
        <v>NÃO MEDIDO</v>
      </c>
      <c r="DO214" s="40"/>
      <c r="DP214"/>
    </row>
    <row r="215" spans="1:120" s="2" customFormat="1" ht="35.1" customHeight="1" x14ac:dyDescent="0.2">
      <c r="A215" s="2" t="s">
        <v>212</v>
      </c>
      <c r="C215" s="100" t="s">
        <v>150</v>
      </c>
      <c r="D215" s="30" t="s">
        <v>258</v>
      </c>
      <c r="E215" s="31" t="s">
        <v>89</v>
      </c>
      <c r="F215" s="74">
        <v>10</v>
      </c>
      <c r="G215" s="74">
        <v>0</v>
      </c>
      <c r="H215" s="121">
        <v>0</v>
      </c>
      <c r="I215" s="121">
        <v>0</v>
      </c>
      <c r="J215" s="121"/>
      <c r="K215" s="74">
        <f t="shared" si="249"/>
        <v>10</v>
      </c>
      <c r="L215" s="32">
        <v>10.06</v>
      </c>
      <c r="M215" s="33">
        <f t="shared" si="282"/>
        <v>100.6</v>
      </c>
      <c r="N215" s="33"/>
      <c r="O215" s="33">
        <f t="shared" si="250"/>
        <v>0</v>
      </c>
      <c r="P215" s="34"/>
      <c r="Q215" s="34">
        <f t="shared" si="287"/>
        <v>0</v>
      </c>
      <c r="R215" s="34">
        <f t="shared" si="288"/>
        <v>0</v>
      </c>
      <c r="S215" s="34"/>
      <c r="T215" s="34">
        <f t="shared" si="289"/>
        <v>0</v>
      </c>
      <c r="U215" s="34">
        <f t="shared" si="290"/>
        <v>0</v>
      </c>
      <c r="V215" s="34"/>
      <c r="W215" s="34">
        <f t="shared" si="283"/>
        <v>0</v>
      </c>
      <c r="X215" s="34">
        <f t="shared" si="284"/>
        <v>0</v>
      </c>
      <c r="Y215" s="34">
        <v>10</v>
      </c>
      <c r="Z215" s="34">
        <f t="shared" si="291"/>
        <v>100.6</v>
      </c>
      <c r="AA215" s="34">
        <f t="shared" si="292"/>
        <v>0</v>
      </c>
      <c r="AB215" s="34"/>
      <c r="AC215" s="34">
        <f t="shared" si="293"/>
        <v>0</v>
      </c>
      <c r="AD215" s="34">
        <f t="shared" si="294"/>
        <v>0</v>
      </c>
      <c r="AE215" s="34"/>
      <c r="AF215" s="34">
        <f t="shared" si="251"/>
        <v>0</v>
      </c>
      <c r="AG215" s="34">
        <f t="shared" si="252"/>
        <v>0</v>
      </c>
      <c r="AH215" s="34"/>
      <c r="AI215" s="34">
        <f t="shared" ref="AI215:AI278" si="296">ROUND(AH215*$L215,2)</f>
        <v>0</v>
      </c>
      <c r="AJ215" s="34">
        <f t="shared" si="295"/>
        <v>0</v>
      </c>
      <c r="AK215" s="34"/>
      <c r="AL215" s="34">
        <f t="shared" si="285"/>
        <v>0</v>
      </c>
      <c r="AM215" s="34">
        <f t="shared" si="286"/>
        <v>0</v>
      </c>
      <c r="AN215" s="34"/>
      <c r="AO215" s="34">
        <f t="shared" si="253"/>
        <v>0</v>
      </c>
      <c r="AP215" s="34">
        <f t="shared" si="254"/>
        <v>0</v>
      </c>
      <c r="AQ215" s="34"/>
      <c r="AR215" s="34">
        <f t="shared" si="255"/>
        <v>0</v>
      </c>
      <c r="AS215" s="34">
        <f t="shared" si="256"/>
        <v>0</v>
      </c>
      <c r="AT215" s="34"/>
      <c r="AU215" s="34">
        <f t="shared" si="257"/>
        <v>0</v>
      </c>
      <c r="AV215" s="34">
        <f t="shared" si="258"/>
        <v>0</v>
      </c>
      <c r="AW215" s="34"/>
      <c r="AX215" s="34">
        <f t="shared" si="259"/>
        <v>0</v>
      </c>
      <c r="AY215" s="34">
        <f t="shared" si="260"/>
        <v>0</v>
      </c>
      <c r="AZ215" s="34"/>
      <c r="BA215" s="34">
        <f t="shared" si="261"/>
        <v>0</v>
      </c>
      <c r="BB215" s="34">
        <f t="shared" si="262"/>
        <v>0</v>
      </c>
      <c r="BC215" s="34"/>
      <c r="BD215" s="34">
        <f t="shared" si="263"/>
        <v>0</v>
      </c>
      <c r="BE215" s="34">
        <f t="shared" si="264"/>
        <v>0</v>
      </c>
      <c r="BF215" s="34"/>
      <c r="BG215" s="34">
        <f t="shared" si="227"/>
        <v>0</v>
      </c>
      <c r="BH215" s="34">
        <f t="shared" si="265"/>
        <v>0</v>
      </c>
      <c r="BI215" s="34"/>
      <c r="BJ215" s="34">
        <f t="shared" si="228"/>
        <v>0</v>
      </c>
      <c r="BK215" s="34">
        <f t="shared" si="266"/>
        <v>0</v>
      </c>
      <c r="BL215" s="34"/>
      <c r="BM215" s="34">
        <f t="shared" si="229"/>
        <v>0</v>
      </c>
      <c r="BN215" s="34">
        <f t="shared" si="267"/>
        <v>0</v>
      </c>
      <c r="BO215" s="34"/>
      <c r="BP215" s="34">
        <f t="shared" si="233"/>
        <v>0</v>
      </c>
      <c r="BQ215" s="34">
        <f t="shared" si="234"/>
        <v>0</v>
      </c>
      <c r="BR215" s="34"/>
      <c r="BS215" s="34">
        <f t="shared" si="235"/>
        <v>0</v>
      </c>
      <c r="BT215" s="34">
        <f t="shared" si="268"/>
        <v>0</v>
      </c>
      <c r="BU215" s="34"/>
      <c r="BV215" s="34">
        <f t="shared" si="236"/>
        <v>0</v>
      </c>
      <c r="BW215" s="34">
        <f t="shared" si="269"/>
        <v>0</v>
      </c>
      <c r="BX215" s="34"/>
      <c r="BY215" s="34">
        <f t="shared" si="237"/>
        <v>0</v>
      </c>
      <c r="BZ215" s="34">
        <f t="shared" si="270"/>
        <v>0</v>
      </c>
      <c r="CA215" s="34"/>
      <c r="CB215" s="34">
        <f t="shared" si="238"/>
        <v>0</v>
      </c>
      <c r="CC215" s="34">
        <f t="shared" si="271"/>
        <v>0</v>
      </c>
      <c r="CD215" s="34"/>
      <c r="CE215" s="34">
        <f t="shared" si="239"/>
        <v>0</v>
      </c>
      <c r="CF215" s="34">
        <f t="shared" si="272"/>
        <v>0</v>
      </c>
      <c r="CG215" s="34"/>
      <c r="CH215" s="34">
        <f t="shared" si="240"/>
        <v>0</v>
      </c>
      <c r="CI215" s="34">
        <f t="shared" si="273"/>
        <v>0</v>
      </c>
      <c r="CJ215" s="34"/>
      <c r="CK215" s="34">
        <f t="shared" si="241"/>
        <v>0</v>
      </c>
      <c r="CL215" s="34">
        <f t="shared" si="274"/>
        <v>0</v>
      </c>
      <c r="CM215" s="34"/>
      <c r="CN215" s="34">
        <f t="shared" si="242"/>
        <v>0</v>
      </c>
      <c r="CO215" s="34">
        <f t="shared" si="275"/>
        <v>0</v>
      </c>
      <c r="CP215" s="34"/>
      <c r="CQ215" s="34">
        <f t="shared" si="243"/>
        <v>0</v>
      </c>
      <c r="CR215" s="34">
        <f t="shared" si="276"/>
        <v>0</v>
      </c>
      <c r="CS215" s="34"/>
      <c r="CT215" s="34">
        <f t="shared" si="244"/>
        <v>0</v>
      </c>
      <c r="CU215" s="34">
        <f t="shared" si="277"/>
        <v>0</v>
      </c>
      <c r="CV215" s="34"/>
      <c r="CW215" s="34">
        <f t="shared" si="245"/>
        <v>0</v>
      </c>
      <c r="CX215" s="34">
        <f t="shared" si="278"/>
        <v>0</v>
      </c>
      <c r="CY215" s="34"/>
      <c r="CZ215" s="34">
        <f t="shared" si="246"/>
        <v>0</v>
      </c>
      <c r="DA215" s="34">
        <f t="shared" si="279"/>
        <v>0</v>
      </c>
      <c r="DB215" s="34"/>
      <c r="DC215" s="34">
        <f t="shared" si="247"/>
        <v>0</v>
      </c>
      <c r="DD215" s="34">
        <f t="shared" si="280"/>
        <v>0</v>
      </c>
      <c r="DE215" s="35">
        <f t="shared" ref="DE215:DE278" si="297">SUMIF($P$10:$DD$10,"QUANTIDADE",P215:DD215)</f>
        <v>10</v>
      </c>
      <c r="DF215" s="35">
        <f t="shared" ref="DF215:DF278" ca="1" si="298">SUMIF($Q$11:$DD$12,"COM DESCONTO",Q215:DD215)</f>
        <v>100.6</v>
      </c>
      <c r="DG215" s="89">
        <f t="shared" ref="DG215:DG278" ca="1" si="299">SUMIF($P$11:$DD$12,"SEM DESCONTO",P215:DD215)</f>
        <v>0</v>
      </c>
      <c r="DH215" s="35">
        <f t="shared" si="281"/>
        <v>0</v>
      </c>
      <c r="DI215" s="35">
        <f t="shared" ca="1" si="231"/>
        <v>0</v>
      </c>
      <c r="DJ215" s="92">
        <f t="shared" ca="1" si="232"/>
        <v>0</v>
      </c>
      <c r="DK215"/>
      <c r="DL215" s="37"/>
      <c r="DM215" s="38">
        <f t="shared" si="248"/>
        <v>0</v>
      </c>
      <c r="DN215" s="39" t="str">
        <f t="shared" si="230"/>
        <v>NÃO MEDIDO</v>
      </c>
      <c r="DO215" s="40"/>
      <c r="DP215"/>
    </row>
    <row r="216" spans="1:120" s="2" customFormat="1" ht="35.1" customHeight="1" x14ac:dyDescent="0.2">
      <c r="A216" s="2" t="s">
        <v>212</v>
      </c>
      <c r="C216" s="100" t="s">
        <v>396</v>
      </c>
      <c r="D216" s="30" t="s">
        <v>397</v>
      </c>
      <c r="E216" s="31" t="s">
        <v>89</v>
      </c>
      <c r="F216" s="74">
        <v>5</v>
      </c>
      <c r="G216" s="74">
        <v>0</v>
      </c>
      <c r="H216" s="121">
        <v>0</v>
      </c>
      <c r="I216" s="121">
        <v>0</v>
      </c>
      <c r="J216" s="121"/>
      <c r="K216" s="74">
        <f t="shared" si="249"/>
        <v>5</v>
      </c>
      <c r="L216" s="32">
        <v>22.62</v>
      </c>
      <c r="M216" s="33">
        <f t="shared" si="282"/>
        <v>113.1</v>
      </c>
      <c r="N216" s="33"/>
      <c r="O216" s="33">
        <f t="shared" si="250"/>
        <v>0</v>
      </c>
      <c r="P216" s="34"/>
      <c r="Q216" s="34">
        <f t="shared" si="287"/>
        <v>0</v>
      </c>
      <c r="R216" s="34">
        <f t="shared" si="288"/>
        <v>0</v>
      </c>
      <c r="S216" s="34"/>
      <c r="T216" s="34">
        <f t="shared" si="289"/>
        <v>0</v>
      </c>
      <c r="U216" s="34">
        <f t="shared" si="290"/>
        <v>0</v>
      </c>
      <c r="V216" s="34"/>
      <c r="W216" s="34">
        <f t="shared" si="283"/>
        <v>0</v>
      </c>
      <c r="X216" s="34">
        <f t="shared" si="284"/>
        <v>0</v>
      </c>
      <c r="Y216" s="34">
        <v>5</v>
      </c>
      <c r="Z216" s="34">
        <f t="shared" si="291"/>
        <v>113.1</v>
      </c>
      <c r="AA216" s="34">
        <f t="shared" si="292"/>
        <v>0</v>
      </c>
      <c r="AB216" s="34"/>
      <c r="AC216" s="34">
        <f t="shared" si="293"/>
        <v>0</v>
      </c>
      <c r="AD216" s="34">
        <f t="shared" si="294"/>
        <v>0</v>
      </c>
      <c r="AE216" s="34"/>
      <c r="AF216" s="34">
        <f t="shared" si="251"/>
        <v>0</v>
      </c>
      <c r="AG216" s="34">
        <f t="shared" si="252"/>
        <v>0</v>
      </c>
      <c r="AH216" s="34"/>
      <c r="AI216" s="34">
        <f t="shared" si="296"/>
        <v>0</v>
      </c>
      <c r="AJ216" s="34">
        <f t="shared" si="295"/>
        <v>0</v>
      </c>
      <c r="AK216" s="34"/>
      <c r="AL216" s="34">
        <f t="shared" si="285"/>
        <v>0</v>
      </c>
      <c r="AM216" s="34">
        <f t="shared" si="286"/>
        <v>0</v>
      </c>
      <c r="AN216" s="34"/>
      <c r="AO216" s="34">
        <f t="shared" si="253"/>
        <v>0</v>
      </c>
      <c r="AP216" s="34">
        <f t="shared" si="254"/>
        <v>0</v>
      </c>
      <c r="AQ216" s="34"/>
      <c r="AR216" s="34">
        <f t="shared" si="255"/>
        <v>0</v>
      </c>
      <c r="AS216" s="34">
        <f t="shared" si="256"/>
        <v>0</v>
      </c>
      <c r="AT216" s="34"/>
      <c r="AU216" s="34">
        <f t="shared" si="257"/>
        <v>0</v>
      </c>
      <c r="AV216" s="34">
        <f t="shared" si="258"/>
        <v>0</v>
      </c>
      <c r="AW216" s="34"/>
      <c r="AX216" s="34">
        <f t="shared" si="259"/>
        <v>0</v>
      </c>
      <c r="AY216" s="34">
        <f t="shared" si="260"/>
        <v>0</v>
      </c>
      <c r="AZ216" s="34"/>
      <c r="BA216" s="34">
        <f t="shared" si="261"/>
        <v>0</v>
      </c>
      <c r="BB216" s="34">
        <f t="shared" si="262"/>
        <v>0</v>
      </c>
      <c r="BC216" s="34"/>
      <c r="BD216" s="34">
        <f t="shared" si="263"/>
        <v>0</v>
      </c>
      <c r="BE216" s="34">
        <f t="shared" si="264"/>
        <v>0</v>
      </c>
      <c r="BF216" s="34"/>
      <c r="BG216" s="34">
        <f t="shared" si="227"/>
        <v>0</v>
      </c>
      <c r="BH216" s="34">
        <f t="shared" si="265"/>
        <v>0</v>
      </c>
      <c r="BI216" s="34"/>
      <c r="BJ216" s="34">
        <f t="shared" si="228"/>
        <v>0</v>
      </c>
      <c r="BK216" s="34">
        <f t="shared" si="266"/>
        <v>0</v>
      </c>
      <c r="BL216" s="34"/>
      <c r="BM216" s="34">
        <f t="shared" si="229"/>
        <v>0</v>
      </c>
      <c r="BN216" s="34">
        <f t="shared" si="267"/>
        <v>0</v>
      </c>
      <c r="BO216" s="34"/>
      <c r="BP216" s="34">
        <f t="shared" si="233"/>
        <v>0</v>
      </c>
      <c r="BQ216" s="34">
        <f t="shared" si="234"/>
        <v>0</v>
      </c>
      <c r="BR216" s="34"/>
      <c r="BS216" s="34">
        <f t="shared" si="235"/>
        <v>0</v>
      </c>
      <c r="BT216" s="34">
        <f t="shared" si="268"/>
        <v>0</v>
      </c>
      <c r="BU216" s="34"/>
      <c r="BV216" s="34">
        <f t="shared" si="236"/>
        <v>0</v>
      </c>
      <c r="BW216" s="34">
        <f t="shared" si="269"/>
        <v>0</v>
      </c>
      <c r="BX216" s="34"/>
      <c r="BY216" s="34">
        <f t="shared" si="237"/>
        <v>0</v>
      </c>
      <c r="BZ216" s="34">
        <f t="shared" si="270"/>
        <v>0</v>
      </c>
      <c r="CA216" s="34"/>
      <c r="CB216" s="34">
        <f t="shared" si="238"/>
        <v>0</v>
      </c>
      <c r="CC216" s="34">
        <f t="shared" si="271"/>
        <v>0</v>
      </c>
      <c r="CD216" s="34"/>
      <c r="CE216" s="34">
        <f t="shared" si="239"/>
        <v>0</v>
      </c>
      <c r="CF216" s="34">
        <f t="shared" si="272"/>
        <v>0</v>
      </c>
      <c r="CG216" s="34"/>
      <c r="CH216" s="34">
        <f t="shared" si="240"/>
        <v>0</v>
      </c>
      <c r="CI216" s="34">
        <f t="shared" si="273"/>
        <v>0</v>
      </c>
      <c r="CJ216" s="34"/>
      <c r="CK216" s="34">
        <f t="shared" si="241"/>
        <v>0</v>
      </c>
      <c r="CL216" s="34">
        <f t="shared" si="274"/>
        <v>0</v>
      </c>
      <c r="CM216" s="34"/>
      <c r="CN216" s="34">
        <f t="shared" si="242"/>
        <v>0</v>
      </c>
      <c r="CO216" s="34">
        <f t="shared" si="275"/>
        <v>0</v>
      </c>
      <c r="CP216" s="34"/>
      <c r="CQ216" s="34">
        <f t="shared" si="243"/>
        <v>0</v>
      </c>
      <c r="CR216" s="34">
        <f t="shared" si="276"/>
        <v>0</v>
      </c>
      <c r="CS216" s="34"/>
      <c r="CT216" s="34">
        <f t="shared" si="244"/>
        <v>0</v>
      </c>
      <c r="CU216" s="34">
        <f t="shared" si="277"/>
        <v>0</v>
      </c>
      <c r="CV216" s="34"/>
      <c r="CW216" s="34">
        <f t="shared" si="245"/>
        <v>0</v>
      </c>
      <c r="CX216" s="34">
        <f t="shared" si="278"/>
        <v>0</v>
      </c>
      <c r="CY216" s="34"/>
      <c r="CZ216" s="34">
        <f t="shared" si="246"/>
        <v>0</v>
      </c>
      <c r="DA216" s="34">
        <f t="shared" si="279"/>
        <v>0</v>
      </c>
      <c r="DB216" s="34"/>
      <c r="DC216" s="34">
        <f t="shared" si="247"/>
        <v>0</v>
      </c>
      <c r="DD216" s="34">
        <f t="shared" si="280"/>
        <v>0</v>
      </c>
      <c r="DE216" s="35">
        <f t="shared" si="297"/>
        <v>5</v>
      </c>
      <c r="DF216" s="35">
        <f t="shared" ca="1" si="298"/>
        <v>113.1</v>
      </c>
      <c r="DG216" s="89">
        <f t="shared" ca="1" si="299"/>
        <v>0</v>
      </c>
      <c r="DH216" s="35">
        <f t="shared" si="281"/>
        <v>0</v>
      </c>
      <c r="DI216" s="35">
        <f t="shared" ca="1" si="231"/>
        <v>0</v>
      </c>
      <c r="DJ216" s="92">
        <f t="shared" ca="1" si="232"/>
        <v>0</v>
      </c>
      <c r="DK216"/>
      <c r="DL216" s="37"/>
      <c r="DM216" s="38">
        <f t="shared" si="248"/>
        <v>0</v>
      </c>
      <c r="DN216" s="39" t="str">
        <f t="shared" si="230"/>
        <v>NÃO MEDIDO</v>
      </c>
      <c r="DO216" s="40"/>
      <c r="DP216"/>
    </row>
    <row r="217" spans="1:120" s="2" customFormat="1" ht="35.1" customHeight="1" x14ac:dyDescent="0.2">
      <c r="A217" s="2" t="s">
        <v>212</v>
      </c>
      <c r="C217" s="100" t="s">
        <v>398</v>
      </c>
      <c r="D217" s="30" t="s">
        <v>399</v>
      </c>
      <c r="E217" s="31" t="s">
        <v>89</v>
      </c>
      <c r="F217" s="74">
        <v>1</v>
      </c>
      <c r="G217" s="74">
        <v>0</v>
      </c>
      <c r="H217" s="121">
        <v>0</v>
      </c>
      <c r="I217" s="121">
        <v>0</v>
      </c>
      <c r="J217" s="121"/>
      <c r="K217" s="74">
        <f t="shared" si="249"/>
        <v>1</v>
      </c>
      <c r="L217" s="32">
        <v>31.65</v>
      </c>
      <c r="M217" s="33">
        <f t="shared" si="282"/>
        <v>31.65</v>
      </c>
      <c r="N217" s="33"/>
      <c r="O217" s="33">
        <f t="shared" si="250"/>
        <v>0</v>
      </c>
      <c r="P217" s="34"/>
      <c r="Q217" s="34">
        <f t="shared" si="287"/>
        <v>0</v>
      </c>
      <c r="R217" s="34">
        <f t="shared" si="288"/>
        <v>0</v>
      </c>
      <c r="S217" s="34"/>
      <c r="T217" s="34">
        <f t="shared" si="289"/>
        <v>0</v>
      </c>
      <c r="U217" s="34">
        <f t="shared" si="290"/>
        <v>0</v>
      </c>
      <c r="V217" s="34"/>
      <c r="W217" s="34">
        <f t="shared" si="283"/>
        <v>0</v>
      </c>
      <c r="X217" s="34">
        <f t="shared" si="284"/>
        <v>0</v>
      </c>
      <c r="Y217" s="34">
        <v>1</v>
      </c>
      <c r="Z217" s="34">
        <f t="shared" si="291"/>
        <v>31.65</v>
      </c>
      <c r="AA217" s="34">
        <f t="shared" si="292"/>
        <v>0</v>
      </c>
      <c r="AB217" s="34"/>
      <c r="AC217" s="34">
        <f t="shared" si="293"/>
        <v>0</v>
      </c>
      <c r="AD217" s="34">
        <f t="shared" si="294"/>
        <v>0</v>
      </c>
      <c r="AE217" s="34"/>
      <c r="AF217" s="34">
        <f t="shared" si="251"/>
        <v>0</v>
      </c>
      <c r="AG217" s="34">
        <f t="shared" si="252"/>
        <v>0</v>
      </c>
      <c r="AH217" s="34"/>
      <c r="AI217" s="34">
        <f t="shared" si="296"/>
        <v>0</v>
      </c>
      <c r="AJ217" s="34">
        <f t="shared" si="295"/>
        <v>0</v>
      </c>
      <c r="AK217" s="34"/>
      <c r="AL217" s="34">
        <f t="shared" si="285"/>
        <v>0</v>
      </c>
      <c r="AM217" s="34">
        <f t="shared" si="286"/>
        <v>0</v>
      </c>
      <c r="AN217" s="34"/>
      <c r="AO217" s="34">
        <f t="shared" si="253"/>
        <v>0</v>
      </c>
      <c r="AP217" s="34">
        <f t="shared" si="254"/>
        <v>0</v>
      </c>
      <c r="AQ217" s="34"/>
      <c r="AR217" s="34">
        <f t="shared" si="255"/>
        <v>0</v>
      </c>
      <c r="AS217" s="34">
        <f t="shared" si="256"/>
        <v>0</v>
      </c>
      <c r="AT217" s="34"/>
      <c r="AU217" s="34">
        <f t="shared" si="257"/>
        <v>0</v>
      </c>
      <c r="AV217" s="34">
        <f t="shared" si="258"/>
        <v>0</v>
      </c>
      <c r="AW217" s="34"/>
      <c r="AX217" s="34">
        <f t="shared" si="259"/>
        <v>0</v>
      </c>
      <c r="AY217" s="34">
        <f t="shared" si="260"/>
        <v>0</v>
      </c>
      <c r="AZ217" s="34"/>
      <c r="BA217" s="34">
        <f t="shared" si="261"/>
        <v>0</v>
      </c>
      <c r="BB217" s="34">
        <f t="shared" si="262"/>
        <v>0</v>
      </c>
      <c r="BC217" s="34"/>
      <c r="BD217" s="34">
        <f t="shared" si="263"/>
        <v>0</v>
      </c>
      <c r="BE217" s="34">
        <f t="shared" si="264"/>
        <v>0</v>
      </c>
      <c r="BF217" s="34"/>
      <c r="BG217" s="34">
        <f t="shared" si="227"/>
        <v>0</v>
      </c>
      <c r="BH217" s="34">
        <f t="shared" si="265"/>
        <v>0</v>
      </c>
      <c r="BI217" s="34"/>
      <c r="BJ217" s="34">
        <f t="shared" si="228"/>
        <v>0</v>
      </c>
      <c r="BK217" s="34">
        <f t="shared" si="266"/>
        <v>0</v>
      </c>
      <c r="BL217" s="34"/>
      <c r="BM217" s="34">
        <f t="shared" si="229"/>
        <v>0</v>
      </c>
      <c r="BN217" s="34">
        <f t="shared" si="267"/>
        <v>0</v>
      </c>
      <c r="BO217" s="34"/>
      <c r="BP217" s="34">
        <f t="shared" si="233"/>
        <v>0</v>
      </c>
      <c r="BQ217" s="34">
        <f t="shared" si="234"/>
        <v>0</v>
      </c>
      <c r="BR217" s="34"/>
      <c r="BS217" s="34">
        <f t="shared" si="235"/>
        <v>0</v>
      </c>
      <c r="BT217" s="34">
        <f t="shared" si="268"/>
        <v>0</v>
      </c>
      <c r="BU217" s="34"/>
      <c r="BV217" s="34">
        <f t="shared" si="236"/>
        <v>0</v>
      </c>
      <c r="BW217" s="34">
        <f t="shared" si="269"/>
        <v>0</v>
      </c>
      <c r="BX217" s="34"/>
      <c r="BY217" s="34">
        <f t="shared" si="237"/>
        <v>0</v>
      </c>
      <c r="BZ217" s="34">
        <f t="shared" si="270"/>
        <v>0</v>
      </c>
      <c r="CA217" s="34"/>
      <c r="CB217" s="34">
        <f t="shared" si="238"/>
        <v>0</v>
      </c>
      <c r="CC217" s="34">
        <f t="shared" si="271"/>
        <v>0</v>
      </c>
      <c r="CD217" s="34"/>
      <c r="CE217" s="34">
        <f t="shared" si="239"/>
        <v>0</v>
      </c>
      <c r="CF217" s="34">
        <f t="shared" si="272"/>
        <v>0</v>
      </c>
      <c r="CG217" s="34"/>
      <c r="CH217" s="34">
        <f t="shared" si="240"/>
        <v>0</v>
      </c>
      <c r="CI217" s="34">
        <f t="shared" si="273"/>
        <v>0</v>
      </c>
      <c r="CJ217" s="34"/>
      <c r="CK217" s="34">
        <f t="shared" si="241"/>
        <v>0</v>
      </c>
      <c r="CL217" s="34">
        <f t="shared" si="274"/>
        <v>0</v>
      </c>
      <c r="CM217" s="34"/>
      <c r="CN217" s="34">
        <f t="shared" si="242"/>
        <v>0</v>
      </c>
      <c r="CO217" s="34">
        <f t="shared" si="275"/>
        <v>0</v>
      </c>
      <c r="CP217" s="34"/>
      <c r="CQ217" s="34">
        <f t="shared" si="243"/>
        <v>0</v>
      </c>
      <c r="CR217" s="34">
        <f t="shared" si="276"/>
        <v>0</v>
      </c>
      <c r="CS217" s="34"/>
      <c r="CT217" s="34">
        <f t="shared" si="244"/>
        <v>0</v>
      </c>
      <c r="CU217" s="34">
        <f t="shared" si="277"/>
        <v>0</v>
      </c>
      <c r="CV217" s="34"/>
      <c r="CW217" s="34">
        <f t="shared" si="245"/>
        <v>0</v>
      </c>
      <c r="CX217" s="34">
        <f t="shared" si="278"/>
        <v>0</v>
      </c>
      <c r="CY217" s="34"/>
      <c r="CZ217" s="34">
        <f t="shared" si="246"/>
        <v>0</v>
      </c>
      <c r="DA217" s="34">
        <f t="shared" si="279"/>
        <v>0</v>
      </c>
      <c r="DB217" s="34"/>
      <c r="DC217" s="34">
        <f t="shared" si="247"/>
        <v>0</v>
      </c>
      <c r="DD217" s="34">
        <f t="shared" si="280"/>
        <v>0</v>
      </c>
      <c r="DE217" s="35">
        <f t="shared" si="297"/>
        <v>1</v>
      </c>
      <c r="DF217" s="35">
        <f t="shared" ca="1" si="298"/>
        <v>31.65</v>
      </c>
      <c r="DG217" s="89">
        <f t="shared" ca="1" si="299"/>
        <v>0</v>
      </c>
      <c r="DH217" s="35">
        <f t="shared" si="281"/>
        <v>0</v>
      </c>
      <c r="DI217" s="35">
        <f t="shared" ca="1" si="231"/>
        <v>0</v>
      </c>
      <c r="DJ217" s="92">
        <f t="shared" ca="1" si="232"/>
        <v>0</v>
      </c>
      <c r="DK217"/>
      <c r="DL217" s="37"/>
      <c r="DM217" s="38">
        <f t="shared" si="248"/>
        <v>0</v>
      </c>
      <c r="DN217" s="39" t="str">
        <f t="shared" si="230"/>
        <v>NÃO MEDIDO</v>
      </c>
      <c r="DO217" s="40"/>
      <c r="DP217"/>
    </row>
    <row r="218" spans="1:120" s="2" customFormat="1" ht="35.1" customHeight="1" x14ac:dyDescent="0.2">
      <c r="A218" s="2" t="s">
        <v>212</v>
      </c>
      <c r="C218" s="100" t="s">
        <v>400</v>
      </c>
      <c r="D218" s="30" t="s">
        <v>401</v>
      </c>
      <c r="E218" s="31" t="s">
        <v>89</v>
      </c>
      <c r="F218" s="74">
        <v>7</v>
      </c>
      <c r="G218" s="74">
        <v>0</v>
      </c>
      <c r="H218" s="121">
        <v>0</v>
      </c>
      <c r="I218" s="121">
        <v>0</v>
      </c>
      <c r="J218" s="121"/>
      <c r="K218" s="74">
        <f t="shared" si="249"/>
        <v>7</v>
      </c>
      <c r="L218" s="32">
        <v>230.15</v>
      </c>
      <c r="M218" s="33">
        <f t="shared" si="282"/>
        <v>1611.05</v>
      </c>
      <c r="N218" s="33"/>
      <c r="O218" s="33">
        <f t="shared" si="250"/>
        <v>0</v>
      </c>
      <c r="P218" s="34"/>
      <c r="Q218" s="34">
        <f t="shared" si="287"/>
        <v>0</v>
      </c>
      <c r="R218" s="34">
        <f t="shared" si="288"/>
        <v>0</v>
      </c>
      <c r="S218" s="34"/>
      <c r="T218" s="34">
        <f t="shared" si="289"/>
        <v>0</v>
      </c>
      <c r="U218" s="34">
        <f t="shared" si="290"/>
        <v>0</v>
      </c>
      <c r="V218" s="34">
        <v>3</v>
      </c>
      <c r="W218" s="34">
        <f t="shared" si="283"/>
        <v>690.45</v>
      </c>
      <c r="X218" s="34">
        <f t="shared" si="284"/>
        <v>0</v>
      </c>
      <c r="Y218" s="34">
        <v>4</v>
      </c>
      <c r="Z218" s="34">
        <f t="shared" si="291"/>
        <v>920.6</v>
      </c>
      <c r="AA218" s="34">
        <f t="shared" si="292"/>
        <v>0</v>
      </c>
      <c r="AB218" s="34"/>
      <c r="AC218" s="34">
        <f t="shared" si="293"/>
        <v>0</v>
      </c>
      <c r="AD218" s="34">
        <f t="shared" si="294"/>
        <v>0</v>
      </c>
      <c r="AE218" s="34"/>
      <c r="AF218" s="34">
        <f t="shared" si="251"/>
        <v>0</v>
      </c>
      <c r="AG218" s="34">
        <f t="shared" si="252"/>
        <v>0</v>
      </c>
      <c r="AH218" s="34"/>
      <c r="AI218" s="34">
        <f t="shared" si="296"/>
        <v>0</v>
      </c>
      <c r="AJ218" s="34">
        <f t="shared" si="295"/>
        <v>0</v>
      </c>
      <c r="AK218" s="34"/>
      <c r="AL218" s="34">
        <f t="shared" si="285"/>
        <v>0</v>
      </c>
      <c r="AM218" s="34">
        <f t="shared" si="286"/>
        <v>0</v>
      </c>
      <c r="AN218" s="34"/>
      <c r="AO218" s="34">
        <f t="shared" si="253"/>
        <v>0</v>
      </c>
      <c r="AP218" s="34">
        <f t="shared" si="254"/>
        <v>0</v>
      </c>
      <c r="AQ218" s="34"/>
      <c r="AR218" s="34">
        <f t="shared" si="255"/>
        <v>0</v>
      </c>
      <c r="AS218" s="34">
        <f t="shared" si="256"/>
        <v>0</v>
      </c>
      <c r="AT218" s="34"/>
      <c r="AU218" s="34">
        <f t="shared" si="257"/>
        <v>0</v>
      </c>
      <c r="AV218" s="34">
        <f t="shared" si="258"/>
        <v>0</v>
      </c>
      <c r="AW218" s="34"/>
      <c r="AX218" s="34">
        <f t="shared" si="259"/>
        <v>0</v>
      </c>
      <c r="AY218" s="34">
        <f t="shared" si="260"/>
        <v>0</v>
      </c>
      <c r="AZ218" s="34"/>
      <c r="BA218" s="34">
        <f t="shared" si="261"/>
        <v>0</v>
      </c>
      <c r="BB218" s="34">
        <f t="shared" si="262"/>
        <v>0</v>
      </c>
      <c r="BC218" s="34"/>
      <c r="BD218" s="34">
        <f t="shared" si="263"/>
        <v>0</v>
      </c>
      <c r="BE218" s="34">
        <f t="shared" si="264"/>
        <v>0</v>
      </c>
      <c r="BF218" s="34"/>
      <c r="BG218" s="34">
        <f t="shared" si="227"/>
        <v>0</v>
      </c>
      <c r="BH218" s="34">
        <f t="shared" si="265"/>
        <v>0</v>
      </c>
      <c r="BI218" s="34"/>
      <c r="BJ218" s="34">
        <f t="shared" si="228"/>
        <v>0</v>
      </c>
      <c r="BK218" s="34">
        <f t="shared" si="266"/>
        <v>0</v>
      </c>
      <c r="BL218" s="34"/>
      <c r="BM218" s="34">
        <f t="shared" si="229"/>
        <v>0</v>
      </c>
      <c r="BN218" s="34">
        <f t="shared" si="267"/>
        <v>0</v>
      </c>
      <c r="BO218" s="34"/>
      <c r="BP218" s="34">
        <f t="shared" si="233"/>
        <v>0</v>
      </c>
      <c r="BQ218" s="34">
        <f t="shared" si="234"/>
        <v>0</v>
      </c>
      <c r="BR218" s="34"/>
      <c r="BS218" s="34">
        <f t="shared" si="235"/>
        <v>0</v>
      </c>
      <c r="BT218" s="34">
        <f t="shared" si="268"/>
        <v>0</v>
      </c>
      <c r="BU218" s="34"/>
      <c r="BV218" s="34">
        <f t="shared" si="236"/>
        <v>0</v>
      </c>
      <c r="BW218" s="34">
        <f t="shared" si="269"/>
        <v>0</v>
      </c>
      <c r="BX218" s="34"/>
      <c r="BY218" s="34">
        <f t="shared" si="237"/>
        <v>0</v>
      </c>
      <c r="BZ218" s="34">
        <f t="shared" si="270"/>
        <v>0</v>
      </c>
      <c r="CA218" s="34"/>
      <c r="CB218" s="34">
        <f t="shared" si="238"/>
        <v>0</v>
      </c>
      <c r="CC218" s="34">
        <f t="shared" si="271"/>
        <v>0</v>
      </c>
      <c r="CD218" s="34"/>
      <c r="CE218" s="34">
        <f t="shared" si="239"/>
        <v>0</v>
      </c>
      <c r="CF218" s="34">
        <f t="shared" si="272"/>
        <v>0</v>
      </c>
      <c r="CG218" s="34"/>
      <c r="CH218" s="34">
        <f t="shared" si="240"/>
        <v>0</v>
      </c>
      <c r="CI218" s="34">
        <f t="shared" si="273"/>
        <v>0</v>
      </c>
      <c r="CJ218" s="34"/>
      <c r="CK218" s="34">
        <f t="shared" si="241"/>
        <v>0</v>
      </c>
      <c r="CL218" s="34">
        <f t="shared" si="274"/>
        <v>0</v>
      </c>
      <c r="CM218" s="34"/>
      <c r="CN218" s="34">
        <f t="shared" si="242"/>
        <v>0</v>
      </c>
      <c r="CO218" s="34">
        <f t="shared" si="275"/>
        <v>0</v>
      </c>
      <c r="CP218" s="34"/>
      <c r="CQ218" s="34">
        <f t="shared" si="243"/>
        <v>0</v>
      </c>
      <c r="CR218" s="34">
        <f t="shared" si="276"/>
        <v>0</v>
      </c>
      <c r="CS218" s="34"/>
      <c r="CT218" s="34">
        <f t="shared" si="244"/>
        <v>0</v>
      </c>
      <c r="CU218" s="34">
        <f t="shared" si="277"/>
        <v>0</v>
      </c>
      <c r="CV218" s="34"/>
      <c r="CW218" s="34">
        <f t="shared" si="245"/>
        <v>0</v>
      </c>
      <c r="CX218" s="34">
        <f t="shared" si="278"/>
        <v>0</v>
      </c>
      <c r="CY218" s="34"/>
      <c r="CZ218" s="34">
        <f t="shared" si="246"/>
        <v>0</v>
      </c>
      <c r="DA218" s="34">
        <f t="shared" si="279"/>
        <v>0</v>
      </c>
      <c r="DB218" s="34"/>
      <c r="DC218" s="34">
        <f t="shared" si="247"/>
        <v>0</v>
      </c>
      <c r="DD218" s="34">
        <f t="shared" si="280"/>
        <v>0</v>
      </c>
      <c r="DE218" s="35">
        <f t="shared" si="297"/>
        <v>7</v>
      </c>
      <c r="DF218" s="35">
        <f t="shared" ca="1" si="298"/>
        <v>1611.05</v>
      </c>
      <c r="DG218" s="89">
        <f t="shared" ca="1" si="299"/>
        <v>0</v>
      </c>
      <c r="DH218" s="35">
        <f t="shared" si="281"/>
        <v>0</v>
      </c>
      <c r="DI218" s="35">
        <f t="shared" ca="1" si="231"/>
        <v>0</v>
      </c>
      <c r="DJ218" s="92">
        <f t="shared" ca="1" si="232"/>
        <v>0</v>
      </c>
      <c r="DK218"/>
      <c r="DL218" s="37"/>
      <c r="DM218" s="38">
        <f t="shared" si="248"/>
        <v>0</v>
      </c>
      <c r="DN218" s="39" t="str">
        <f t="shared" si="230"/>
        <v>NÃO MEDIDO</v>
      </c>
      <c r="DO218" s="40"/>
      <c r="DP218"/>
    </row>
    <row r="219" spans="1:120" s="2" customFormat="1" ht="35.1" customHeight="1" x14ac:dyDescent="0.2">
      <c r="A219" s="2" t="s">
        <v>212</v>
      </c>
      <c r="C219" s="100" t="s">
        <v>403</v>
      </c>
      <c r="D219" s="30" t="s">
        <v>404</v>
      </c>
      <c r="E219" s="31" t="s">
        <v>89</v>
      </c>
      <c r="F219" s="74">
        <v>1</v>
      </c>
      <c r="G219" s="74">
        <v>0</v>
      </c>
      <c r="H219" s="121">
        <v>0</v>
      </c>
      <c r="I219" s="121">
        <v>0</v>
      </c>
      <c r="J219" s="121"/>
      <c r="K219" s="74">
        <f t="shared" si="249"/>
        <v>1</v>
      </c>
      <c r="L219" s="32">
        <v>127.01</v>
      </c>
      <c r="M219" s="33">
        <f t="shared" si="282"/>
        <v>127.01</v>
      </c>
      <c r="N219" s="33"/>
      <c r="O219" s="33">
        <f t="shared" si="250"/>
        <v>0</v>
      </c>
      <c r="P219" s="34"/>
      <c r="Q219" s="34">
        <f t="shared" si="287"/>
        <v>0</v>
      </c>
      <c r="R219" s="34">
        <f t="shared" si="288"/>
        <v>0</v>
      </c>
      <c r="S219" s="34"/>
      <c r="T219" s="34">
        <f t="shared" si="289"/>
        <v>0</v>
      </c>
      <c r="U219" s="34">
        <f t="shared" si="290"/>
        <v>0</v>
      </c>
      <c r="V219" s="34">
        <v>1</v>
      </c>
      <c r="W219" s="34">
        <f t="shared" si="283"/>
        <v>127.01</v>
      </c>
      <c r="X219" s="34">
        <f t="shared" si="284"/>
        <v>0</v>
      </c>
      <c r="Y219" s="34"/>
      <c r="Z219" s="34">
        <f t="shared" si="291"/>
        <v>0</v>
      </c>
      <c r="AA219" s="34">
        <f t="shared" si="292"/>
        <v>0</v>
      </c>
      <c r="AB219" s="34"/>
      <c r="AC219" s="34">
        <f t="shared" si="293"/>
        <v>0</v>
      </c>
      <c r="AD219" s="34">
        <f t="shared" si="294"/>
        <v>0</v>
      </c>
      <c r="AE219" s="34"/>
      <c r="AF219" s="34">
        <f t="shared" si="251"/>
        <v>0</v>
      </c>
      <c r="AG219" s="34">
        <f t="shared" si="252"/>
        <v>0</v>
      </c>
      <c r="AH219" s="34"/>
      <c r="AI219" s="34">
        <f t="shared" si="296"/>
        <v>0</v>
      </c>
      <c r="AJ219" s="34">
        <f t="shared" si="295"/>
        <v>0</v>
      </c>
      <c r="AK219" s="34"/>
      <c r="AL219" s="34">
        <f t="shared" si="285"/>
        <v>0</v>
      </c>
      <c r="AM219" s="34">
        <f t="shared" si="286"/>
        <v>0</v>
      </c>
      <c r="AN219" s="34"/>
      <c r="AO219" s="34">
        <f t="shared" si="253"/>
        <v>0</v>
      </c>
      <c r="AP219" s="34">
        <f t="shared" si="254"/>
        <v>0</v>
      </c>
      <c r="AQ219" s="34"/>
      <c r="AR219" s="34">
        <f t="shared" si="255"/>
        <v>0</v>
      </c>
      <c r="AS219" s="34">
        <f t="shared" si="256"/>
        <v>0</v>
      </c>
      <c r="AT219" s="34"/>
      <c r="AU219" s="34">
        <f t="shared" si="257"/>
        <v>0</v>
      </c>
      <c r="AV219" s="34">
        <f t="shared" si="258"/>
        <v>0</v>
      </c>
      <c r="AW219" s="34"/>
      <c r="AX219" s="34">
        <f t="shared" si="259"/>
        <v>0</v>
      </c>
      <c r="AY219" s="34">
        <f t="shared" si="260"/>
        <v>0</v>
      </c>
      <c r="AZ219" s="34"/>
      <c r="BA219" s="34">
        <f t="shared" si="261"/>
        <v>0</v>
      </c>
      <c r="BB219" s="34">
        <f t="shared" si="262"/>
        <v>0</v>
      </c>
      <c r="BC219" s="34"/>
      <c r="BD219" s="34">
        <f t="shared" si="263"/>
        <v>0</v>
      </c>
      <c r="BE219" s="34">
        <f t="shared" si="264"/>
        <v>0</v>
      </c>
      <c r="BF219" s="34"/>
      <c r="BG219" s="34">
        <f t="shared" si="227"/>
        <v>0</v>
      </c>
      <c r="BH219" s="34">
        <f t="shared" si="265"/>
        <v>0</v>
      </c>
      <c r="BI219" s="34"/>
      <c r="BJ219" s="34">
        <f t="shared" si="228"/>
        <v>0</v>
      </c>
      <c r="BK219" s="34">
        <f t="shared" si="266"/>
        <v>0</v>
      </c>
      <c r="BL219" s="34"/>
      <c r="BM219" s="34">
        <f t="shared" si="229"/>
        <v>0</v>
      </c>
      <c r="BN219" s="34">
        <f t="shared" si="267"/>
        <v>0</v>
      </c>
      <c r="BO219" s="34"/>
      <c r="BP219" s="34">
        <f t="shared" si="233"/>
        <v>0</v>
      </c>
      <c r="BQ219" s="34">
        <f t="shared" si="234"/>
        <v>0</v>
      </c>
      <c r="BR219" s="34"/>
      <c r="BS219" s="34">
        <f t="shared" si="235"/>
        <v>0</v>
      </c>
      <c r="BT219" s="34">
        <f t="shared" si="268"/>
        <v>0</v>
      </c>
      <c r="BU219" s="34"/>
      <c r="BV219" s="34">
        <f t="shared" si="236"/>
        <v>0</v>
      </c>
      <c r="BW219" s="34">
        <f t="shared" si="269"/>
        <v>0</v>
      </c>
      <c r="BX219" s="34"/>
      <c r="BY219" s="34">
        <f t="shared" si="237"/>
        <v>0</v>
      </c>
      <c r="BZ219" s="34">
        <f t="shared" si="270"/>
        <v>0</v>
      </c>
      <c r="CA219" s="34"/>
      <c r="CB219" s="34">
        <f t="shared" si="238"/>
        <v>0</v>
      </c>
      <c r="CC219" s="34">
        <f t="shared" si="271"/>
        <v>0</v>
      </c>
      <c r="CD219" s="34"/>
      <c r="CE219" s="34">
        <f t="shared" si="239"/>
        <v>0</v>
      </c>
      <c r="CF219" s="34">
        <f t="shared" si="272"/>
        <v>0</v>
      </c>
      <c r="CG219" s="34"/>
      <c r="CH219" s="34">
        <f t="shared" si="240"/>
        <v>0</v>
      </c>
      <c r="CI219" s="34">
        <f t="shared" si="273"/>
        <v>0</v>
      </c>
      <c r="CJ219" s="34"/>
      <c r="CK219" s="34">
        <f t="shared" si="241"/>
        <v>0</v>
      </c>
      <c r="CL219" s="34">
        <f t="shared" si="274"/>
        <v>0</v>
      </c>
      <c r="CM219" s="34"/>
      <c r="CN219" s="34">
        <f t="shared" si="242"/>
        <v>0</v>
      </c>
      <c r="CO219" s="34">
        <f t="shared" si="275"/>
        <v>0</v>
      </c>
      <c r="CP219" s="34"/>
      <c r="CQ219" s="34">
        <f t="shared" si="243"/>
        <v>0</v>
      </c>
      <c r="CR219" s="34">
        <f t="shared" si="276"/>
        <v>0</v>
      </c>
      <c r="CS219" s="34"/>
      <c r="CT219" s="34">
        <f t="shared" si="244"/>
        <v>0</v>
      </c>
      <c r="CU219" s="34">
        <f t="shared" si="277"/>
        <v>0</v>
      </c>
      <c r="CV219" s="34"/>
      <c r="CW219" s="34">
        <f t="shared" si="245"/>
        <v>0</v>
      </c>
      <c r="CX219" s="34">
        <f t="shared" si="278"/>
        <v>0</v>
      </c>
      <c r="CY219" s="34"/>
      <c r="CZ219" s="34">
        <f t="shared" si="246"/>
        <v>0</v>
      </c>
      <c r="DA219" s="34">
        <f t="shared" si="279"/>
        <v>0</v>
      </c>
      <c r="DB219" s="34"/>
      <c r="DC219" s="34">
        <f t="shared" si="247"/>
        <v>0</v>
      </c>
      <c r="DD219" s="34">
        <f t="shared" si="280"/>
        <v>0</v>
      </c>
      <c r="DE219" s="35">
        <f t="shared" si="297"/>
        <v>1</v>
      </c>
      <c r="DF219" s="35">
        <f t="shared" ca="1" si="298"/>
        <v>127.01</v>
      </c>
      <c r="DG219" s="89">
        <f t="shared" ca="1" si="299"/>
        <v>0</v>
      </c>
      <c r="DH219" s="35">
        <f t="shared" si="281"/>
        <v>0</v>
      </c>
      <c r="DI219" s="35">
        <f t="shared" ca="1" si="231"/>
        <v>0</v>
      </c>
      <c r="DJ219" s="92">
        <f t="shared" ca="1" si="232"/>
        <v>0</v>
      </c>
      <c r="DK219"/>
      <c r="DL219" s="37"/>
      <c r="DM219" s="38">
        <f t="shared" si="248"/>
        <v>0</v>
      </c>
      <c r="DN219" s="39" t="str">
        <f t="shared" si="230"/>
        <v>NÃO MEDIDO</v>
      </c>
      <c r="DO219" s="40"/>
      <c r="DP219"/>
    </row>
    <row r="220" spans="1:120" s="2" customFormat="1" ht="35.1" customHeight="1" x14ac:dyDescent="0.2">
      <c r="A220" s="2" t="s">
        <v>212</v>
      </c>
      <c r="C220" s="100" t="s">
        <v>405</v>
      </c>
      <c r="D220" s="30" t="s">
        <v>406</v>
      </c>
      <c r="E220" s="31" t="s">
        <v>90</v>
      </c>
      <c r="F220" s="74">
        <v>39</v>
      </c>
      <c r="G220" s="74">
        <v>0</v>
      </c>
      <c r="H220" s="121">
        <v>0</v>
      </c>
      <c r="I220" s="121">
        <v>0</v>
      </c>
      <c r="J220" s="121"/>
      <c r="K220" s="74">
        <f t="shared" si="249"/>
        <v>39</v>
      </c>
      <c r="L220" s="32">
        <v>165.72</v>
      </c>
      <c r="M220" s="33">
        <f t="shared" si="282"/>
        <v>6463.08</v>
      </c>
      <c r="N220" s="33"/>
      <c r="O220" s="33">
        <f t="shared" si="250"/>
        <v>0</v>
      </c>
      <c r="P220" s="34"/>
      <c r="Q220" s="34">
        <f t="shared" si="287"/>
        <v>0</v>
      </c>
      <c r="R220" s="34">
        <f t="shared" si="288"/>
        <v>0</v>
      </c>
      <c r="S220" s="34"/>
      <c r="T220" s="34">
        <f t="shared" si="289"/>
        <v>0</v>
      </c>
      <c r="U220" s="34">
        <f t="shared" si="290"/>
        <v>0</v>
      </c>
      <c r="V220" s="34">
        <v>39</v>
      </c>
      <c r="W220" s="34">
        <f t="shared" si="283"/>
        <v>6463.08</v>
      </c>
      <c r="X220" s="34">
        <f t="shared" si="284"/>
        <v>0</v>
      </c>
      <c r="Y220" s="34"/>
      <c r="Z220" s="34">
        <f t="shared" si="291"/>
        <v>0</v>
      </c>
      <c r="AA220" s="34">
        <f t="shared" si="292"/>
        <v>0</v>
      </c>
      <c r="AB220" s="34"/>
      <c r="AC220" s="34">
        <f t="shared" si="293"/>
        <v>0</v>
      </c>
      <c r="AD220" s="34">
        <f t="shared" si="294"/>
        <v>0</v>
      </c>
      <c r="AE220" s="34"/>
      <c r="AF220" s="34">
        <f t="shared" si="251"/>
        <v>0</v>
      </c>
      <c r="AG220" s="34">
        <f t="shared" si="252"/>
        <v>0</v>
      </c>
      <c r="AH220" s="34"/>
      <c r="AI220" s="34">
        <f t="shared" si="296"/>
        <v>0</v>
      </c>
      <c r="AJ220" s="34">
        <f t="shared" si="295"/>
        <v>0</v>
      </c>
      <c r="AK220" s="34"/>
      <c r="AL220" s="34">
        <f t="shared" si="285"/>
        <v>0</v>
      </c>
      <c r="AM220" s="34">
        <f t="shared" si="286"/>
        <v>0</v>
      </c>
      <c r="AN220" s="34"/>
      <c r="AO220" s="34">
        <f t="shared" si="253"/>
        <v>0</v>
      </c>
      <c r="AP220" s="34">
        <f t="shared" si="254"/>
        <v>0</v>
      </c>
      <c r="AQ220" s="34"/>
      <c r="AR220" s="34">
        <f t="shared" si="255"/>
        <v>0</v>
      </c>
      <c r="AS220" s="34">
        <f t="shared" si="256"/>
        <v>0</v>
      </c>
      <c r="AT220" s="34"/>
      <c r="AU220" s="34">
        <f t="shared" si="257"/>
        <v>0</v>
      </c>
      <c r="AV220" s="34">
        <f t="shared" si="258"/>
        <v>0</v>
      </c>
      <c r="AW220" s="34"/>
      <c r="AX220" s="34">
        <f t="shared" si="259"/>
        <v>0</v>
      </c>
      <c r="AY220" s="34">
        <f t="shared" si="260"/>
        <v>0</v>
      </c>
      <c r="AZ220" s="34"/>
      <c r="BA220" s="34">
        <f t="shared" si="261"/>
        <v>0</v>
      </c>
      <c r="BB220" s="34">
        <f t="shared" si="262"/>
        <v>0</v>
      </c>
      <c r="BC220" s="34"/>
      <c r="BD220" s="34">
        <f t="shared" si="263"/>
        <v>0</v>
      </c>
      <c r="BE220" s="34">
        <f t="shared" si="264"/>
        <v>0</v>
      </c>
      <c r="BF220" s="34"/>
      <c r="BG220" s="34">
        <f t="shared" si="227"/>
        <v>0</v>
      </c>
      <c r="BH220" s="34">
        <f t="shared" si="265"/>
        <v>0</v>
      </c>
      <c r="BI220" s="34"/>
      <c r="BJ220" s="34">
        <f t="shared" si="228"/>
        <v>0</v>
      </c>
      <c r="BK220" s="34">
        <f t="shared" si="266"/>
        <v>0</v>
      </c>
      <c r="BL220" s="34"/>
      <c r="BM220" s="34">
        <f t="shared" si="229"/>
        <v>0</v>
      </c>
      <c r="BN220" s="34">
        <f t="shared" si="267"/>
        <v>0</v>
      </c>
      <c r="BO220" s="34"/>
      <c r="BP220" s="34">
        <f t="shared" si="233"/>
        <v>0</v>
      </c>
      <c r="BQ220" s="34">
        <f t="shared" si="234"/>
        <v>0</v>
      </c>
      <c r="BR220" s="34"/>
      <c r="BS220" s="34">
        <f t="shared" si="235"/>
        <v>0</v>
      </c>
      <c r="BT220" s="34">
        <f t="shared" si="268"/>
        <v>0</v>
      </c>
      <c r="BU220" s="34"/>
      <c r="BV220" s="34">
        <f t="shared" si="236"/>
        <v>0</v>
      </c>
      <c r="BW220" s="34">
        <f t="shared" si="269"/>
        <v>0</v>
      </c>
      <c r="BX220" s="34"/>
      <c r="BY220" s="34">
        <f t="shared" si="237"/>
        <v>0</v>
      </c>
      <c r="BZ220" s="34">
        <f t="shared" si="270"/>
        <v>0</v>
      </c>
      <c r="CA220" s="34"/>
      <c r="CB220" s="34">
        <f t="shared" si="238"/>
        <v>0</v>
      </c>
      <c r="CC220" s="34">
        <f t="shared" si="271"/>
        <v>0</v>
      </c>
      <c r="CD220" s="34"/>
      <c r="CE220" s="34">
        <f t="shared" si="239"/>
        <v>0</v>
      </c>
      <c r="CF220" s="34">
        <f t="shared" si="272"/>
        <v>0</v>
      </c>
      <c r="CG220" s="34"/>
      <c r="CH220" s="34">
        <f t="shared" si="240"/>
        <v>0</v>
      </c>
      <c r="CI220" s="34">
        <f t="shared" si="273"/>
        <v>0</v>
      </c>
      <c r="CJ220" s="34"/>
      <c r="CK220" s="34">
        <f t="shared" si="241"/>
        <v>0</v>
      </c>
      <c r="CL220" s="34">
        <f t="shared" si="274"/>
        <v>0</v>
      </c>
      <c r="CM220" s="34"/>
      <c r="CN220" s="34">
        <f t="shared" si="242"/>
        <v>0</v>
      </c>
      <c r="CO220" s="34">
        <f t="shared" si="275"/>
        <v>0</v>
      </c>
      <c r="CP220" s="34"/>
      <c r="CQ220" s="34">
        <f t="shared" si="243"/>
        <v>0</v>
      </c>
      <c r="CR220" s="34">
        <f t="shared" si="276"/>
        <v>0</v>
      </c>
      <c r="CS220" s="34"/>
      <c r="CT220" s="34">
        <f t="shared" si="244"/>
        <v>0</v>
      </c>
      <c r="CU220" s="34">
        <f t="shared" si="277"/>
        <v>0</v>
      </c>
      <c r="CV220" s="34"/>
      <c r="CW220" s="34">
        <f t="shared" si="245"/>
        <v>0</v>
      </c>
      <c r="CX220" s="34">
        <f t="shared" si="278"/>
        <v>0</v>
      </c>
      <c r="CY220" s="34"/>
      <c r="CZ220" s="34">
        <f t="shared" si="246"/>
        <v>0</v>
      </c>
      <c r="DA220" s="34">
        <f t="shared" si="279"/>
        <v>0</v>
      </c>
      <c r="DB220" s="34"/>
      <c r="DC220" s="34">
        <f t="shared" si="247"/>
        <v>0</v>
      </c>
      <c r="DD220" s="34">
        <f t="shared" si="280"/>
        <v>0</v>
      </c>
      <c r="DE220" s="35">
        <f t="shared" si="297"/>
        <v>39</v>
      </c>
      <c r="DF220" s="35">
        <f t="shared" ca="1" si="298"/>
        <v>6463.08</v>
      </c>
      <c r="DG220" s="89">
        <f t="shared" ca="1" si="299"/>
        <v>0</v>
      </c>
      <c r="DH220" s="35">
        <f t="shared" si="281"/>
        <v>0</v>
      </c>
      <c r="DI220" s="35">
        <f t="shared" ca="1" si="231"/>
        <v>0</v>
      </c>
      <c r="DJ220" s="92">
        <f t="shared" ca="1" si="232"/>
        <v>0</v>
      </c>
      <c r="DK220"/>
      <c r="DL220" s="37"/>
      <c r="DM220" s="38">
        <f t="shared" si="248"/>
        <v>0</v>
      </c>
      <c r="DN220" s="39" t="str">
        <f t="shared" si="230"/>
        <v>NÃO MEDIDO</v>
      </c>
      <c r="DO220" s="40"/>
      <c r="DP220"/>
    </row>
    <row r="221" spans="1:120" s="2" customFormat="1" ht="43.5" customHeight="1" x14ac:dyDescent="0.2">
      <c r="A221" s="2" t="s">
        <v>212</v>
      </c>
      <c r="C221" s="100" t="s">
        <v>617</v>
      </c>
      <c r="D221" s="30" t="s">
        <v>618</v>
      </c>
      <c r="E221" s="31" t="s">
        <v>90</v>
      </c>
      <c r="F221" s="74">
        <v>42</v>
      </c>
      <c r="G221" s="74">
        <v>0</v>
      </c>
      <c r="H221" s="121">
        <v>0</v>
      </c>
      <c r="I221" s="121">
        <v>0</v>
      </c>
      <c r="J221" s="121"/>
      <c r="K221" s="74">
        <f t="shared" si="249"/>
        <v>42</v>
      </c>
      <c r="L221" s="32">
        <v>272.63</v>
      </c>
      <c r="M221" s="33">
        <f t="shared" si="282"/>
        <v>11450.46</v>
      </c>
      <c r="N221" s="33"/>
      <c r="O221" s="33">
        <f t="shared" si="250"/>
        <v>0</v>
      </c>
      <c r="P221" s="34"/>
      <c r="Q221" s="34">
        <f t="shared" si="287"/>
        <v>0</v>
      </c>
      <c r="R221" s="34">
        <f t="shared" si="288"/>
        <v>0</v>
      </c>
      <c r="S221" s="34"/>
      <c r="T221" s="34">
        <f t="shared" si="289"/>
        <v>0</v>
      </c>
      <c r="U221" s="34">
        <f t="shared" si="290"/>
        <v>0</v>
      </c>
      <c r="V221" s="34">
        <v>16</v>
      </c>
      <c r="W221" s="34">
        <f t="shared" si="283"/>
        <v>4362.08</v>
      </c>
      <c r="X221" s="34">
        <f t="shared" si="284"/>
        <v>0</v>
      </c>
      <c r="Y221" s="34">
        <v>26</v>
      </c>
      <c r="Z221" s="34">
        <f t="shared" si="291"/>
        <v>7088.38</v>
      </c>
      <c r="AA221" s="34">
        <f t="shared" si="292"/>
        <v>0</v>
      </c>
      <c r="AB221" s="34"/>
      <c r="AC221" s="34">
        <f t="shared" si="293"/>
        <v>0</v>
      </c>
      <c r="AD221" s="34">
        <f t="shared" si="294"/>
        <v>0</v>
      </c>
      <c r="AE221" s="34"/>
      <c r="AF221" s="34">
        <f t="shared" si="251"/>
        <v>0</v>
      </c>
      <c r="AG221" s="34">
        <f t="shared" si="252"/>
        <v>0</v>
      </c>
      <c r="AH221" s="34"/>
      <c r="AI221" s="34">
        <f t="shared" si="296"/>
        <v>0</v>
      </c>
      <c r="AJ221" s="34">
        <f t="shared" si="295"/>
        <v>0</v>
      </c>
      <c r="AK221" s="34"/>
      <c r="AL221" s="34">
        <f t="shared" si="285"/>
        <v>0</v>
      </c>
      <c r="AM221" s="34">
        <f t="shared" si="286"/>
        <v>0</v>
      </c>
      <c r="AN221" s="34"/>
      <c r="AO221" s="34">
        <f t="shared" si="253"/>
        <v>0</v>
      </c>
      <c r="AP221" s="34">
        <f t="shared" si="254"/>
        <v>0</v>
      </c>
      <c r="AQ221" s="34"/>
      <c r="AR221" s="34">
        <f t="shared" si="255"/>
        <v>0</v>
      </c>
      <c r="AS221" s="34">
        <f t="shared" si="256"/>
        <v>0</v>
      </c>
      <c r="AT221" s="34"/>
      <c r="AU221" s="34">
        <f t="shared" si="257"/>
        <v>0</v>
      </c>
      <c r="AV221" s="34">
        <f t="shared" si="258"/>
        <v>0</v>
      </c>
      <c r="AW221" s="34"/>
      <c r="AX221" s="34">
        <f t="shared" si="259"/>
        <v>0</v>
      </c>
      <c r="AY221" s="34">
        <f t="shared" si="260"/>
        <v>0</v>
      </c>
      <c r="AZ221" s="34"/>
      <c r="BA221" s="34">
        <f t="shared" si="261"/>
        <v>0</v>
      </c>
      <c r="BB221" s="34">
        <f t="shared" si="262"/>
        <v>0</v>
      </c>
      <c r="BC221" s="34"/>
      <c r="BD221" s="34">
        <f t="shared" si="263"/>
        <v>0</v>
      </c>
      <c r="BE221" s="34">
        <f t="shared" si="264"/>
        <v>0</v>
      </c>
      <c r="BF221" s="34"/>
      <c r="BG221" s="34">
        <f t="shared" si="227"/>
        <v>0</v>
      </c>
      <c r="BH221" s="34">
        <f t="shared" si="265"/>
        <v>0</v>
      </c>
      <c r="BI221" s="34"/>
      <c r="BJ221" s="34">
        <f t="shared" si="228"/>
        <v>0</v>
      </c>
      <c r="BK221" s="34">
        <f t="shared" si="266"/>
        <v>0</v>
      </c>
      <c r="BL221" s="34"/>
      <c r="BM221" s="34">
        <f t="shared" si="229"/>
        <v>0</v>
      </c>
      <c r="BN221" s="34">
        <f t="shared" si="267"/>
        <v>0</v>
      </c>
      <c r="BO221" s="34"/>
      <c r="BP221" s="34">
        <f t="shared" si="233"/>
        <v>0</v>
      </c>
      <c r="BQ221" s="34">
        <f t="shared" si="234"/>
        <v>0</v>
      </c>
      <c r="BR221" s="34"/>
      <c r="BS221" s="34">
        <f t="shared" si="235"/>
        <v>0</v>
      </c>
      <c r="BT221" s="34">
        <f t="shared" si="268"/>
        <v>0</v>
      </c>
      <c r="BU221" s="34"/>
      <c r="BV221" s="34">
        <f t="shared" si="236"/>
        <v>0</v>
      </c>
      <c r="BW221" s="34">
        <f t="shared" si="269"/>
        <v>0</v>
      </c>
      <c r="BX221" s="34"/>
      <c r="BY221" s="34">
        <f t="shared" si="237"/>
        <v>0</v>
      </c>
      <c r="BZ221" s="34">
        <f t="shared" si="270"/>
        <v>0</v>
      </c>
      <c r="CA221" s="34"/>
      <c r="CB221" s="34">
        <f t="shared" si="238"/>
        <v>0</v>
      </c>
      <c r="CC221" s="34">
        <f t="shared" si="271"/>
        <v>0</v>
      </c>
      <c r="CD221" s="34"/>
      <c r="CE221" s="34">
        <f t="shared" si="239"/>
        <v>0</v>
      </c>
      <c r="CF221" s="34">
        <f t="shared" si="272"/>
        <v>0</v>
      </c>
      <c r="CG221" s="34"/>
      <c r="CH221" s="34">
        <f t="shared" si="240"/>
        <v>0</v>
      </c>
      <c r="CI221" s="34">
        <f t="shared" si="273"/>
        <v>0</v>
      </c>
      <c r="CJ221" s="34"/>
      <c r="CK221" s="34">
        <f t="shared" si="241"/>
        <v>0</v>
      </c>
      <c r="CL221" s="34">
        <f t="shared" si="274"/>
        <v>0</v>
      </c>
      <c r="CM221" s="34"/>
      <c r="CN221" s="34">
        <f t="shared" si="242"/>
        <v>0</v>
      </c>
      <c r="CO221" s="34">
        <f t="shared" si="275"/>
        <v>0</v>
      </c>
      <c r="CP221" s="34"/>
      <c r="CQ221" s="34">
        <f t="shared" si="243"/>
        <v>0</v>
      </c>
      <c r="CR221" s="34">
        <f t="shared" si="276"/>
        <v>0</v>
      </c>
      <c r="CS221" s="34"/>
      <c r="CT221" s="34">
        <f t="shared" si="244"/>
        <v>0</v>
      </c>
      <c r="CU221" s="34">
        <f t="shared" si="277"/>
        <v>0</v>
      </c>
      <c r="CV221" s="34"/>
      <c r="CW221" s="34">
        <f t="shared" si="245"/>
        <v>0</v>
      </c>
      <c r="CX221" s="34">
        <f t="shared" si="278"/>
        <v>0</v>
      </c>
      <c r="CY221" s="34"/>
      <c r="CZ221" s="34">
        <f t="shared" si="246"/>
        <v>0</v>
      </c>
      <c r="DA221" s="34">
        <f t="shared" si="279"/>
        <v>0</v>
      </c>
      <c r="DB221" s="34"/>
      <c r="DC221" s="34">
        <f t="shared" si="247"/>
        <v>0</v>
      </c>
      <c r="DD221" s="34">
        <f t="shared" si="280"/>
        <v>0</v>
      </c>
      <c r="DE221" s="35">
        <f t="shared" si="297"/>
        <v>42</v>
      </c>
      <c r="DF221" s="35">
        <f t="shared" ca="1" si="298"/>
        <v>11450.46</v>
      </c>
      <c r="DG221" s="89">
        <f t="shared" ca="1" si="299"/>
        <v>0</v>
      </c>
      <c r="DH221" s="35">
        <f t="shared" si="281"/>
        <v>0</v>
      </c>
      <c r="DI221" s="35">
        <f t="shared" ca="1" si="231"/>
        <v>0</v>
      </c>
      <c r="DJ221" s="92">
        <f t="shared" ca="1" si="232"/>
        <v>0</v>
      </c>
      <c r="DK221"/>
      <c r="DL221" s="37"/>
      <c r="DM221" s="38">
        <f t="shared" si="248"/>
        <v>0</v>
      </c>
      <c r="DN221" s="39" t="str">
        <f t="shared" si="230"/>
        <v>NÃO MEDIDO</v>
      </c>
      <c r="DO221" s="40"/>
      <c r="DP221"/>
    </row>
    <row r="222" spans="1:120" s="2" customFormat="1" ht="60.75" customHeight="1" x14ac:dyDescent="0.2">
      <c r="A222" s="2" t="s">
        <v>212</v>
      </c>
      <c r="C222" s="100" t="s">
        <v>101</v>
      </c>
      <c r="D222" s="30" t="s">
        <v>260</v>
      </c>
      <c r="E222" s="31" t="s">
        <v>89</v>
      </c>
      <c r="F222" s="74">
        <v>140</v>
      </c>
      <c r="G222" s="74">
        <v>0</v>
      </c>
      <c r="H222" s="121">
        <v>0</v>
      </c>
      <c r="I222" s="121">
        <v>0</v>
      </c>
      <c r="J222" s="121"/>
      <c r="K222" s="74">
        <f t="shared" si="249"/>
        <v>140</v>
      </c>
      <c r="L222" s="32">
        <v>4.74</v>
      </c>
      <c r="M222" s="33">
        <f t="shared" si="282"/>
        <v>663.6</v>
      </c>
      <c r="N222" s="33"/>
      <c r="O222" s="33">
        <f t="shared" si="250"/>
        <v>0</v>
      </c>
      <c r="P222" s="34"/>
      <c r="Q222" s="34">
        <f t="shared" si="287"/>
        <v>0</v>
      </c>
      <c r="R222" s="34">
        <f t="shared" si="288"/>
        <v>0</v>
      </c>
      <c r="S222" s="34"/>
      <c r="T222" s="34">
        <f t="shared" si="289"/>
        <v>0</v>
      </c>
      <c r="U222" s="34">
        <f t="shared" si="290"/>
        <v>0</v>
      </c>
      <c r="V222" s="34">
        <v>65</v>
      </c>
      <c r="W222" s="34">
        <f t="shared" si="283"/>
        <v>308.10000000000002</v>
      </c>
      <c r="X222" s="34">
        <f t="shared" si="284"/>
        <v>0</v>
      </c>
      <c r="Y222" s="34"/>
      <c r="Z222" s="34">
        <f t="shared" si="291"/>
        <v>0</v>
      </c>
      <c r="AA222" s="34">
        <f t="shared" si="292"/>
        <v>0</v>
      </c>
      <c r="AB222" s="34"/>
      <c r="AC222" s="34">
        <f t="shared" si="293"/>
        <v>0</v>
      </c>
      <c r="AD222" s="34">
        <f t="shared" si="294"/>
        <v>0</v>
      </c>
      <c r="AE222" s="34"/>
      <c r="AF222" s="34">
        <f t="shared" si="251"/>
        <v>0</v>
      </c>
      <c r="AG222" s="34">
        <f t="shared" si="252"/>
        <v>0</v>
      </c>
      <c r="AH222" s="34"/>
      <c r="AI222" s="34">
        <f t="shared" si="296"/>
        <v>0</v>
      </c>
      <c r="AJ222" s="34">
        <f t="shared" si="295"/>
        <v>0</v>
      </c>
      <c r="AK222" s="34"/>
      <c r="AL222" s="34">
        <f t="shared" si="285"/>
        <v>0</v>
      </c>
      <c r="AM222" s="34">
        <f t="shared" si="286"/>
        <v>0</v>
      </c>
      <c r="AN222" s="34"/>
      <c r="AO222" s="34">
        <f t="shared" si="253"/>
        <v>0</v>
      </c>
      <c r="AP222" s="34">
        <f t="shared" si="254"/>
        <v>0</v>
      </c>
      <c r="AQ222" s="34"/>
      <c r="AR222" s="34">
        <f t="shared" si="255"/>
        <v>0</v>
      </c>
      <c r="AS222" s="34">
        <f t="shared" si="256"/>
        <v>0</v>
      </c>
      <c r="AT222" s="34"/>
      <c r="AU222" s="34">
        <f t="shared" si="257"/>
        <v>0</v>
      </c>
      <c r="AV222" s="34">
        <f t="shared" si="258"/>
        <v>0</v>
      </c>
      <c r="AW222" s="34"/>
      <c r="AX222" s="34">
        <f t="shared" si="259"/>
        <v>0</v>
      </c>
      <c r="AY222" s="34">
        <f t="shared" si="260"/>
        <v>0</v>
      </c>
      <c r="AZ222" s="34"/>
      <c r="BA222" s="34">
        <f t="shared" si="261"/>
        <v>0</v>
      </c>
      <c r="BB222" s="34">
        <f t="shared" si="262"/>
        <v>0</v>
      </c>
      <c r="BC222" s="34"/>
      <c r="BD222" s="34">
        <f t="shared" si="263"/>
        <v>0</v>
      </c>
      <c r="BE222" s="34">
        <f t="shared" si="264"/>
        <v>0</v>
      </c>
      <c r="BF222" s="34"/>
      <c r="BG222" s="34">
        <f t="shared" si="227"/>
        <v>0</v>
      </c>
      <c r="BH222" s="34">
        <f t="shared" si="265"/>
        <v>0</v>
      </c>
      <c r="BI222" s="34"/>
      <c r="BJ222" s="34">
        <f t="shared" si="228"/>
        <v>0</v>
      </c>
      <c r="BK222" s="34">
        <f t="shared" si="266"/>
        <v>0</v>
      </c>
      <c r="BL222" s="34"/>
      <c r="BM222" s="34">
        <f t="shared" si="229"/>
        <v>0</v>
      </c>
      <c r="BN222" s="34">
        <f t="shared" si="267"/>
        <v>0</v>
      </c>
      <c r="BO222" s="34"/>
      <c r="BP222" s="34">
        <f t="shared" si="233"/>
        <v>0</v>
      </c>
      <c r="BQ222" s="34">
        <f t="shared" si="234"/>
        <v>0</v>
      </c>
      <c r="BR222" s="34"/>
      <c r="BS222" s="34">
        <f t="shared" si="235"/>
        <v>0</v>
      </c>
      <c r="BT222" s="34">
        <f t="shared" si="268"/>
        <v>0</v>
      </c>
      <c r="BU222" s="34"/>
      <c r="BV222" s="34">
        <f t="shared" si="236"/>
        <v>0</v>
      </c>
      <c r="BW222" s="34">
        <f t="shared" si="269"/>
        <v>0</v>
      </c>
      <c r="BX222" s="34"/>
      <c r="BY222" s="34">
        <f t="shared" si="237"/>
        <v>0</v>
      </c>
      <c r="BZ222" s="34">
        <f t="shared" si="270"/>
        <v>0</v>
      </c>
      <c r="CA222" s="34"/>
      <c r="CB222" s="34">
        <f t="shared" si="238"/>
        <v>0</v>
      </c>
      <c r="CC222" s="34">
        <f t="shared" si="271"/>
        <v>0</v>
      </c>
      <c r="CD222" s="34"/>
      <c r="CE222" s="34">
        <f t="shared" si="239"/>
        <v>0</v>
      </c>
      <c r="CF222" s="34">
        <f t="shared" si="272"/>
        <v>0</v>
      </c>
      <c r="CG222" s="34"/>
      <c r="CH222" s="34">
        <f t="shared" si="240"/>
        <v>0</v>
      </c>
      <c r="CI222" s="34">
        <f t="shared" si="273"/>
        <v>0</v>
      </c>
      <c r="CJ222" s="34"/>
      <c r="CK222" s="34">
        <f t="shared" si="241"/>
        <v>0</v>
      </c>
      <c r="CL222" s="34">
        <f t="shared" si="274"/>
        <v>0</v>
      </c>
      <c r="CM222" s="34"/>
      <c r="CN222" s="34">
        <f t="shared" si="242"/>
        <v>0</v>
      </c>
      <c r="CO222" s="34">
        <f t="shared" si="275"/>
        <v>0</v>
      </c>
      <c r="CP222" s="34"/>
      <c r="CQ222" s="34">
        <f t="shared" si="243"/>
        <v>0</v>
      </c>
      <c r="CR222" s="34">
        <f t="shared" si="276"/>
        <v>0</v>
      </c>
      <c r="CS222" s="34"/>
      <c r="CT222" s="34">
        <f t="shared" si="244"/>
        <v>0</v>
      </c>
      <c r="CU222" s="34">
        <f t="shared" si="277"/>
        <v>0</v>
      </c>
      <c r="CV222" s="34"/>
      <c r="CW222" s="34">
        <f t="shared" si="245"/>
        <v>0</v>
      </c>
      <c r="CX222" s="34">
        <f t="shared" si="278"/>
        <v>0</v>
      </c>
      <c r="CY222" s="34"/>
      <c r="CZ222" s="34">
        <f t="shared" si="246"/>
        <v>0</v>
      </c>
      <c r="DA222" s="34">
        <f t="shared" si="279"/>
        <v>0</v>
      </c>
      <c r="DB222" s="34"/>
      <c r="DC222" s="34">
        <f t="shared" si="247"/>
        <v>0</v>
      </c>
      <c r="DD222" s="34">
        <f t="shared" si="280"/>
        <v>0</v>
      </c>
      <c r="DE222" s="35">
        <f t="shared" si="297"/>
        <v>65</v>
      </c>
      <c r="DF222" s="35">
        <f t="shared" ca="1" si="298"/>
        <v>308.10000000000002</v>
      </c>
      <c r="DG222" s="89">
        <f t="shared" ca="1" si="299"/>
        <v>0</v>
      </c>
      <c r="DH222" s="35">
        <f t="shared" si="281"/>
        <v>75</v>
      </c>
      <c r="DI222" s="35">
        <f t="shared" ca="1" si="231"/>
        <v>355.5</v>
      </c>
      <c r="DJ222" s="92">
        <f t="shared" ca="1" si="232"/>
        <v>0</v>
      </c>
      <c r="DK222"/>
      <c r="DL222" s="37"/>
      <c r="DM222" s="38">
        <f t="shared" si="248"/>
        <v>0</v>
      </c>
      <c r="DN222" s="39" t="str">
        <f t="shared" si="230"/>
        <v>NÃO MEDIDO</v>
      </c>
      <c r="DO222" s="40"/>
      <c r="DP222"/>
    </row>
    <row r="223" spans="1:120" s="2" customFormat="1" ht="165.75" customHeight="1" x14ac:dyDescent="0.2">
      <c r="A223" s="2" t="s">
        <v>212</v>
      </c>
      <c r="C223" s="100" t="s">
        <v>1185</v>
      </c>
      <c r="D223" s="30" t="s">
        <v>1186</v>
      </c>
      <c r="E223" s="31" t="s">
        <v>89</v>
      </c>
      <c r="F223" s="74">
        <v>2</v>
      </c>
      <c r="G223" s="74">
        <v>0</v>
      </c>
      <c r="H223" s="121">
        <v>0</v>
      </c>
      <c r="I223" s="121">
        <v>0</v>
      </c>
      <c r="J223" s="121"/>
      <c r="K223" s="74">
        <f t="shared" si="249"/>
        <v>2</v>
      </c>
      <c r="L223" s="32">
        <v>4291.6499999999996</v>
      </c>
      <c r="M223" s="33">
        <f t="shared" si="282"/>
        <v>8583.2999999999993</v>
      </c>
      <c r="N223" s="33"/>
      <c r="O223" s="33">
        <f t="shared" si="250"/>
        <v>0</v>
      </c>
      <c r="P223" s="34"/>
      <c r="Q223" s="34"/>
      <c r="R223" s="34"/>
      <c r="S223" s="34"/>
      <c r="T223" s="34"/>
      <c r="U223" s="34"/>
      <c r="V223" s="34"/>
      <c r="W223" s="34">
        <f t="shared" si="283"/>
        <v>0</v>
      </c>
      <c r="X223" s="34">
        <f t="shared" si="284"/>
        <v>0</v>
      </c>
      <c r="Y223" s="34">
        <v>2</v>
      </c>
      <c r="Z223" s="34">
        <f t="shared" si="291"/>
        <v>8583.2999999999993</v>
      </c>
      <c r="AA223" s="34"/>
      <c r="AB223" s="34"/>
      <c r="AC223" s="34">
        <f t="shared" si="293"/>
        <v>0</v>
      </c>
      <c r="AD223" s="34"/>
      <c r="AE223" s="34"/>
      <c r="AF223" s="34">
        <f t="shared" si="251"/>
        <v>0</v>
      </c>
      <c r="AG223" s="34">
        <f t="shared" si="252"/>
        <v>0</v>
      </c>
      <c r="AH223" s="34"/>
      <c r="AI223" s="34">
        <f t="shared" si="296"/>
        <v>0</v>
      </c>
      <c r="AJ223" s="34"/>
      <c r="AK223" s="34"/>
      <c r="AL223" s="34">
        <f t="shared" si="285"/>
        <v>0</v>
      </c>
      <c r="AM223" s="34">
        <f t="shared" si="286"/>
        <v>0</v>
      </c>
      <c r="AN223" s="34"/>
      <c r="AO223" s="34">
        <f t="shared" si="253"/>
        <v>0</v>
      </c>
      <c r="AP223" s="34">
        <f t="shared" si="254"/>
        <v>0</v>
      </c>
      <c r="AQ223" s="34"/>
      <c r="AR223" s="34">
        <f t="shared" si="255"/>
        <v>0</v>
      </c>
      <c r="AS223" s="34">
        <f t="shared" si="256"/>
        <v>0</v>
      </c>
      <c r="AT223" s="34"/>
      <c r="AU223" s="34">
        <f t="shared" si="257"/>
        <v>0</v>
      </c>
      <c r="AV223" s="34">
        <f t="shared" si="258"/>
        <v>0</v>
      </c>
      <c r="AW223" s="34"/>
      <c r="AX223" s="34">
        <f t="shared" si="259"/>
        <v>0</v>
      </c>
      <c r="AY223" s="34">
        <f t="shared" si="260"/>
        <v>0</v>
      </c>
      <c r="AZ223" s="34"/>
      <c r="BA223" s="34">
        <f t="shared" si="261"/>
        <v>0</v>
      </c>
      <c r="BB223" s="34">
        <f t="shared" si="262"/>
        <v>0</v>
      </c>
      <c r="BC223" s="34"/>
      <c r="BD223" s="34">
        <f t="shared" si="263"/>
        <v>0</v>
      </c>
      <c r="BE223" s="34">
        <f t="shared" si="264"/>
        <v>0</v>
      </c>
      <c r="BF223" s="34"/>
      <c r="BG223" s="34">
        <f t="shared" si="227"/>
        <v>0</v>
      </c>
      <c r="BH223" s="34">
        <f t="shared" si="265"/>
        <v>0</v>
      </c>
      <c r="BI223" s="34"/>
      <c r="BJ223" s="34">
        <f t="shared" si="228"/>
        <v>0</v>
      </c>
      <c r="BK223" s="34">
        <f t="shared" si="266"/>
        <v>0</v>
      </c>
      <c r="BL223" s="34"/>
      <c r="BM223" s="34">
        <f t="shared" si="229"/>
        <v>0</v>
      </c>
      <c r="BN223" s="34">
        <f t="shared" si="267"/>
        <v>0</v>
      </c>
      <c r="BO223" s="34"/>
      <c r="BP223" s="34">
        <f t="shared" si="233"/>
        <v>0</v>
      </c>
      <c r="BQ223" s="34">
        <f t="shared" si="234"/>
        <v>0</v>
      </c>
      <c r="BR223" s="34"/>
      <c r="BS223" s="34">
        <f t="shared" si="235"/>
        <v>0</v>
      </c>
      <c r="BT223" s="34">
        <f t="shared" si="268"/>
        <v>0</v>
      </c>
      <c r="BU223" s="34"/>
      <c r="BV223" s="34">
        <f t="shared" si="236"/>
        <v>0</v>
      </c>
      <c r="BW223" s="34">
        <f t="shared" si="269"/>
        <v>0</v>
      </c>
      <c r="BX223" s="34"/>
      <c r="BY223" s="34">
        <f t="shared" si="237"/>
        <v>0</v>
      </c>
      <c r="BZ223" s="34">
        <f t="shared" si="270"/>
        <v>0</v>
      </c>
      <c r="CA223" s="34"/>
      <c r="CB223" s="34">
        <f t="shared" si="238"/>
        <v>0</v>
      </c>
      <c r="CC223" s="34">
        <f t="shared" si="271"/>
        <v>0</v>
      </c>
      <c r="CD223" s="34"/>
      <c r="CE223" s="34">
        <f t="shared" si="239"/>
        <v>0</v>
      </c>
      <c r="CF223" s="34">
        <f t="shared" si="272"/>
        <v>0</v>
      </c>
      <c r="CG223" s="34"/>
      <c r="CH223" s="34">
        <f t="shared" si="240"/>
        <v>0</v>
      </c>
      <c r="CI223" s="34">
        <f t="shared" si="273"/>
        <v>0</v>
      </c>
      <c r="CJ223" s="34"/>
      <c r="CK223" s="34">
        <f t="shared" si="241"/>
        <v>0</v>
      </c>
      <c r="CL223" s="34">
        <f t="shared" si="274"/>
        <v>0</v>
      </c>
      <c r="CM223" s="34"/>
      <c r="CN223" s="34">
        <f t="shared" si="242"/>
        <v>0</v>
      </c>
      <c r="CO223" s="34">
        <f t="shared" si="275"/>
        <v>0</v>
      </c>
      <c r="CP223" s="34"/>
      <c r="CQ223" s="34">
        <f t="shared" si="243"/>
        <v>0</v>
      </c>
      <c r="CR223" s="34">
        <f t="shared" si="276"/>
        <v>0</v>
      </c>
      <c r="CS223" s="34"/>
      <c r="CT223" s="34">
        <f t="shared" si="244"/>
        <v>0</v>
      </c>
      <c r="CU223" s="34">
        <f t="shared" si="277"/>
        <v>0</v>
      </c>
      <c r="CV223" s="34"/>
      <c r="CW223" s="34">
        <f t="shared" si="245"/>
        <v>0</v>
      </c>
      <c r="CX223" s="34">
        <f t="shared" si="278"/>
        <v>0</v>
      </c>
      <c r="CY223" s="34"/>
      <c r="CZ223" s="34">
        <f t="shared" si="246"/>
        <v>0</v>
      </c>
      <c r="DA223" s="34">
        <f t="shared" si="279"/>
        <v>0</v>
      </c>
      <c r="DB223" s="34"/>
      <c r="DC223" s="34">
        <f t="shared" si="247"/>
        <v>0</v>
      </c>
      <c r="DD223" s="34">
        <f t="shared" si="280"/>
        <v>0</v>
      </c>
      <c r="DE223" s="35">
        <f t="shared" si="297"/>
        <v>2</v>
      </c>
      <c r="DF223" s="35">
        <f t="shared" ca="1" si="298"/>
        <v>8583.2999999999993</v>
      </c>
      <c r="DG223" s="89">
        <f t="shared" ca="1" si="299"/>
        <v>0</v>
      </c>
      <c r="DH223" s="35">
        <f t="shared" si="281"/>
        <v>0</v>
      </c>
      <c r="DI223" s="35">
        <f t="shared" ca="1" si="231"/>
        <v>0</v>
      </c>
      <c r="DJ223" s="92">
        <f t="shared" ca="1" si="232"/>
        <v>0</v>
      </c>
      <c r="DK223"/>
      <c r="DL223" s="37"/>
      <c r="DM223" s="38">
        <f t="shared" si="248"/>
        <v>0</v>
      </c>
      <c r="DN223" s="39" t="str">
        <f t="shared" si="230"/>
        <v>NÃO MEDIDO</v>
      </c>
      <c r="DO223" s="40"/>
      <c r="DP223"/>
    </row>
    <row r="224" spans="1:120" s="2" customFormat="1" ht="162" customHeight="1" x14ac:dyDescent="0.2">
      <c r="A224" s="2" t="s">
        <v>212</v>
      </c>
      <c r="C224" s="100" t="s">
        <v>1187</v>
      </c>
      <c r="D224" s="30" t="s">
        <v>1188</v>
      </c>
      <c r="E224" s="31" t="s">
        <v>89</v>
      </c>
      <c r="F224" s="74">
        <v>1</v>
      </c>
      <c r="G224" s="74">
        <v>0</v>
      </c>
      <c r="H224" s="121">
        <v>0</v>
      </c>
      <c r="I224" s="121">
        <v>0</v>
      </c>
      <c r="J224" s="121"/>
      <c r="K224" s="74">
        <f t="shared" si="249"/>
        <v>1</v>
      </c>
      <c r="L224" s="32">
        <v>4260.01</v>
      </c>
      <c r="M224" s="33">
        <f t="shared" si="282"/>
        <v>4260.01</v>
      </c>
      <c r="N224" s="33"/>
      <c r="O224" s="33">
        <f t="shared" si="250"/>
        <v>0</v>
      </c>
      <c r="P224" s="34"/>
      <c r="Q224" s="34"/>
      <c r="R224" s="34"/>
      <c r="S224" s="34"/>
      <c r="T224" s="34"/>
      <c r="U224" s="34"/>
      <c r="V224" s="34"/>
      <c r="W224" s="34">
        <f t="shared" si="283"/>
        <v>0</v>
      </c>
      <c r="X224" s="34">
        <f t="shared" si="284"/>
        <v>0</v>
      </c>
      <c r="Y224" s="34"/>
      <c r="Z224" s="34">
        <f t="shared" si="291"/>
        <v>0</v>
      </c>
      <c r="AA224" s="34"/>
      <c r="AB224" s="34"/>
      <c r="AC224" s="34">
        <f t="shared" si="293"/>
        <v>0</v>
      </c>
      <c r="AD224" s="34"/>
      <c r="AE224" s="34">
        <v>1</v>
      </c>
      <c r="AF224" s="34">
        <f t="shared" si="251"/>
        <v>4260.01</v>
      </c>
      <c r="AG224" s="34">
        <f t="shared" si="252"/>
        <v>0</v>
      </c>
      <c r="AH224" s="34"/>
      <c r="AI224" s="34">
        <f t="shared" si="296"/>
        <v>0</v>
      </c>
      <c r="AJ224" s="34"/>
      <c r="AK224" s="34"/>
      <c r="AL224" s="34">
        <f t="shared" si="285"/>
        <v>0</v>
      </c>
      <c r="AM224" s="34">
        <f t="shared" si="286"/>
        <v>0</v>
      </c>
      <c r="AN224" s="34"/>
      <c r="AO224" s="34">
        <f t="shared" si="253"/>
        <v>0</v>
      </c>
      <c r="AP224" s="34">
        <f t="shared" si="254"/>
        <v>0</v>
      </c>
      <c r="AQ224" s="34"/>
      <c r="AR224" s="34">
        <f t="shared" si="255"/>
        <v>0</v>
      </c>
      <c r="AS224" s="34">
        <f t="shared" si="256"/>
        <v>0</v>
      </c>
      <c r="AT224" s="34"/>
      <c r="AU224" s="34">
        <f t="shared" si="257"/>
        <v>0</v>
      </c>
      <c r="AV224" s="34">
        <f t="shared" si="258"/>
        <v>0</v>
      </c>
      <c r="AW224" s="34"/>
      <c r="AX224" s="34">
        <f t="shared" si="259"/>
        <v>0</v>
      </c>
      <c r="AY224" s="34">
        <f t="shared" si="260"/>
        <v>0</v>
      </c>
      <c r="AZ224" s="34"/>
      <c r="BA224" s="34">
        <f t="shared" si="261"/>
        <v>0</v>
      </c>
      <c r="BB224" s="34">
        <f t="shared" si="262"/>
        <v>0</v>
      </c>
      <c r="BC224" s="34"/>
      <c r="BD224" s="34">
        <f t="shared" si="263"/>
        <v>0</v>
      </c>
      <c r="BE224" s="34">
        <f t="shared" si="264"/>
        <v>0</v>
      </c>
      <c r="BF224" s="34"/>
      <c r="BG224" s="34">
        <f t="shared" si="227"/>
        <v>0</v>
      </c>
      <c r="BH224" s="34">
        <f t="shared" si="265"/>
        <v>0</v>
      </c>
      <c r="BI224" s="34"/>
      <c r="BJ224" s="34">
        <f t="shared" si="228"/>
        <v>0</v>
      </c>
      <c r="BK224" s="34">
        <f t="shared" si="266"/>
        <v>0</v>
      </c>
      <c r="BL224" s="34"/>
      <c r="BM224" s="34">
        <f t="shared" si="229"/>
        <v>0</v>
      </c>
      <c r="BN224" s="34">
        <f t="shared" si="267"/>
        <v>0</v>
      </c>
      <c r="BO224" s="34"/>
      <c r="BP224" s="34">
        <f t="shared" si="233"/>
        <v>0</v>
      </c>
      <c r="BQ224" s="34">
        <f t="shared" si="234"/>
        <v>0</v>
      </c>
      <c r="BR224" s="34"/>
      <c r="BS224" s="34">
        <f t="shared" si="235"/>
        <v>0</v>
      </c>
      <c r="BT224" s="34">
        <f t="shared" si="268"/>
        <v>0</v>
      </c>
      <c r="BU224" s="34"/>
      <c r="BV224" s="34">
        <f t="shared" si="236"/>
        <v>0</v>
      </c>
      <c r="BW224" s="34">
        <f t="shared" si="269"/>
        <v>0</v>
      </c>
      <c r="BX224" s="34"/>
      <c r="BY224" s="34">
        <f t="shared" si="237"/>
        <v>0</v>
      </c>
      <c r="BZ224" s="34">
        <f t="shared" si="270"/>
        <v>0</v>
      </c>
      <c r="CA224" s="34"/>
      <c r="CB224" s="34">
        <f t="shared" si="238"/>
        <v>0</v>
      </c>
      <c r="CC224" s="34">
        <f t="shared" si="271"/>
        <v>0</v>
      </c>
      <c r="CD224" s="34"/>
      <c r="CE224" s="34">
        <f t="shared" si="239"/>
        <v>0</v>
      </c>
      <c r="CF224" s="34">
        <f t="shared" si="272"/>
        <v>0</v>
      </c>
      <c r="CG224" s="34"/>
      <c r="CH224" s="34">
        <f t="shared" si="240"/>
        <v>0</v>
      </c>
      <c r="CI224" s="34">
        <f t="shared" si="273"/>
        <v>0</v>
      </c>
      <c r="CJ224" s="34"/>
      <c r="CK224" s="34">
        <f t="shared" si="241"/>
        <v>0</v>
      </c>
      <c r="CL224" s="34">
        <f t="shared" si="274"/>
        <v>0</v>
      </c>
      <c r="CM224" s="34"/>
      <c r="CN224" s="34">
        <f t="shared" si="242"/>
        <v>0</v>
      </c>
      <c r="CO224" s="34">
        <f t="shared" si="275"/>
        <v>0</v>
      </c>
      <c r="CP224" s="34"/>
      <c r="CQ224" s="34">
        <f t="shared" si="243"/>
        <v>0</v>
      </c>
      <c r="CR224" s="34">
        <f t="shared" si="276"/>
        <v>0</v>
      </c>
      <c r="CS224" s="34"/>
      <c r="CT224" s="34">
        <f t="shared" si="244"/>
        <v>0</v>
      </c>
      <c r="CU224" s="34">
        <f t="shared" si="277"/>
        <v>0</v>
      </c>
      <c r="CV224" s="34"/>
      <c r="CW224" s="34">
        <f t="shared" si="245"/>
        <v>0</v>
      </c>
      <c r="CX224" s="34">
        <f t="shared" si="278"/>
        <v>0</v>
      </c>
      <c r="CY224" s="34"/>
      <c r="CZ224" s="34">
        <f t="shared" si="246"/>
        <v>0</v>
      </c>
      <c r="DA224" s="34">
        <f t="shared" si="279"/>
        <v>0</v>
      </c>
      <c r="DB224" s="34"/>
      <c r="DC224" s="34">
        <f t="shared" si="247"/>
        <v>0</v>
      </c>
      <c r="DD224" s="34">
        <f t="shared" si="280"/>
        <v>0</v>
      </c>
      <c r="DE224" s="35">
        <f t="shared" si="297"/>
        <v>1</v>
      </c>
      <c r="DF224" s="35">
        <f t="shared" ca="1" si="298"/>
        <v>4260.01</v>
      </c>
      <c r="DG224" s="89">
        <f t="shared" ca="1" si="299"/>
        <v>0</v>
      </c>
      <c r="DH224" s="35">
        <f t="shared" si="281"/>
        <v>0</v>
      </c>
      <c r="DI224" s="35">
        <f t="shared" ca="1" si="231"/>
        <v>0</v>
      </c>
      <c r="DJ224" s="92">
        <f t="shared" ca="1" si="232"/>
        <v>0</v>
      </c>
      <c r="DK224"/>
      <c r="DL224" s="37"/>
      <c r="DM224" s="38">
        <f t="shared" si="248"/>
        <v>0</v>
      </c>
      <c r="DN224" s="39" t="str">
        <f t="shared" si="230"/>
        <v>NÃO MEDIDO</v>
      </c>
      <c r="DO224" s="40"/>
      <c r="DP224"/>
    </row>
    <row r="225" spans="1:120" s="2" customFormat="1" ht="102" customHeight="1" x14ac:dyDescent="0.2">
      <c r="A225" s="2" t="s">
        <v>212</v>
      </c>
      <c r="C225" s="100" t="s">
        <v>1189</v>
      </c>
      <c r="D225" s="30" t="s">
        <v>1190</v>
      </c>
      <c r="E225" s="31" t="s">
        <v>89</v>
      </c>
      <c r="F225" s="74">
        <v>1</v>
      </c>
      <c r="G225" s="74">
        <v>0</v>
      </c>
      <c r="H225" s="121">
        <v>0</v>
      </c>
      <c r="I225" s="121">
        <v>0</v>
      </c>
      <c r="J225" s="121"/>
      <c r="K225" s="74">
        <f t="shared" si="249"/>
        <v>1</v>
      </c>
      <c r="L225" s="32">
        <v>31498.93</v>
      </c>
      <c r="M225" s="33">
        <f t="shared" si="282"/>
        <v>31498.93</v>
      </c>
      <c r="N225" s="33"/>
      <c r="O225" s="33">
        <f t="shared" si="250"/>
        <v>0</v>
      </c>
      <c r="P225" s="34"/>
      <c r="Q225" s="34"/>
      <c r="R225" s="34"/>
      <c r="S225" s="34"/>
      <c r="T225" s="34"/>
      <c r="U225" s="34"/>
      <c r="V225" s="34">
        <v>1</v>
      </c>
      <c r="W225" s="34">
        <f t="shared" si="283"/>
        <v>31498.93</v>
      </c>
      <c r="X225" s="34">
        <f t="shared" si="284"/>
        <v>0</v>
      </c>
      <c r="Y225" s="34"/>
      <c r="Z225" s="34">
        <f t="shared" si="291"/>
        <v>0</v>
      </c>
      <c r="AA225" s="34"/>
      <c r="AB225" s="34"/>
      <c r="AC225" s="34"/>
      <c r="AD225" s="34"/>
      <c r="AE225" s="34"/>
      <c r="AF225" s="34">
        <f t="shared" si="251"/>
        <v>0</v>
      </c>
      <c r="AG225" s="34">
        <f t="shared" si="252"/>
        <v>0</v>
      </c>
      <c r="AH225" s="34"/>
      <c r="AI225" s="34">
        <f t="shared" si="296"/>
        <v>0</v>
      </c>
      <c r="AJ225" s="34"/>
      <c r="AK225" s="34"/>
      <c r="AL225" s="34">
        <f t="shared" si="285"/>
        <v>0</v>
      </c>
      <c r="AM225" s="34">
        <f t="shared" si="286"/>
        <v>0</v>
      </c>
      <c r="AN225" s="34"/>
      <c r="AO225" s="34">
        <f t="shared" si="253"/>
        <v>0</v>
      </c>
      <c r="AP225" s="34">
        <f t="shared" si="254"/>
        <v>0</v>
      </c>
      <c r="AQ225" s="34"/>
      <c r="AR225" s="34">
        <f t="shared" si="255"/>
        <v>0</v>
      </c>
      <c r="AS225" s="34">
        <f t="shared" si="256"/>
        <v>0</v>
      </c>
      <c r="AT225" s="34"/>
      <c r="AU225" s="34">
        <f t="shared" si="257"/>
        <v>0</v>
      </c>
      <c r="AV225" s="34">
        <f t="shared" si="258"/>
        <v>0</v>
      </c>
      <c r="AW225" s="34"/>
      <c r="AX225" s="34">
        <f t="shared" si="259"/>
        <v>0</v>
      </c>
      <c r="AY225" s="34">
        <f t="shared" si="260"/>
        <v>0</v>
      </c>
      <c r="AZ225" s="34"/>
      <c r="BA225" s="34">
        <f t="shared" si="261"/>
        <v>0</v>
      </c>
      <c r="BB225" s="34">
        <f t="shared" si="262"/>
        <v>0</v>
      </c>
      <c r="BC225" s="34"/>
      <c r="BD225" s="34">
        <f t="shared" si="263"/>
        <v>0</v>
      </c>
      <c r="BE225" s="34">
        <f t="shared" si="264"/>
        <v>0</v>
      </c>
      <c r="BF225" s="34"/>
      <c r="BG225" s="34">
        <f t="shared" si="227"/>
        <v>0</v>
      </c>
      <c r="BH225" s="34">
        <f t="shared" si="265"/>
        <v>0</v>
      </c>
      <c r="BI225" s="34"/>
      <c r="BJ225" s="34">
        <f t="shared" si="228"/>
        <v>0</v>
      </c>
      <c r="BK225" s="34">
        <f t="shared" si="266"/>
        <v>0</v>
      </c>
      <c r="BL225" s="34"/>
      <c r="BM225" s="34">
        <f t="shared" si="229"/>
        <v>0</v>
      </c>
      <c r="BN225" s="34">
        <f t="shared" si="267"/>
        <v>0</v>
      </c>
      <c r="BO225" s="34"/>
      <c r="BP225" s="34">
        <f t="shared" si="233"/>
        <v>0</v>
      </c>
      <c r="BQ225" s="34">
        <f t="shared" si="234"/>
        <v>0</v>
      </c>
      <c r="BR225" s="34"/>
      <c r="BS225" s="34">
        <f t="shared" si="235"/>
        <v>0</v>
      </c>
      <c r="BT225" s="34">
        <f t="shared" si="268"/>
        <v>0</v>
      </c>
      <c r="BU225" s="34"/>
      <c r="BV225" s="34">
        <f t="shared" si="236"/>
        <v>0</v>
      </c>
      <c r="BW225" s="34">
        <f t="shared" si="269"/>
        <v>0</v>
      </c>
      <c r="BX225" s="34"/>
      <c r="BY225" s="34">
        <f t="shared" si="237"/>
        <v>0</v>
      </c>
      <c r="BZ225" s="34">
        <f t="shared" si="270"/>
        <v>0</v>
      </c>
      <c r="CA225" s="34"/>
      <c r="CB225" s="34">
        <f t="shared" si="238"/>
        <v>0</v>
      </c>
      <c r="CC225" s="34">
        <f t="shared" si="271"/>
        <v>0</v>
      </c>
      <c r="CD225" s="34"/>
      <c r="CE225" s="34">
        <f t="shared" si="239"/>
        <v>0</v>
      </c>
      <c r="CF225" s="34">
        <f t="shared" si="272"/>
        <v>0</v>
      </c>
      <c r="CG225" s="34"/>
      <c r="CH225" s="34">
        <f t="shared" si="240"/>
        <v>0</v>
      </c>
      <c r="CI225" s="34">
        <f t="shared" si="273"/>
        <v>0</v>
      </c>
      <c r="CJ225" s="34"/>
      <c r="CK225" s="34">
        <f t="shared" si="241"/>
        <v>0</v>
      </c>
      <c r="CL225" s="34">
        <f t="shared" si="274"/>
        <v>0</v>
      </c>
      <c r="CM225" s="34"/>
      <c r="CN225" s="34">
        <f t="shared" si="242"/>
        <v>0</v>
      </c>
      <c r="CO225" s="34">
        <f t="shared" si="275"/>
        <v>0</v>
      </c>
      <c r="CP225" s="34"/>
      <c r="CQ225" s="34">
        <f t="shared" si="243"/>
        <v>0</v>
      </c>
      <c r="CR225" s="34">
        <f t="shared" si="276"/>
        <v>0</v>
      </c>
      <c r="CS225" s="34"/>
      <c r="CT225" s="34">
        <f t="shared" si="244"/>
        <v>0</v>
      </c>
      <c r="CU225" s="34">
        <f t="shared" si="277"/>
        <v>0</v>
      </c>
      <c r="CV225" s="34"/>
      <c r="CW225" s="34">
        <f t="shared" si="245"/>
        <v>0</v>
      </c>
      <c r="CX225" s="34">
        <f t="shared" si="278"/>
        <v>0</v>
      </c>
      <c r="CY225" s="34"/>
      <c r="CZ225" s="34">
        <f t="shared" si="246"/>
        <v>0</v>
      </c>
      <c r="DA225" s="34">
        <f t="shared" si="279"/>
        <v>0</v>
      </c>
      <c r="DB225" s="34"/>
      <c r="DC225" s="34">
        <f t="shared" si="247"/>
        <v>0</v>
      </c>
      <c r="DD225" s="34">
        <f t="shared" si="280"/>
        <v>0</v>
      </c>
      <c r="DE225" s="35">
        <f t="shared" si="297"/>
        <v>1</v>
      </c>
      <c r="DF225" s="35">
        <f t="shared" ca="1" si="298"/>
        <v>31498.93</v>
      </c>
      <c r="DG225" s="89">
        <f t="shared" ca="1" si="299"/>
        <v>0</v>
      </c>
      <c r="DH225" s="35">
        <f t="shared" si="281"/>
        <v>0</v>
      </c>
      <c r="DI225" s="35">
        <f t="shared" ca="1" si="231"/>
        <v>0</v>
      </c>
      <c r="DJ225" s="92">
        <f t="shared" ca="1" si="232"/>
        <v>0</v>
      </c>
      <c r="DK225"/>
      <c r="DL225" s="37"/>
      <c r="DM225" s="38">
        <f t="shared" si="248"/>
        <v>0</v>
      </c>
      <c r="DN225" s="39" t="str">
        <f t="shared" si="230"/>
        <v>NÃO MEDIDO</v>
      </c>
      <c r="DO225" s="40"/>
      <c r="DP225"/>
    </row>
    <row r="226" spans="1:120" s="2" customFormat="1" ht="85.5" customHeight="1" x14ac:dyDescent="0.2">
      <c r="A226" s="2" t="s">
        <v>212</v>
      </c>
      <c r="C226" s="100" t="s">
        <v>1191</v>
      </c>
      <c r="D226" s="30" t="s">
        <v>1192</v>
      </c>
      <c r="E226" s="31" t="s">
        <v>89</v>
      </c>
      <c r="F226" s="74">
        <v>1</v>
      </c>
      <c r="G226" s="74">
        <v>0</v>
      </c>
      <c r="H226" s="121">
        <v>0</v>
      </c>
      <c r="I226" s="121">
        <v>0</v>
      </c>
      <c r="J226" s="121"/>
      <c r="K226" s="74">
        <f t="shared" si="249"/>
        <v>1</v>
      </c>
      <c r="L226" s="32">
        <v>5669.43</v>
      </c>
      <c r="M226" s="33">
        <f t="shared" si="282"/>
        <v>5669.43</v>
      </c>
      <c r="N226" s="33"/>
      <c r="O226" s="33">
        <f t="shared" si="250"/>
        <v>0</v>
      </c>
      <c r="P226" s="34"/>
      <c r="Q226" s="34"/>
      <c r="R226" s="34"/>
      <c r="S226" s="34"/>
      <c r="T226" s="34"/>
      <c r="U226" s="34"/>
      <c r="V226" s="34"/>
      <c r="W226" s="34">
        <f t="shared" si="283"/>
        <v>0</v>
      </c>
      <c r="X226" s="34">
        <f t="shared" si="284"/>
        <v>0</v>
      </c>
      <c r="Y226" s="34">
        <v>1</v>
      </c>
      <c r="Z226" s="34">
        <f t="shared" si="291"/>
        <v>5669.43</v>
      </c>
      <c r="AA226" s="34"/>
      <c r="AB226" s="34"/>
      <c r="AC226" s="34"/>
      <c r="AD226" s="34"/>
      <c r="AE226" s="34"/>
      <c r="AF226" s="34">
        <f t="shared" si="251"/>
        <v>0</v>
      </c>
      <c r="AG226" s="34">
        <f t="shared" si="252"/>
        <v>0</v>
      </c>
      <c r="AH226" s="34"/>
      <c r="AI226" s="34">
        <f t="shared" si="296"/>
        <v>0</v>
      </c>
      <c r="AJ226" s="34"/>
      <c r="AK226" s="34"/>
      <c r="AL226" s="34">
        <f t="shared" si="285"/>
        <v>0</v>
      </c>
      <c r="AM226" s="34">
        <f t="shared" si="286"/>
        <v>0</v>
      </c>
      <c r="AN226" s="34"/>
      <c r="AO226" s="34">
        <f t="shared" si="253"/>
        <v>0</v>
      </c>
      <c r="AP226" s="34">
        <f t="shared" si="254"/>
        <v>0</v>
      </c>
      <c r="AQ226" s="34"/>
      <c r="AR226" s="34">
        <f t="shared" si="255"/>
        <v>0</v>
      </c>
      <c r="AS226" s="34">
        <f t="shared" si="256"/>
        <v>0</v>
      </c>
      <c r="AT226" s="34"/>
      <c r="AU226" s="34">
        <f t="shared" si="257"/>
        <v>0</v>
      </c>
      <c r="AV226" s="34">
        <f t="shared" si="258"/>
        <v>0</v>
      </c>
      <c r="AW226" s="34"/>
      <c r="AX226" s="34">
        <f t="shared" si="259"/>
        <v>0</v>
      </c>
      <c r="AY226" s="34">
        <f t="shared" si="260"/>
        <v>0</v>
      </c>
      <c r="AZ226" s="34"/>
      <c r="BA226" s="34">
        <f t="shared" si="261"/>
        <v>0</v>
      </c>
      <c r="BB226" s="34">
        <f t="shared" si="262"/>
        <v>0</v>
      </c>
      <c r="BC226" s="34"/>
      <c r="BD226" s="34">
        <f t="shared" si="263"/>
        <v>0</v>
      </c>
      <c r="BE226" s="34">
        <f t="shared" si="264"/>
        <v>0</v>
      </c>
      <c r="BF226" s="34"/>
      <c r="BG226" s="34">
        <f t="shared" si="227"/>
        <v>0</v>
      </c>
      <c r="BH226" s="34">
        <f t="shared" si="265"/>
        <v>0</v>
      </c>
      <c r="BI226" s="34"/>
      <c r="BJ226" s="34">
        <f t="shared" si="228"/>
        <v>0</v>
      </c>
      <c r="BK226" s="34">
        <f t="shared" si="266"/>
        <v>0</v>
      </c>
      <c r="BL226" s="34"/>
      <c r="BM226" s="34">
        <f t="shared" si="229"/>
        <v>0</v>
      </c>
      <c r="BN226" s="34">
        <f t="shared" si="267"/>
        <v>0</v>
      </c>
      <c r="BO226" s="34"/>
      <c r="BP226" s="34">
        <f t="shared" si="233"/>
        <v>0</v>
      </c>
      <c r="BQ226" s="34">
        <f t="shared" si="234"/>
        <v>0</v>
      </c>
      <c r="BR226" s="34"/>
      <c r="BS226" s="34">
        <f t="shared" si="235"/>
        <v>0</v>
      </c>
      <c r="BT226" s="34">
        <f t="shared" si="268"/>
        <v>0</v>
      </c>
      <c r="BU226" s="34"/>
      <c r="BV226" s="34">
        <f t="shared" si="236"/>
        <v>0</v>
      </c>
      <c r="BW226" s="34">
        <f t="shared" si="269"/>
        <v>0</v>
      </c>
      <c r="BX226" s="34"/>
      <c r="BY226" s="34">
        <f t="shared" si="237"/>
        <v>0</v>
      </c>
      <c r="BZ226" s="34">
        <f t="shared" si="270"/>
        <v>0</v>
      </c>
      <c r="CA226" s="34"/>
      <c r="CB226" s="34">
        <f t="shared" si="238"/>
        <v>0</v>
      </c>
      <c r="CC226" s="34">
        <f t="shared" si="271"/>
        <v>0</v>
      </c>
      <c r="CD226" s="34"/>
      <c r="CE226" s="34">
        <f t="shared" si="239"/>
        <v>0</v>
      </c>
      <c r="CF226" s="34">
        <f t="shared" si="272"/>
        <v>0</v>
      </c>
      <c r="CG226" s="34"/>
      <c r="CH226" s="34">
        <f t="shared" si="240"/>
        <v>0</v>
      </c>
      <c r="CI226" s="34">
        <f t="shared" si="273"/>
        <v>0</v>
      </c>
      <c r="CJ226" s="34"/>
      <c r="CK226" s="34">
        <f t="shared" si="241"/>
        <v>0</v>
      </c>
      <c r="CL226" s="34">
        <f t="shared" si="274"/>
        <v>0</v>
      </c>
      <c r="CM226" s="34"/>
      <c r="CN226" s="34">
        <f t="shared" si="242"/>
        <v>0</v>
      </c>
      <c r="CO226" s="34">
        <f t="shared" si="275"/>
        <v>0</v>
      </c>
      <c r="CP226" s="34"/>
      <c r="CQ226" s="34">
        <f t="shared" si="243"/>
        <v>0</v>
      </c>
      <c r="CR226" s="34">
        <f t="shared" si="276"/>
        <v>0</v>
      </c>
      <c r="CS226" s="34"/>
      <c r="CT226" s="34">
        <f t="shared" si="244"/>
        <v>0</v>
      </c>
      <c r="CU226" s="34">
        <f t="shared" si="277"/>
        <v>0</v>
      </c>
      <c r="CV226" s="34"/>
      <c r="CW226" s="34">
        <f t="shared" si="245"/>
        <v>0</v>
      </c>
      <c r="CX226" s="34">
        <f t="shared" si="278"/>
        <v>0</v>
      </c>
      <c r="CY226" s="34"/>
      <c r="CZ226" s="34">
        <f t="shared" si="246"/>
        <v>0</v>
      </c>
      <c r="DA226" s="34">
        <f t="shared" si="279"/>
        <v>0</v>
      </c>
      <c r="DB226" s="34"/>
      <c r="DC226" s="34">
        <f t="shared" si="247"/>
        <v>0</v>
      </c>
      <c r="DD226" s="34">
        <f t="shared" si="280"/>
        <v>0</v>
      </c>
      <c r="DE226" s="35">
        <f t="shared" si="297"/>
        <v>1</v>
      </c>
      <c r="DF226" s="35">
        <f t="shared" ca="1" si="298"/>
        <v>5669.43</v>
      </c>
      <c r="DG226" s="89">
        <f t="shared" ca="1" si="299"/>
        <v>0</v>
      </c>
      <c r="DH226" s="35">
        <f t="shared" si="281"/>
        <v>0</v>
      </c>
      <c r="DI226" s="35">
        <f t="shared" ca="1" si="231"/>
        <v>0</v>
      </c>
      <c r="DJ226" s="92">
        <f t="shared" ca="1" si="232"/>
        <v>0</v>
      </c>
      <c r="DK226"/>
      <c r="DL226" s="37"/>
      <c r="DM226" s="38">
        <f t="shared" si="248"/>
        <v>0</v>
      </c>
      <c r="DN226" s="39" t="str">
        <f t="shared" si="230"/>
        <v>NÃO MEDIDO</v>
      </c>
      <c r="DO226" s="40"/>
      <c r="DP226"/>
    </row>
    <row r="227" spans="1:120" s="2" customFormat="1" ht="51" customHeight="1" x14ac:dyDescent="0.2">
      <c r="A227" s="2" t="s">
        <v>213</v>
      </c>
      <c r="C227" s="100">
        <v>20800</v>
      </c>
      <c r="D227" s="30" t="s">
        <v>619</v>
      </c>
      <c r="E227" s="31"/>
      <c r="F227" s="74"/>
      <c r="G227" s="74">
        <v>0</v>
      </c>
      <c r="H227" s="121">
        <v>0</v>
      </c>
      <c r="I227" s="121">
        <v>0</v>
      </c>
      <c r="J227" s="121"/>
      <c r="K227" s="74">
        <f t="shared" si="249"/>
        <v>0</v>
      </c>
      <c r="L227" s="32"/>
      <c r="M227" s="33">
        <f t="shared" si="282"/>
        <v>0</v>
      </c>
      <c r="N227" s="33"/>
      <c r="O227" s="33">
        <f t="shared" si="250"/>
        <v>0</v>
      </c>
      <c r="P227" s="34"/>
      <c r="Q227" s="34">
        <f t="shared" si="287"/>
        <v>0</v>
      </c>
      <c r="R227" s="34">
        <f t="shared" si="288"/>
        <v>0</v>
      </c>
      <c r="S227" s="34"/>
      <c r="T227" s="34">
        <f t="shared" si="289"/>
        <v>0</v>
      </c>
      <c r="U227" s="34">
        <f t="shared" si="290"/>
        <v>0</v>
      </c>
      <c r="V227" s="34"/>
      <c r="W227" s="34">
        <f t="shared" si="283"/>
        <v>0</v>
      </c>
      <c r="X227" s="34">
        <f t="shared" si="284"/>
        <v>0</v>
      </c>
      <c r="Y227" s="34"/>
      <c r="Z227" s="34">
        <f t="shared" si="291"/>
        <v>0</v>
      </c>
      <c r="AA227" s="34">
        <f t="shared" si="292"/>
        <v>0</v>
      </c>
      <c r="AB227" s="34"/>
      <c r="AC227" s="34">
        <f t="shared" si="293"/>
        <v>0</v>
      </c>
      <c r="AD227" s="34">
        <f t="shared" si="294"/>
        <v>0</v>
      </c>
      <c r="AE227" s="34"/>
      <c r="AF227" s="34">
        <f t="shared" si="251"/>
        <v>0</v>
      </c>
      <c r="AG227" s="34">
        <f t="shared" si="252"/>
        <v>0</v>
      </c>
      <c r="AH227" s="34"/>
      <c r="AI227" s="34">
        <f t="shared" si="296"/>
        <v>0</v>
      </c>
      <c r="AJ227" s="34">
        <f t="shared" si="295"/>
        <v>0</v>
      </c>
      <c r="AK227" s="34"/>
      <c r="AL227" s="34">
        <f t="shared" si="285"/>
        <v>0</v>
      </c>
      <c r="AM227" s="34">
        <f t="shared" si="286"/>
        <v>0</v>
      </c>
      <c r="AN227" s="34"/>
      <c r="AO227" s="34">
        <f t="shared" si="253"/>
        <v>0</v>
      </c>
      <c r="AP227" s="34">
        <f t="shared" si="254"/>
        <v>0</v>
      </c>
      <c r="AQ227" s="34"/>
      <c r="AR227" s="34">
        <f t="shared" si="255"/>
        <v>0</v>
      </c>
      <c r="AS227" s="34">
        <f t="shared" si="256"/>
        <v>0</v>
      </c>
      <c r="AT227" s="34"/>
      <c r="AU227" s="34">
        <f t="shared" si="257"/>
        <v>0</v>
      </c>
      <c r="AV227" s="34">
        <f t="shared" si="258"/>
        <v>0</v>
      </c>
      <c r="AW227" s="34"/>
      <c r="AX227" s="34">
        <f t="shared" si="259"/>
        <v>0</v>
      </c>
      <c r="AY227" s="34">
        <f t="shared" si="260"/>
        <v>0</v>
      </c>
      <c r="AZ227" s="34"/>
      <c r="BA227" s="34">
        <f t="shared" si="261"/>
        <v>0</v>
      </c>
      <c r="BB227" s="34">
        <f t="shared" si="262"/>
        <v>0</v>
      </c>
      <c r="BC227" s="34"/>
      <c r="BD227" s="34">
        <f t="shared" si="263"/>
        <v>0</v>
      </c>
      <c r="BE227" s="34">
        <f t="shared" si="264"/>
        <v>0</v>
      </c>
      <c r="BF227" s="34"/>
      <c r="BG227" s="34">
        <f t="shared" si="227"/>
        <v>0</v>
      </c>
      <c r="BH227" s="34">
        <f t="shared" si="265"/>
        <v>0</v>
      </c>
      <c r="BI227" s="34"/>
      <c r="BJ227" s="34">
        <f t="shared" si="228"/>
        <v>0</v>
      </c>
      <c r="BK227" s="34">
        <f t="shared" si="266"/>
        <v>0</v>
      </c>
      <c r="BL227" s="34"/>
      <c r="BM227" s="34">
        <f t="shared" si="229"/>
        <v>0</v>
      </c>
      <c r="BN227" s="34">
        <f t="shared" si="267"/>
        <v>0</v>
      </c>
      <c r="BO227" s="34"/>
      <c r="BP227" s="34">
        <f t="shared" si="233"/>
        <v>0</v>
      </c>
      <c r="BQ227" s="34">
        <f t="shared" si="234"/>
        <v>0</v>
      </c>
      <c r="BR227" s="34"/>
      <c r="BS227" s="34">
        <f t="shared" si="235"/>
        <v>0</v>
      </c>
      <c r="BT227" s="34">
        <f t="shared" si="268"/>
        <v>0</v>
      </c>
      <c r="BU227" s="34"/>
      <c r="BV227" s="34">
        <f t="shared" si="236"/>
        <v>0</v>
      </c>
      <c r="BW227" s="34">
        <f t="shared" si="269"/>
        <v>0</v>
      </c>
      <c r="BX227" s="34"/>
      <c r="BY227" s="34">
        <f t="shared" si="237"/>
        <v>0</v>
      </c>
      <c r="BZ227" s="34">
        <f t="shared" si="270"/>
        <v>0</v>
      </c>
      <c r="CA227" s="34"/>
      <c r="CB227" s="34">
        <f t="shared" si="238"/>
        <v>0</v>
      </c>
      <c r="CC227" s="34">
        <f t="shared" si="271"/>
        <v>0</v>
      </c>
      <c r="CD227" s="34"/>
      <c r="CE227" s="34">
        <f t="shared" si="239"/>
        <v>0</v>
      </c>
      <c r="CF227" s="34">
        <f t="shared" si="272"/>
        <v>0</v>
      </c>
      <c r="CG227" s="34"/>
      <c r="CH227" s="34">
        <f t="shared" si="240"/>
        <v>0</v>
      </c>
      <c r="CI227" s="34">
        <f t="shared" si="273"/>
        <v>0</v>
      </c>
      <c r="CJ227" s="34"/>
      <c r="CK227" s="34">
        <f t="shared" si="241"/>
        <v>0</v>
      </c>
      <c r="CL227" s="34">
        <f t="shared" si="274"/>
        <v>0</v>
      </c>
      <c r="CM227" s="34"/>
      <c r="CN227" s="34">
        <f t="shared" si="242"/>
        <v>0</v>
      </c>
      <c r="CO227" s="34">
        <f t="shared" si="275"/>
        <v>0</v>
      </c>
      <c r="CP227" s="34"/>
      <c r="CQ227" s="34">
        <f t="shared" si="243"/>
        <v>0</v>
      </c>
      <c r="CR227" s="34">
        <f t="shared" si="276"/>
        <v>0</v>
      </c>
      <c r="CS227" s="34"/>
      <c r="CT227" s="34">
        <f t="shared" si="244"/>
        <v>0</v>
      </c>
      <c r="CU227" s="34">
        <f t="shared" si="277"/>
        <v>0</v>
      </c>
      <c r="CV227" s="34"/>
      <c r="CW227" s="34">
        <f t="shared" si="245"/>
        <v>0</v>
      </c>
      <c r="CX227" s="34">
        <f t="shared" si="278"/>
        <v>0</v>
      </c>
      <c r="CY227" s="34"/>
      <c r="CZ227" s="34">
        <f t="shared" si="246"/>
        <v>0</v>
      </c>
      <c r="DA227" s="34">
        <f t="shared" si="279"/>
        <v>0</v>
      </c>
      <c r="DB227" s="34"/>
      <c r="DC227" s="34">
        <f t="shared" si="247"/>
        <v>0</v>
      </c>
      <c r="DD227" s="34">
        <f t="shared" si="280"/>
        <v>0</v>
      </c>
      <c r="DE227" s="35">
        <f t="shared" si="297"/>
        <v>0</v>
      </c>
      <c r="DF227" s="35">
        <f t="shared" ca="1" si="298"/>
        <v>0</v>
      </c>
      <c r="DG227" s="89">
        <f t="shared" ca="1" si="299"/>
        <v>0</v>
      </c>
      <c r="DH227" s="35">
        <f t="shared" si="281"/>
        <v>0</v>
      </c>
      <c r="DI227" s="35">
        <f t="shared" ca="1" si="231"/>
        <v>0</v>
      </c>
      <c r="DJ227" s="92">
        <f t="shared" ca="1" si="232"/>
        <v>0</v>
      </c>
      <c r="DK227"/>
      <c r="DL227" s="37"/>
      <c r="DM227" s="38">
        <f t="shared" si="248"/>
        <v>0</v>
      </c>
      <c r="DN227" s="132" t="str">
        <f>IF(COUNTIF(DN228:DN255,"MEDIDO")&lt;&gt;0,"MEDIDO","NÃO MEDIDO")</f>
        <v>MEDIDO</v>
      </c>
      <c r="DO227" s="40"/>
      <c r="DP227"/>
    </row>
    <row r="228" spans="1:120" s="2" customFormat="1" ht="45" customHeight="1" x14ac:dyDescent="0.2">
      <c r="A228" s="2" t="s">
        <v>212</v>
      </c>
      <c r="C228" s="100" t="s">
        <v>620</v>
      </c>
      <c r="D228" s="30" t="s">
        <v>621</v>
      </c>
      <c r="E228" s="31" t="s">
        <v>81</v>
      </c>
      <c r="F228" s="74">
        <v>60</v>
      </c>
      <c r="G228" s="74">
        <v>0</v>
      </c>
      <c r="H228" s="121">
        <v>0</v>
      </c>
      <c r="I228" s="121">
        <v>0</v>
      </c>
      <c r="J228" s="121"/>
      <c r="K228" s="74">
        <f t="shared" si="249"/>
        <v>60</v>
      </c>
      <c r="L228" s="32">
        <v>113.69</v>
      </c>
      <c r="M228" s="33">
        <f t="shared" si="282"/>
        <v>6821.4</v>
      </c>
      <c r="N228" s="33"/>
      <c r="O228" s="33">
        <f t="shared" si="250"/>
        <v>0</v>
      </c>
      <c r="P228" s="34"/>
      <c r="Q228" s="34">
        <f t="shared" si="287"/>
        <v>0</v>
      </c>
      <c r="R228" s="34">
        <f t="shared" si="288"/>
        <v>0</v>
      </c>
      <c r="S228" s="34"/>
      <c r="T228" s="34">
        <f t="shared" si="289"/>
        <v>0</v>
      </c>
      <c r="U228" s="34">
        <f t="shared" si="290"/>
        <v>0</v>
      </c>
      <c r="V228" s="34"/>
      <c r="W228" s="34">
        <f t="shared" si="283"/>
        <v>0</v>
      </c>
      <c r="X228" s="34">
        <f t="shared" si="284"/>
        <v>0</v>
      </c>
      <c r="Y228" s="34"/>
      <c r="Z228" s="34">
        <f t="shared" si="291"/>
        <v>0</v>
      </c>
      <c r="AA228" s="34">
        <f t="shared" si="292"/>
        <v>0</v>
      </c>
      <c r="AB228" s="34"/>
      <c r="AC228" s="34">
        <f t="shared" si="293"/>
        <v>0</v>
      </c>
      <c r="AD228" s="34">
        <f t="shared" si="294"/>
        <v>0</v>
      </c>
      <c r="AE228" s="34">
        <v>60</v>
      </c>
      <c r="AF228" s="34">
        <f t="shared" si="251"/>
        <v>6821.4</v>
      </c>
      <c r="AG228" s="34">
        <f t="shared" si="252"/>
        <v>0</v>
      </c>
      <c r="AH228" s="34"/>
      <c r="AI228" s="34">
        <f t="shared" si="296"/>
        <v>0</v>
      </c>
      <c r="AJ228" s="34">
        <f t="shared" si="295"/>
        <v>0</v>
      </c>
      <c r="AK228" s="34"/>
      <c r="AL228" s="34">
        <f t="shared" si="285"/>
        <v>0</v>
      </c>
      <c r="AM228" s="34">
        <f t="shared" si="286"/>
        <v>0</v>
      </c>
      <c r="AN228" s="34"/>
      <c r="AO228" s="34">
        <f t="shared" si="253"/>
        <v>0</v>
      </c>
      <c r="AP228" s="34">
        <f t="shared" si="254"/>
        <v>0</v>
      </c>
      <c r="AQ228" s="34"/>
      <c r="AR228" s="34">
        <f t="shared" si="255"/>
        <v>0</v>
      </c>
      <c r="AS228" s="34">
        <f t="shared" si="256"/>
        <v>0</v>
      </c>
      <c r="AT228" s="34"/>
      <c r="AU228" s="34">
        <f t="shared" si="257"/>
        <v>0</v>
      </c>
      <c r="AV228" s="34">
        <f t="shared" si="258"/>
        <v>0</v>
      </c>
      <c r="AW228" s="34"/>
      <c r="AX228" s="34">
        <f t="shared" si="259"/>
        <v>0</v>
      </c>
      <c r="AY228" s="34">
        <f t="shared" si="260"/>
        <v>0</v>
      </c>
      <c r="AZ228" s="34"/>
      <c r="BA228" s="34">
        <f t="shared" si="261"/>
        <v>0</v>
      </c>
      <c r="BB228" s="34">
        <f t="shared" si="262"/>
        <v>0</v>
      </c>
      <c r="BC228" s="34"/>
      <c r="BD228" s="34">
        <f t="shared" si="263"/>
        <v>0</v>
      </c>
      <c r="BE228" s="34">
        <f t="shared" si="264"/>
        <v>0</v>
      </c>
      <c r="BF228" s="34"/>
      <c r="BG228" s="34">
        <f t="shared" ref="BG228:BG291" si="300">ROUND(BF228*$L228,2)</f>
        <v>0</v>
      </c>
      <c r="BH228" s="34">
        <f t="shared" si="265"/>
        <v>0</v>
      </c>
      <c r="BI228" s="34"/>
      <c r="BJ228" s="34">
        <f t="shared" ref="BJ228:BJ291" si="301">ROUND(BI228*$L228,2)</f>
        <v>0</v>
      </c>
      <c r="BK228" s="34">
        <f t="shared" si="266"/>
        <v>0</v>
      </c>
      <c r="BL228" s="34"/>
      <c r="BM228" s="34">
        <f t="shared" ref="BM228:BM231" si="302">ROUND(BL228*$L228,2)</f>
        <v>0</v>
      </c>
      <c r="BN228" s="34">
        <f t="shared" si="267"/>
        <v>0</v>
      </c>
      <c r="BO228" s="34"/>
      <c r="BP228" s="34">
        <f t="shared" si="233"/>
        <v>0</v>
      </c>
      <c r="BQ228" s="34">
        <f t="shared" si="234"/>
        <v>0</v>
      </c>
      <c r="BR228" s="34"/>
      <c r="BS228" s="34">
        <f t="shared" si="235"/>
        <v>0</v>
      </c>
      <c r="BT228" s="34">
        <f t="shared" si="268"/>
        <v>0</v>
      </c>
      <c r="BU228" s="34"/>
      <c r="BV228" s="34">
        <f t="shared" si="236"/>
        <v>0</v>
      </c>
      <c r="BW228" s="34">
        <f t="shared" si="269"/>
        <v>0</v>
      </c>
      <c r="BX228" s="34"/>
      <c r="BY228" s="34">
        <f t="shared" si="237"/>
        <v>0</v>
      </c>
      <c r="BZ228" s="34">
        <f t="shared" si="270"/>
        <v>0</v>
      </c>
      <c r="CA228" s="34"/>
      <c r="CB228" s="34">
        <f t="shared" si="238"/>
        <v>0</v>
      </c>
      <c r="CC228" s="34">
        <f t="shared" si="271"/>
        <v>0</v>
      </c>
      <c r="CD228" s="34"/>
      <c r="CE228" s="34">
        <f t="shared" si="239"/>
        <v>0</v>
      </c>
      <c r="CF228" s="34">
        <f t="shared" si="272"/>
        <v>0</v>
      </c>
      <c r="CG228" s="34"/>
      <c r="CH228" s="34">
        <f t="shared" si="240"/>
        <v>0</v>
      </c>
      <c r="CI228" s="34">
        <f t="shared" si="273"/>
        <v>0</v>
      </c>
      <c r="CJ228" s="34"/>
      <c r="CK228" s="34">
        <f t="shared" si="241"/>
        <v>0</v>
      </c>
      <c r="CL228" s="34">
        <f t="shared" si="274"/>
        <v>0</v>
      </c>
      <c r="CM228" s="34"/>
      <c r="CN228" s="34">
        <f t="shared" si="242"/>
        <v>0</v>
      </c>
      <c r="CO228" s="34">
        <f t="shared" si="275"/>
        <v>0</v>
      </c>
      <c r="CP228" s="34"/>
      <c r="CQ228" s="34">
        <f t="shared" si="243"/>
        <v>0</v>
      </c>
      <c r="CR228" s="34">
        <f t="shared" si="276"/>
        <v>0</v>
      </c>
      <c r="CS228" s="34"/>
      <c r="CT228" s="34">
        <f t="shared" si="244"/>
        <v>0</v>
      </c>
      <c r="CU228" s="34">
        <f t="shared" si="277"/>
        <v>0</v>
      </c>
      <c r="CV228" s="34"/>
      <c r="CW228" s="34">
        <f t="shared" si="245"/>
        <v>0</v>
      </c>
      <c r="CX228" s="34">
        <f t="shared" si="278"/>
        <v>0</v>
      </c>
      <c r="CY228" s="34"/>
      <c r="CZ228" s="34">
        <f t="shared" si="246"/>
        <v>0</v>
      </c>
      <c r="DA228" s="34">
        <f t="shared" si="279"/>
        <v>0</v>
      </c>
      <c r="DB228" s="34"/>
      <c r="DC228" s="34">
        <f t="shared" si="247"/>
        <v>0</v>
      </c>
      <c r="DD228" s="34">
        <f t="shared" si="280"/>
        <v>0</v>
      </c>
      <c r="DE228" s="35">
        <f t="shared" si="297"/>
        <v>60</v>
      </c>
      <c r="DF228" s="35">
        <f t="shared" ca="1" si="298"/>
        <v>6821.4</v>
      </c>
      <c r="DG228" s="89">
        <f t="shared" ca="1" si="299"/>
        <v>0</v>
      </c>
      <c r="DH228" s="35">
        <f t="shared" si="281"/>
        <v>0</v>
      </c>
      <c r="DI228" s="35">
        <f t="shared" ca="1" si="231"/>
        <v>0</v>
      </c>
      <c r="DJ228" s="92">
        <f t="shared" ca="1" si="232"/>
        <v>0</v>
      </c>
      <c r="DK228"/>
      <c r="DL228" s="37"/>
      <c r="DM228" s="38">
        <f t="shared" si="248"/>
        <v>0</v>
      </c>
      <c r="DN228" s="39" t="str">
        <f t="shared" ref="DN228:DN308" si="303">IF(DM228&lt;&gt;0,"MEDIDO","NÃO MEDIDO")</f>
        <v>NÃO MEDIDO</v>
      </c>
      <c r="DO228" s="40"/>
      <c r="DP228"/>
    </row>
    <row r="229" spans="1:120" s="2" customFormat="1" ht="134.25" customHeight="1" x14ac:dyDescent="0.2">
      <c r="A229" s="2" t="s">
        <v>212</v>
      </c>
      <c r="C229" s="100" t="s">
        <v>1193</v>
      </c>
      <c r="D229" s="30" t="s">
        <v>1194</v>
      </c>
      <c r="E229" s="31" t="s">
        <v>163</v>
      </c>
      <c r="F229" s="74">
        <v>16</v>
      </c>
      <c r="G229" s="74">
        <v>0</v>
      </c>
      <c r="H229" s="121">
        <v>2.46</v>
      </c>
      <c r="I229" s="121">
        <v>0</v>
      </c>
      <c r="J229" s="121">
        <v>0.6</v>
      </c>
      <c r="K229" s="74">
        <f t="shared" si="249"/>
        <v>19.059999999999999</v>
      </c>
      <c r="L229" s="32">
        <v>33116.93</v>
      </c>
      <c r="M229" s="33">
        <f t="shared" si="282"/>
        <v>631208.68999999994</v>
      </c>
      <c r="N229" s="33"/>
      <c r="O229" s="33">
        <f t="shared" si="250"/>
        <v>0</v>
      </c>
      <c r="P229" s="34"/>
      <c r="Q229" s="34"/>
      <c r="R229" s="34"/>
      <c r="S229" s="34"/>
      <c r="T229" s="34"/>
      <c r="U229" s="34"/>
      <c r="V229" s="34">
        <v>1.2</v>
      </c>
      <c r="W229" s="34">
        <f t="shared" si="283"/>
        <v>39740.32</v>
      </c>
      <c r="X229" s="34">
        <f t="shared" si="284"/>
        <v>0</v>
      </c>
      <c r="Y229" s="34">
        <v>2</v>
      </c>
      <c r="Z229" s="34">
        <f t="shared" si="291"/>
        <v>66233.86</v>
      </c>
      <c r="AA229" s="34"/>
      <c r="AB229" s="34">
        <v>2</v>
      </c>
      <c r="AC229" s="34">
        <f t="shared" si="293"/>
        <v>66233.86</v>
      </c>
      <c r="AD229" s="34"/>
      <c r="AE229" s="34">
        <v>2</v>
      </c>
      <c r="AF229" s="34">
        <f t="shared" si="251"/>
        <v>66233.86</v>
      </c>
      <c r="AG229" s="34">
        <f t="shared" si="252"/>
        <v>0</v>
      </c>
      <c r="AH229" s="34">
        <v>2</v>
      </c>
      <c r="AI229" s="34">
        <f t="shared" si="296"/>
        <v>66233.86</v>
      </c>
      <c r="AJ229" s="34"/>
      <c r="AK229" s="34">
        <v>2</v>
      </c>
      <c r="AL229" s="34">
        <f t="shared" si="285"/>
        <v>66233.86</v>
      </c>
      <c r="AM229" s="34">
        <f t="shared" si="286"/>
        <v>0</v>
      </c>
      <c r="AN229" s="34">
        <v>2</v>
      </c>
      <c r="AO229" s="34">
        <f t="shared" si="253"/>
        <v>66233.86</v>
      </c>
      <c r="AP229" s="34">
        <f t="shared" si="254"/>
        <v>0</v>
      </c>
      <c r="AQ229" s="34">
        <v>2</v>
      </c>
      <c r="AR229" s="34">
        <f t="shared" si="255"/>
        <v>66233.86</v>
      </c>
      <c r="AS229" s="34">
        <f t="shared" si="256"/>
        <v>0</v>
      </c>
      <c r="AT229" s="34">
        <v>0.8</v>
      </c>
      <c r="AU229" s="34">
        <f t="shared" si="257"/>
        <v>26493.54</v>
      </c>
      <c r="AV229" s="34">
        <f t="shared" si="258"/>
        <v>0</v>
      </c>
      <c r="AW229" s="34"/>
      <c r="AX229" s="34">
        <f t="shared" si="259"/>
        <v>0</v>
      </c>
      <c r="AY229" s="34">
        <f t="shared" si="260"/>
        <v>0</v>
      </c>
      <c r="AZ229" s="34"/>
      <c r="BA229" s="34">
        <f t="shared" si="261"/>
        <v>0</v>
      </c>
      <c r="BB229" s="34">
        <f t="shared" si="262"/>
        <v>0</v>
      </c>
      <c r="BC229" s="34">
        <v>0.4</v>
      </c>
      <c r="BD229" s="34">
        <f t="shared" si="263"/>
        <v>13246.77</v>
      </c>
      <c r="BE229" s="34">
        <f t="shared" si="264"/>
        <v>0</v>
      </c>
      <c r="BF229" s="34">
        <v>2</v>
      </c>
      <c r="BG229" s="34">
        <f t="shared" si="300"/>
        <v>66233.86</v>
      </c>
      <c r="BH229" s="34">
        <f t="shared" si="265"/>
        <v>0</v>
      </c>
      <c r="BI229" s="34">
        <v>0.06</v>
      </c>
      <c r="BJ229" s="34">
        <f t="shared" si="301"/>
        <v>1987.02</v>
      </c>
      <c r="BK229" s="34">
        <f t="shared" si="266"/>
        <v>0</v>
      </c>
      <c r="BL229" s="34"/>
      <c r="BM229" s="34">
        <f t="shared" si="302"/>
        <v>0</v>
      </c>
      <c r="BN229" s="34">
        <f t="shared" si="267"/>
        <v>0</v>
      </c>
      <c r="BO229" s="34"/>
      <c r="BP229" s="34">
        <f t="shared" si="233"/>
        <v>0</v>
      </c>
      <c r="BQ229" s="34">
        <f t="shared" si="234"/>
        <v>0</v>
      </c>
      <c r="BR229" s="34"/>
      <c r="BS229" s="34">
        <f t="shared" si="235"/>
        <v>0</v>
      </c>
      <c r="BT229" s="34">
        <f t="shared" si="268"/>
        <v>0</v>
      </c>
      <c r="BU229" s="34"/>
      <c r="BV229" s="34">
        <f t="shared" si="236"/>
        <v>0</v>
      </c>
      <c r="BW229" s="34">
        <f t="shared" si="269"/>
        <v>0</v>
      </c>
      <c r="BX229" s="34"/>
      <c r="BY229" s="34">
        <f t="shared" si="237"/>
        <v>0</v>
      </c>
      <c r="BZ229" s="34">
        <f t="shared" si="270"/>
        <v>0</v>
      </c>
      <c r="CA229" s="34"/>
      <c r="CB229" s="34">
        <f t="shared" si="238"/>
        <v>0</v>
      </c>
      <c r="CC229" s="34">
        <f t="shared" si="271"/>
        <v>0</v>
      </c>
      <c r="CD229" s="34"/>
      <c r="CE229" s="34">
        <f t="shared" si="239"/>
        <v>0</v>
      </c>
      <c r="CF229" s="34">
        <f t="shared" si="272"/>
        <v>0</v>
      </c>
      <c r="CG229" s="34"/>
      <c r="CH229" s="34">
        <f t="shared" si="240"/>
        <v>0</v>
      </c>
      <c r="CI229" s="34">
        <f t="shared" si="273"/>
        <v>0</v>
      </c>
      <c r="CJ229" s="34"/>
      <c r="CK229" s="34">
        <f t="shared" si="241"/>
        <v>0</v>
      </c>
      <c r="CL229" s="34">
        <f t="shared" si="274"/>
        <v>0</v>
      </c>
      <c r="CM229" s="34"/>
      <c r="CN229" s="34">
        <f t="shared" si="242"/>
        <v>0</v>
      </c>
      <c r="CO229" s="34">
        <f t="shared" si="275"/>
        <v>0</v>
      </c>
      <c r="CP229" s="34"/>
      <c r="CQ229" s="34">
        <f t="shared" si="243"/>
        <v>0</v>
      </c>
      <c r="CR229" s="34">
        <f t="shared" si="276"/>
        <v>0</v>
      </c>
      <c r="CS229" s="34"/>
      <c r="CT229" s="34">
        <f t="shared" si="244"/>
        <v>0</v>
      </c>
      <c r="CU229" s="34">
        <f t="shared" si="277"/>
        <v>0</v>
      </c>
      <c r="CV229" s="34"/>
      <c r="CW229" s="34">
        <f t="shared" si="245"/>
        <v>0</v>
      </c>
      <c r="CX229" s="34">
        <f t="shared" si="278"/>
        <v>0</v>
      </c>
      <c r="CY229" s="34"/>
      <c r="CZ229" s="34">
        <f t="shared" si="246"/>
        <v>0</v>
      </c>
      <c r="DA229" s="34">
        <f t="shared" si="279"/>
        <v>0</v>
      </c>
      <c r="DB229" s="34">
        <v>0.6</v>
      </c>
      <c r="DC229" s="34">
        <f t="shared" si="247"/>
        <v>19870.16</v>
      </c>
      <c r="DD229" s="34">
        <f t="shared" si="280"/>
        <v>0</v>
      </c>
      <c r="DE229" s="35">
        <f t="shared" si="297"/>
        <v>19.059999999999999</v>
      </c>
      <c r="DF229" s="35">
        <f t="shared" ca="1" si="298"/>
        <v>631208.68999999994</v>
      </c>
      <c r="DG229" s="89">
        <f t="shared" ca="1" si="299"/>
        <v>0</v>
      </c>
      <c r="DH229" s="35">
        <f t="shared" si="281"/>
        <v>0</v>
      </c>
      <c r="DI229" s="35">
        <f t="shared" ca="1" si="231"/>
        <v>0</v>
      </c>
      <c r="DJ229" s="92">
        <f t="shared" ca="1" si="232"/>
        <v>0</v>
      </c>
      <c r="DK229"/>
      <c r="DL229" s="37"/>
      <c r="DM229" s="38">
        <f t="shared" si="248"/>
        <v>0.6</v>
      </c>
      <c r="DN229" s="39" t="str">
        <f t="shared" si="303"/>
        <v>MEDIDO</v>
      </c>
      <c r="DO229" s="40"/>
      <c r="DP229"/>
    </row>
    <row r="230" spans="1:120" s="2" customFormat="1" ht="80.25" customHeight="1" x14ac:dyDescent="0.2">
      <c r="A230" s="2" t="s">
        <v>212</v>
      </c>
      <c r="C230" s="100" t="s">
        <v>1195</v>
      </c>
      <c r="D230" s="30" t="s">
        <v>1196</v>
      </c>
      <c r="E230" s="31" t="s">
        <v>163</v>
      </c>
      <c r="F230" s="74">
        <v>24</v>
      </c>
      <c r="G230" s="74">
        <v>0</v>
      </c>
      <c r="H230" s="121">
        <v>3.69</v>
      </c>
      <c r="I230" s="121">
        <v>0</v>
      </c>
      <c r="J230" s="121">
        <v>0.9</v>
      </c>
      <c r="K230" s="74">
        <f t="shared" si="249"/>
        <v>28.59</v>
      </c>
      <c r="L230" s="32">
        <v>13846.8</v>
      </c>
      <c r="M230" s="33">
        <f t="shared" si="282"/>
        <v>395880.01</v>
      </c>
      <c r="N230" s="33"/>
      <c r="O230" s="33">
        <f t="shared" si="250"/>
        <v>0</v>
      </c>
      <c r="P230" s="34"/>
      <c r="Q230" s="34"/>
      <c r="R230" s="34"/>
      <c r="S230" s="34"/>
      <c r="T230" s="34"/>
      <c r="U230" s="34"/>
      <c r="V230" s="34">
        <v>1.8</v>
      </c>
      <c r="W230" s="34">
        <f t="shared" si="283"/>
        <v>24924.240000000002</v>
      </c>
      <c r="X230" s="34">
        <f t="shared" si="284"/>
        <v>0</v>
      </c>
      <c r="Y230" s="34">
        <v>3</v>
      </c>
      <c r="Z230" s="34">
        <f t="shared" si="291"/>
        <v>41540.400000000001</v>
      </c>
      <c r="AA230" s="34"/>
      <c r="AB230" s="34">
        <v>3</v>
      </c>
      <c r="AC230" s="34">
        <f t="shared" si="293"/>
        <v>41540.400000000001</v>
      </c>
      <c r="AD230" s="34"/>
      <c r="AE230" s="34">
        <v>3</v>
      </c>
      <c r="AF230" s="34">
        <f t="shared" si="251"/>
        <v>41540.400000000001</v>
      </c>
      <c r="AG230" s="34">
        <f t="shared" si="252"/>
        <v>0</v>
      </c>
      <c r="AH230" s="34">
        <v>3</v>
      </c>
      <c r="AI230" s="34">
        <f t="shared" si="296"/>
        <v>41540.400000000001</v>
      </c>
      <c r="AJ230" s="34"/>
      <c r="AK230" s="34">
        <v>3</v>
      </c>
      <c r="AL230" s="34">
        <f t="shared" si="285"/>
        <v>41540.400000000001</v>
      </c>
      <c r="AM230" s="34">
        <f t="shared" si="286"/>
        <v>0</v>
      </c>
      <c r="AN230" s="34">
        <v>3</v>
      </c>
      <c r="AO230" s="34">
        <f t="shared" si="253"/>
        <v>41540.400000000001</v>
      </c>
      <c r="AP230" s="34">
        <f t="shared" si="254"/>
        <v>0</v>
      </c>
      <c r="AQ230" s="34">
        <v>3</v>
      </c>
      <c r="AR230" s="34">
        <f t="shared" si="255"/>
        <v>41540.400000000001</v>
      </c>
      <c r="AS230" s="34">
        <f t="shared" si="256"/>
        <v>0</v>
      </c>
      <c r="AT230" s="34">
        <v>1.2</v>
      </c>
      <c r="AU230" s="34">
        <f t="shared" si="257"/>
        <v>16616.16</v>
      </c>
      <c r="AV230" s="34">
        <f t="shared" si="258"/>
        <v>0</v>
      </c>
      <c r="AW230" s="34"/>
      <c r="AX230" s="34">
        <f t="shared" si="259"/>
        <v>0</v>
      </c>
      <c r="AY230" s="34">
        <f t="shared" si="260"/>
        <v>0</v>
      </c>
      <c r="AZ230" s="34"/>
      <c r="BA230" s="34">
        <f t="shared" si="261"/>
        <v>0</v>
      </c>
      <c r="BB230" s="34">
        <f t="shared" si="262"/>
        <v>0</v>
      </c>
      <c r="BC230" s="34">
        <v>0.6</v>
      </c>
      <c r="BD230" s="34">
        <f t="shared" si="263"/>
        <v>8308.08</v>
      </c>
      <c r="BE230" s="34">
        <f t="shared" si="264"/>
        <v>0</v>
      </c>
      <c r="BF230" s="34">
        <v>3</v>
      </c>
      <c r="BG230" s="34">
        <f t="shared" si="300"/>
        <v>41540.400000000001</v>
      </c>
      <c r="BH230" s="34">
        <f t="shared" si="265"/>
        <v>0</v>
      </c>
      <c r="BI230" s="34">
        <v>0.09</v>
      </c>
      <c r="BJ230" s="34">
        <f t="shared" si="301"/>
        <v>1246.21</v>
      </c>
      <c r="BK230" s="34">
        <f t="shared" si="266"/>
        <v>0</v>
      </c>
      <c r="BL230" s="34"/>
      <c r="BM230" s="34">
        <f t="shared" si="302"/>
        <v>0</v>
      </c>
      <c r="BN230" s="34">
        <f t="shared" si="267"/>
        <v>0</v>
      </c>
      <c r="BO230" s="34"/>
      <c r="BP230" s="34">
        <f t="shared" si="233"/>
        <v>0</v>
      </c>
      <c r="BQ230" s="34">
        <f t="shared" si="234"/>
        <v>0</v>
      </c>
      <c r="BR230" s="34"/>
      <c r="BS230" s="34">
        <f t="shared" si="235"/>
        <v>0</v>
      </c>
      <c r="BT230" s="34">
        <f t="shared" si="268"/>
        <v>0</v>
      </c>
      <c r="BU230" s="34"/>
      <c r="BV230" s="34">
        <f t="shared" si="236"/>
        <v>0</v>
      </c>
      <c r="BW230" s="34">
        <f t="shared" si="269"/>
        <v>0</v>
      </c>
      <c r="BX230" s="34"/>
      <c r="BY230" s="34">
        <f t="shared" si="237"/>
        <v>0</v>
      </c>
      <c r="BZ230" s="34">
        <f t="shared" si="270"/>
        <v>0</v>
      </c>
      <c r="CA230" s="34"/>
      <c r="CB230" s="34">
        <f t="shared" si="238"/>
        <v>0</v>
      </c>
      <c r="CC230" s="34">
        <f t="shared" si="271"/>
        <v>0</v>
      </c>
      <c r="CD230" s="34"/>
      <c r="CE230" s="34">
        <f t="shared" si="239"/>
        <v>0</v>
      </c>
      <c r="CF230" s="34">
        <f t="shared" si="272"/>
        <v>0</v>
      </c>
      <c r="CG230" s="34"/>
      <c r="CH230" s="34">
        <f t="shared" si="240"/>
        <v>0</v>
      </c>
      <c r="CI230" s="34">
        <f t="shared" si="273"/>
        <v>0</v>
      </c>
      <c r="CJ230" s="34"/>
      <c r="CK230" s="34">
        <f t="shared" si="241"/>
        <v>0</v>
      </c>
      <c r="CL230" s="34">
        <f t="shared" si="274"/>
        <v>0</v>
      </c>
      <c r="CM230" s="34"/>
      <c r="CN230" s="34">
        <f t="shared" si="242"/>
        <v>0</v>
      </c>
      <c r="CO230" s="34">
        <f t="shared" si="275"/>
        <v>0</v>
      </c>
      <c r="CP230" s="34"/>
      <c r="CQ230" s="34">
        <f t="shared" si="243"/>
        <v>0</v>
      </c>
      <c r="CR230" s="34">
        <f t="shared" si="276"/>
        <v>0</v>
      </c>
      <c r="CS230" s="34"/>
      <c r="CT230" s="34">
        <f t="shared" si="244"/>
        <v>0</v>
      </c>
      <c r="CU230" s="34">
        <f t="shared" si="277"/>
        <v>0</v>
      </c>
      <c r="CV230" s="34"/>
      <c r="CW230" s="34">
        <f t="shared" si="245"/>
        <v>0</v>
      </c>
      <c r="CX230" s="34">
        <f t="shared" si="278"/>
        <v>0</v>
      </c>
      <c r="CY230" s="34"/>
      <c r="CZ230" s="34">
        <f t="shared" si="246"/>
        <v>0</v>
      </c>
      <c r="DA230" s="34">
        <f t="shared" si="279"/>
        <v>0</v>
      </c>
      <c r="DB230" s="34">
        <v>0.9</v>
      </c>
      <c r="DC230" s="34">
        <f t="shared" si="247"/>
        <v>12462.12</v>
      </c>
      <c r="DD230" s="34">
        <f t="shared" si="280"/>
        <v>0</v>
      </c>
      <c r="DE230" s="35">
        <f t="shared" si="297"/>
        <v>28.59</v>
      </c>
      <c r="DF230" s="35">
        <f t="shared" ca="1" si="298"/>
        <v>395880.01</v>
      </c>
      <c r="DG230" s="89">
        <f t="shared" ca="1" si="299"/>
        <v>0</v>
      </c>
      <c r="DH230" s="35">
        <f t="shared" si="281"/>
        <v>0</v>
      </c>
      <c r="DI230" s="35">
        <f t="shared" ca="1" si="231"/>
        <v>0</v>
      </c>
      <c r="DJ230" s="92">
        <f t="shared" ca="1" si="232"/>
        <v>0</v>
      </c>
      <c r="DK230"/>
      <c r="DL230" s="37"/>
      <c r="DM230" s="38">
        <f t="shared" si="248"/>
        <v>0.9</v>
      </c>
      <c r="DN230" s="39" t="str">
        <f t="shared" si="303"/>
        <v>MEDIDO</v>
      </c>
      <c r="DO230" s="40"/>
      <c r="DP230"/>
    </row>
    <row r="231" spans="1:120" s="2" customFormat="1" ht="51" customHeight="1" x14ac:dyDescent="0.2">
      <c r="A231" s="2" t="s">
        <v>212</v>
      </c>
      <c r="C231" s="100" t="s">
        <v>1197</v>
      </c>
      <c r="D231" s="30" t="s">
        <v>1198</v>
      </c>
      <c r="E231" s="31" t="s">
        <v>163</v>
      </c>
      <c r="F231" s="74">
        <v>40</v>
      </c>
      <c r="G231" s="74">
        <v>0</v>
      </c>
      <c r="H231" s="121">
        <v>6.15</v>
      </c>
      <c r="I231" s="121">
        <v>0</v>
      </c>
      <c r="J231" s="121">
        <v>1.5</v>
      </c>
      <c r="K231" s="74">
        <f t="shared" si="249"/>
        <v>47.65</v>
      </c>
      <c r="L231" s="32">
        <v>2423.19</v>
      </c>
      <c r="M231" s="33">
        <f t="shared" si="282"/>
        <v>115465.01</v>
      </c>
      <c r="N231" s="33"/>
      <c r="O231" s="33">
        <f t="shared" si="250"/>
        <v>0</v>
      </c>
      <c r="P231" s="34"/>
      <c r="Q231" s="34"/>
      <c r="R231" s="34"/>
      <c r="S231" s="34"/>
      <c r="T231" s="34"/>
      <c r="U231" s="34"/>
      <c r="V231" s="34"/>
      <c r="W231" s="34">
        <f t="shared" si="283"/>
        <v>0</v>
      </c>
      <c r="X231" s="34">
        <f t="shared" si="284"/>
        <v>0</v>
      </c>
      <c r="Y231" s="34">
        <v>5</v>
      </c>
      <c r="Z231" s="34">
        <f t="shared" si="291"/>
        <v>12115.95</v>
      </c>
      <c r="AA231" s="34"/>
      <c r="AB231" s="34">
        <v>5</v>
      </c>
      <c r="AC231" s="34">
        <f t="shared" si="293"/>
        <v>12115.95</v>
      </c>
      <c r="AD231" s="34"/>
      <c r="AE231" s="34">
        <v>5</v>
      </c>
      <c r="AF231" s="34">
        <f t="shared" si="251"/>
        <v>12115.95</v>
      </c>
      <c r="AG231" s="34">
        <f t="shared" si="252"/>
        <v>0</v>
      </c>
      <c r="AH231" s="34">
        <v>5</v>
      </c>
      <c r="AI231" s="34">
        <f t="shared" si="296"/>
        <v>12115.95</v>
      </c>
      <c r="AJ231" s="34"/>
      <c r="AK231" s="34">
        <v>5</v>
      </c>
      <c r="AL231" s="34">
        <f t="shared" si="285"/>
        <v>12115.95</v>
      </c>
      <c r="AM231" s="34">
        <f t="shared" si="286"/>
        <v>0</v>
      </c>
      <c r="AN231" s="34">
        <v>5</v>
      </c>
      <c r="AO231" s="34">
        <f t="shared" si="253"/>
        <v>12115.95</v>
      </c>
      <c r="AP231" s="34">
        <f t="shared" si="254"/>
        <v>0</v>
      </c>
      <c r="AQ231" s="34">
        <v>5</v>
      </c>
      <c r="AR231" s="34">
        <f t="shared" si="255"/>
        <v>12115.95</v>
      </c>
      <c r="AS231" s="34">
        <f t="shared" si="256"/>
        <v>0</v>
      </c>
      <c r="AT231" s="34">
        <v>5</v>
      </c>
      <c r="AU231" s="34">
        <f t="shared" si="257"/>
        <v>12115.95</v>
      </c>
      <c r="AV231" s="34">
        <f t="shared" si="258"/>
        <v>0</v>
      </c>
      <c r="AW231" s="34"/>
      <c r="AX231" s="34">
        <f t="shared" si="259"/>
        <v>0</v>
      </c>
      <c r="AY231" s="34">
        <f t="shared" si="260"/>
        <v>0</v>
      </c>
      <c r="AZ231" s="34"/>
      <c r="BA231" s="34">
        <f t="shared" si="261"/>
        <v>0</v>
      </c>
      <c r="BB231" s="34">
        <f t="shared" si="262"/>
        <v>0</v>
      </c>
      <c r="BC231" s="34">
        <v>1</v>
      </c>
      <c r="BD231" s="34">
        <f t="shared" si="263"/>
        <v>2423.19</v>
      </c>
      <c r="BE231" s="34">
        <f t="shared" si="264"/>
        <v>0</v>
      </c>
      <c r="BF231" s="34">
        <v>5</v>
      </c>
      <c r="BG231" s="34">
        <f t="shared" si="300"/>
        <v>12115.95</v>
      </c>
      <c r="BH231" s="34">
        <f t="shared" si="265"/>
        <v>0</v>
      </c>
      <c r="BI231" s="34">
        <v>0.15</v>
      </c>
      <c r="BJ231" s="34">
        <f t="shared" si="301"/>
        <v>363.48</v>
      </c>
      <c r="BK231" s="34">
        <f t="shared" si="266"/>
        <v>0</v>
      </c>
      <c r="BL231" s="34"/>
      <c r="BM231" s="34">
        <f t="shared" si="302"/>
        <v>0</v>
      </c>
      <c r="BN231" s="34">
        <f t="shared" si="267"/>
        <v>0</v>
      </c>
      <c r="BO231" s="34"/>
      <c r="BP231" s="34">
        <f t="shared" si="233"/>
        <v>0</v>
      </c>
      <c r="BQ231" s="34">
        <f t="shared" si="234"/>
        <v>0</v>
      </c>
      <c r="BR231" s="34"/>
      <c r="BS231" s="34">
        <f t="shared" si="235"/>
        <v>0</v>
      </c>
      <c r="BT231" s="34">
        <f t="shared" si="268"/>
        <v>0</v>
      </c>
      <c r="BU231" s="34"/>
      <c r="BV231" s="34">
        <f t="shared" si="236"/>
        <v>0</v>
      </c>
      <c r="BW231" s="34">
        <f t="shared" si="269"/>
        <v>0</v>
      </c>
      <c r="BX231" s="34"/>
      <c r="BY231" s="34">
        <f t="shared" si="237"/>
        <v>0</v>
      </c>
      <c r="BZ231" s="34">
        <f t="shared" si="270"/>
        <v>0</v>
      </c>
      <c r="CA231" s="34"/>
      <c r="CB231" s="34">
        <f t="shared" si="238"/>
        <v>0</v>
      </c>
      <c r="CC231" s="34">
        <f t="shared" si="271"/>
        <v>0</v>
      </c>
      <c r="CD231" s="34"/>
      <c r="CE231" s="34">
        <f t="shared" si="239"/>
        <v>0</v>
      </c>
      <c r="CF231" s="34">
        <f t="shared" si="272"/>
        <v>0</v>
      </c>
      <c r="CG231" s="34"/>
      <c r="CH231" s="34">
        <f t="shared" si="240"/>
        <v>0</v>
      </c>
      <c r="CI231" s="34">
        <f t="shared" si="273"/>
        <v>0</v>
      </c>
      <c r="CJ231" s="34"/>
      <c r="CK231" s="34">
        <f t="shared" si="241"/>
        <v>0</v>
      </c>
      <c r="CL231" s="34">
        <f t="shared" si="274"/>
        <v>0</v>
      </c>
      <c r="CM231" s="34"/>
      <c r="CN231" s="34">
        <f t="shared" si="242"/>
        <v>0</v>
      </c>
      <c r="CO231" s="34">
        <f t="shared" si="275"/>
        <v>0</v>
      </c>
      <c r="CP231" s="34"/>
      <c r="CQ231" s="34">
        <f t="shared" si="243"/>
        <v>0</v>
      </c>
      <c r="CR231" s="34">
        <f t="shared" si="276"/>
        <v>0</v>
      </c>
      <c r="CS231" s="34"/>
      <c r="CT231" s="34">
        <f t="shared" si="244"/>
        <v>0</v>
      </c>
      <c r="CU231" s="34">
        <f t="shared" si="277"/>
        <v>0</v>
      </c>
      <c r="CV231" s="34"/>
      <c r="CW231" s="34">
        <f t="shared" si="245"/>
        <v>0</v>
      </c>
      <c r="CX231" s="34">
        <f t="shared" si="278"/>
        <v>0</v>
      </c>
      <c r="CY231" s="34"/>
      <c r="CZ231" s="34">
        <f t="shared" si="246"/>
        <v>0</v>
      </c>
      <c r="DA231" s="34">
        <f t="shared" si="279"/>
        <v>0</v>
      </c>
      <c r="DB231" s="34">
        <v>1.5</v>
      </c>
      <c r="DC231" s="34">
        <f t="shared" si="247"/>
        <v>3634.79</v>
      </c>
      <c r="DD231" s="34">
        <f t="shared" si="280"/>
        <v>0</v>
      </c>
      <c r="DE231" s="35">
        <f t="shared" si="297"/>
        <v>47.65</v>
      </c>
      <c r="DF231" s="35">
        <f t="shared" ca="1" si="298"/>
        <v>115465.01</v>
      </c>
      <c r="DG231" s="89">
        <f t="shared" ca="1" si="299"/>
        <v>0</v>
      </c>
      <c r="DH231" s="35">
        <f t="shared" si="281"/>
        <v>0</v>
      </c>
      <c r="DI231" s="35">
        <f t="shared" ca="1" si="231"/>
        <v>0</v>
      </c>
      <c r="DJ231" s="92">
        <f t="shared" ca="1" si="232"/>
        <v>0</v>
      </c>
      <c r="DK231"/>
      <c r="DL231" s="37"/>
      <c r="DM231" s="38">
        <f t="shared" si="248"/>
        <v>1.5</v>
      </c>
      <c r="DN231" s="39" t="str">
        <f t="shared" si="303"/>
        <v>MEDIDO</v>
      </c>
      <c r="DO231" s="40"/>
      <c r="DP231"/>
    </row>
    <row r="232" spans="1:120" s="2" customFormat="1" ht="85.5" customHeight="1" x14ac:dyDescent="0.2">
      <c r="A232" s="2" t="s">
        <v>212</v>
      </c>
      <c r="C232" s="100" t="s">
        <v>1199</v>
      </c>
      <c r="D232" s="30" t="s">
        <v>1200</v>
      </c>
      <c r="E232" s="31" t="s">
        <v>163</v>
      </c>
      <c r="F232" s="74">
        <v>16</v>
      </c>
      <c r="G232" s="74">
        <v>0</v>
      </c>
      <c r="H232" s="121">
        <v>2.46</v>
      </c>
      <c r="I232" s="121">
        <v>0</v>
      </c>
      <c r="J232" s="121">
        <v>0.6</v>
      </c>
      <c r="K232" s="74">
        <f t="shared" si="249"/>
        <v>19.059999999999999</v>
      </c>
      <c r="L232" s="32">
        <v>7673.44</v>
      </c>
      <c r="M232" s="33">
        <f t="shared" si="282"/>
        <v>146255.76</v>
      </c>
      <c r="N232" s="33"/>
      <c r="O232" s="33">
        <f t="shared" si="250"/>
        <v>0</v>
      </c>
      <c r="P232" s="34"/>
      <c r="Q232" s="34"/>
      <c r="R232" s="34"/>
      <c r="S232" s="34"/>
      <c r="T232" s="34"/>
      <c r="U232" s="34"/>
      <c r="V232" s="34">
        <v>0.67</v>
      </c>
      <c r="W232" s="34">
        <f t="shared" si="283"/>
        <v>5141.2</v>
      </c>
      <c r="X232" s="34">
        <f t="shared" si="284"/>
        <v>0</v>
      </c>
      <c r="Y232" s="34">
        <v>2</v>
      </c>
      <c r="Z232" s="34">
        <f t="shared" si="291"/>
        <v>15346.88</v>
      </c>
      <c r="AA232" s="34"/>
      <c r="AB232" s="34">
        <v>2</v>
      </c>
      <c r="AC232" s="34">
        <f t="shared" si="293"/>
        <v>15346.88</v>
      </c>
      <c r="AD232" s="34"/>
      <c r="AE232" s="34">
        <v>2</v>
      </c>
      <c r="AF232" s="34">
        <f t="shared" si="251"/>
        <v>15346.88</v>
      </c>
      <c r="AG232" s="34">
        <f t="shared" si="252"/>
        <v>0</v>
      </c>
      <c r="AH232" s="34">
        <v>2</v>
      </c>
      <c r="AI232" s="34">
        <f t="shared" si="296"/>
        <v>15346.88</v>
      </c>
      <c r="AJ232" s="34"/>
      <c r="AK232" s="34">
        <v>2</v>
      </c>
      <c r="AL232" s="34">
        <f t="shared" si="285"/>
        <v>15346.88</v>
      </c>
      <c r="AM232" s="34">
        <f t="shared" si="286"/>
        <v>0</v>
      </c>
      <c r="AN232" s="34">
        <v>2</v>
      </c>
      <c r="AO232" s="34">
        <f t="shared" si="253"/>
        <v>15346.88</v>
      </c>
      <c r="AP232" s="34">
        <f t="shared" si="254"/>
        <v>0</v>
      </c>
      <c r="AQ232" s="34">
        <v>2</v>
      </c>
      <c r="AR232" s="34">
        <f t="shared" si="255"/>
        <v>15346.88</v>
      </c>
      <c r="AS232" s="34">
        <f t="shared" si="256"/>
        <v>0</v>
      </c>
      <c r="AT232" s="34">
        <v>1.33</v>
      </c>
      <c r="AU232" s="34">
        <f t="shared" si="257"/>
        <v>10205.68</v>
      </c>
      <c r="AV232" s="34">
        <f t="shared" si="258"/>
        <v>0</v>
      </c>
      <c r="AW232" s="34"/>
      <c r="AX232" s="34">
        <f t="shared" si="259"/>
        <v>0</v>
      </c>
      <c r="AY232" s="34">
        <f t="shared" si="260"/>
        <v>0</v>
      </c>
      <c r="AZ232" s="34"/>
      <c r="BA232" s="34">
        <f t="shared" si="261"/>
        <v>0</v>
      </c>
      <c r="BB232" s="34">
        <f t="shared" si="262"/>
        <v>0</v>
      </c>
      <c r="BC232" s="34">
        <v>0.4</v>
      </c>
      <c r="BD232" s="34">
        <f t="shared" si="263"/>
        <v>3069.38</v>
      </c>
      <c r="BE232" s="34">
        <f t="shared" si="264"/>
        <v>0</v>
      </c>
      <c r="BF232" s="34">
        <v>2</v>
      </c>
      <c r="BG232" s="34">
        <f t="shared" si="300"/>
        <v>15346.88</v>
      </c>
      <c r="BH232" s="34">
        <f t="shared" si="265"/>
        <v>0</v>
      </c>
      <c r="BI232" s="34">
        <v>0.06</v>
      </c>
      <c r="BJ232" s="34">
        <f>ROUND(BI232*$L232,2)-0.01</f>
        <v>460.4</v>
      </c>
      <c r="BK232" s="34">
        <f t="shared" si="266"/>
        <v>0</v>
      </c>
      <c r="BL232" s="34"/>
      <c r="BM232" s="34">
        <f>ROUND(BL232*$L232,2)</f>
        <v>0</v>
      </c>
      <c r="BN232" s="34">
        <f t="shared" si="267"/>
        <v>0</v>
      </c>
      <c r="BO232" s="34"/>
      <c r="BP232" s="34">
        <f t="shared" si="233"/>
        <v>0</v>
      </c>
      <c r="BQ232" s="34">
        <f t="shared" si="234"/>
        <v>0</v>
      </c>
      <c r="BR232" s="34"/>
      <c r="BS232" s="34">
        <f t="shared" si="235"/>
        <v>0</v>
      </c>
      <c r="BT232" s="34">
        <f t="shared" si="268"/>
        <v>0</v>
      </c>
      <c r="BU232" s="34"/>
      <c r="BV232" s="34">
        <f t="shared" si="236"/>
        <v>0</v>
      </c>
      <c r="BW232" s="34">
        <f t="shared" si="269"/>
        <v>0</v>
      </c>
      <c r="BX232" s="34"/>
      <c r="BY232" s="34">
        <f t="shared" si="237"/>
        <v>0</v>
      </c>
      <c r="BZ232" s="34">
        <f t="shared" si="270"/>
        <v>0</v>
      </c>
      <c r="CA232" s="34"/>
      <c r="CB232" s="34">
        <f t="shared" si="238"/>
        <v>0</v>
      </c>
      <c r="CC232" s="34">
        <f t="shared" si="271"/>
        <v>0</v>
      </c>
      <c r="CD232" s="34"/>
      <c r="CE232" s="34">
        <f t="shared" si="239"/>
        <v>0</v>
      </c>
      <c r="CF232" s="34">
        <f t="shared" si="272"/>
        <v>0</v>
      </c>
      <c r="CG232" s="34"/>
      <c r="CH232" s="34">
        <f t="shared" si="240"/>
        <v>0</v>
      </c>
      <c r="CI232" s="34">
        <f t="shared" si="273"/>
        <v>0</v>
      </c>
      <c r="CJ232" s="34"/>
      <c r="CK232" s="34">
        <f t="shared" si="241"/>
        <v>0</v>
      </c>
      <c r="CL232" s="34">
        <f t="shared" si="274"/>
        <v>0</v>
      </c>
      <c r="CM232" s="34"/>
      <c r="CN232" s="34">
        <f t="shared" si="242"/>
        <v>0</v>
      </c>
      <c r="CO232" s="34">
        <f t="shared" si="275"/>
        <v>0</v>
      </c>
      <c r="CP232" s="34"/>
      <c r="CQ232" s="34">
        <f t="shared" si="243"/>
        <v>0</v>
      </c>
      <c r="CR232" s="34">
        <f t="shared" si="276"/>
        <v>0</v>
      </c>
      <c r="CS232" s="34"/>
      <c r="CT232" s="34">
        <f t="shared" si="244"/>
        <v>0</v>
      </c>
      <c r="CU232" s="34">
        <f t="shared" si="277"/>
        <v>0</v>
      </c>
      <c r="CV232" s="34"/>
      <c r="CW232" s="34">
        <f t="shared" si="245"/>
        <v>0</v>
      </c>
      <c r="CX232" s="34">
        <f t="shared" si="278"/>
        <v>0</v>
      </c>
      <c r="CY232" s="34"/>
      <c r="CZ232" s="34">
        <f t="shared" si="246"/>
        <v>0</v>
      </c>
      <c r="DA232" s="34">
        <f t="shared" si="279"/>
        <v>0</v>
      </c>
      <c r="DB232" s="34">
        <v>0.6</v>
      </c>
      <c r="DC232" s="34">
        <f t="shared" si="247"/>
        <v>4604.0600000000004</v>
      </c>
      <c r="DD232" s="34">
        <f t="shared" si="280"/>
        <v>0</v>
      </c>
      <c r="DE232" s="35">
        <f t="shared" si="297"/>
        <v>19.059999999999999</v>
      </c>
      <c r="DF232" s="35">
        <f t="shared" ca="1" si="298"/>
        <v>146255.76</v>
      </c>
      <c r="DG232" s="89">
        <f t="shared" ca="1" si="299"/>
        <v>0</v>
      </c>
      <c r="DH232" s="35">
        <f t="shared" si="281"/>
        <v>0</v>
      </c>
      <c r="DI232" s="35">
        <f t="shared" ca="1" si="231"/>
        <v>0</v>
      </c>
      <c r="DJ232" s="92">
        <f t="shared" ca="1" si="232"/>
        <v>0</v>
      </c>
      <c r="DK232"/>
      <c r="DL232" s="37"/>
      <c r="DM232" s="38">
        <f t="shared" si="248"/>
        <v>0.6</v>
      </c>
      <c r="DN232" s="39" t="str">
        <f t="shared" si="303"/>
        <v>MEDIDO</v>
      </c>
      <c r="DO232" s="40"/>
      <c r="DP232"/>
    </row>
    <row r="233" spans="1:120" s="2" customFormat="1" ht="69.75" customHeight="1" x14ac:dyDescent="0.2">
      <c r="A233" s="2" t="s">
        <v>212</v>
      </c>
      <c r="C233" s="100" t="s">
        <v>1201</v>
      </c>
      <c r="D233" s="30" t="s">
        <v>1202</v>
      </c>
      <c r="E233" s="31" t="s">
        <v>163</v>
      </c>
      <c r="F233" s="74">
        <v>8</v>
      </c>
      <c r="G233" s="74">
        <v>0</v>
      </c>
      <c r="H233" s="121">
        <v>1.23</v>
      </c>
      <c r="I233" s="121">
        <v>0</v>
      </c>
      <c r="J233" s="121">
        <v>0.3</v>
      </c>
      <c r="K233" s="74">
        <f t="shared" si="249"/>
        <v>9.5299999999999994</v>
      </c>
      <c r="L233" s="32">
        <v>6577.23</v>
      </c>
      <c r="M233" s="33">
        <f t="shared" si="282"/>
        <v>62681</v>
      </c>
      <c r="N233" s="33"/>
      <c r="O233" s="33">
        <f t="shared" si="250"/>
        <v>0</v>
      </c>
      <c r="P233" s="34"/>
      <c r="Q233" s="34"/>
      <c r="R233" s="34"/>
      <c r="S233" s="34"/>
      <c r="T233" s="34"/>
      <c r="U233" s="34"/>
      <c r="V233" s="34">
        <v>0.33</v>
      </c>
      <c r="W233" s="34">
        <f t="shared" si="283"/>
        <v>2170.4899999999998</v>
      </c>
      <c r="X233" s="34">
        <f t="shared" si="284"/>
        <v>0</v>
      </c>
      <c r="Y233" s="34">
        <v>1</v>
      </c>
      <c r="Z233" s="34">
        <f t="shared" si="291"/>
        <v>6577.23</v>
      </c>
      <c r="AA233" s="34"/>
      <c r="AB233" s="34">
        <v>1</v>
      </c>
      <c r="AC233" s="34">
        <f t="shared" si="293"/>
        <v>6577.23</v>
      </c>
      <c r="AD233" s="34"/>
      <c r="AE233" s="34">
        <v>1</v>
      </c>
      <c r="AF233" s="34">
        <f t="shared" si="251"/>
        <v>6577.23</v>
      </c>
      <c r="AG233" s="34">
        <f t="shared" si="252"/>
        <v>0</v>
      </c>
      <c r="AH233" s="34">
        <v>1</v>
      </c>
      <c r="AI233" s="34">
        <f t="shared" si="296"/>
        <v>6577.23</v>
      </c>
      <c r="AJ233" s="34"/>
      <c r="AK233" s="34">
        <v>1</v>
      </c>
      <c r="AL233" s="34">
        <f t="shared" si="285"/>
        <v>6577.23</v>
      </c>
      <c r="AM233" s="34">
        <f t="shared" si="286"/>
        <v>0</v>
      </c>
      <c r="AN233" s="34">
        <v>1</v>
      </c>
      <c r="AO233" s="34">
        <f t="shared" si="253"/>
        <v>6577.23</v>
      </c>
      <c r="AP233" s="34">
        <f t="shared" si="254"/>
        <v>0</v>
      </c>
      <c r="AQ233" s="34">
        <v>1</v>
      </c>
      <c r="AR233" s="34">
        <f t="shared" si="255"/>
        <v>6577.23</v>
      </c>
      <c r="AS233" s="34">
        <f t="shared" si="256"/>
        <v>0</v>
      </c>
      <c r="AT233" s="34">
        <v>0.67</v>
      </c>
      <c r="AU233" s="34">
        <f t="shared" si="257"/>
        <v>4406.74</v>
      </c>
      <c r="AV233" s="34">
        <f t="shared" si="258"/>
        <v>0</v>
      </c>
      <c r="AW233" s="34"/>
      <c r="AX233" s="34">
        <f t="shared" si="259"/>
        <v>0</v>
      </c>
      <c r="AY233" s="34">
        <f t="shared" si="260"/>
        <v>0</v>
      </c>
      <c r="AZ233" s="34"/>
      <c r="BA233" s="34">
        <f t="shared" si="261"/>
        <v>0</v>
      </c>
      <c r="BB233" s="34">
        <f t="shared" si="262"/>
        <v>0</v>
      </c>
      <c r="BC233" s="34">
        <v>0.2</v>
      </c>
      <c r="BD233" s="34">
        <f t="shared" si="263"/>
        <v>1315.45</v>
      </c>
      <c r="BE233" s="34">
        <f t="shared" si="264"/>
        <v>0</v>
      </c>
      <c r="BF233" s="34">
        <v>1</v>
      </c>
      <c r="BG233" s="34">
        <f t="shared" si="300"/>
        <v>6577.23</v>
      </c>
      <c r="BH233" s="34">
        <f t="shared" si="265"/>
        <v>0</v>
      </c>
      <c r="BI233" s="34">
        <v>0.03</v>
      </c>
      <c r="BJ233" s="34">
        <f>ROUND(BI233*$L233,2)-0.01</f>
        <v>197.31</v>
      </c>
      <c r="BK233" s="34">
        <f t="shared" si="266"/>
        <v>0</v>
      </c>
      <c r="BL233" s="34"/>
      <c r="BM233" s="34">
        <f>ROUND(BL233*$L233,2)</f>
        <v>0</v>
      </c>
      <c r="BN233" s="34">
        <f t="shared" si="267"/>
        <v>0</v>
      </c>
      <c r="BO233" s="34"/>
      <c r="BP233" s="34">
        <f t="shared" si="233"/>
        <v>0</v>
      </c>
      <c r="BQ233" s="34">
        <f t="shared" si="234"/>
        <v>0</v>
      </c>
      <c r="BR233" s="34"/>
      <c r="BS233" s="34">
        <f t="shared" si="235"/>
        <v>0</v>
      </c>
      <c r="BT233" s="34">
        <f t="shared" si="268"/>
        <v>0</v>
      </c>
      <c r="BU233" s="34"/>
      <c r="BV233" s="34">
        <f t="shared" si="236"/>
        <v>0</v>
      </c>
      <c r="BW233" s="34">
        <f t="shared" si="269"/>
        <v>0</v>
      </c>
      <c r="BX233" s="34"/>
      <c r="BY233" s="34">
        <f t="shared" si="237"/>
        <v>0</v>
      </c>
      <c r="BZ233" s="34">
        <f t="shared" si="270"/>
        <v>0</v>
      </c>
      <c r="CA233" s="34"/>
      <c r="CB233" s="34">
        <f t="shared" si="238"/>
        <v>0</v>
      </c>
      <c r="CC233" s="34">
        <f t="shared" si="271"/>
        <v>0</v>
      </c>
      <c r="CD233" s="34"/>
      <c r="CE233" s="34">
        <f t="shared" si="239"/>
        <v>0</v>
      </c>
      <c r="CF233" s="34">
        <f t="shared" si="272"/>
        <v>0</v>
      </c>
      <c r="CG233" s="34"/>
      <c r="CH233" s="34">
        <f t="shared" si="240"/>
        <v>0</v>
      </c>
      <c r="CI233" s="34">
        <f t="shared" si="273"/>
        <v>0</v>
      </c>
      <c r="CJ233" s="34"/>
      <c r="CK233" s="34">
        <f t="shared" si="241"/>
        <v>0</v>
      </c>
      <c r="CL233" s="34">
        <f t="shared" si="274"/>
        <v>0</v>
      </c>
      <c r="CM233" s="34"/>
      <c r="CN233" s="34">
        <f t="shared" si="242"/>
        <v>0</v>
      </c>
      <c r="CO233" s="34">
        <f t="shared" si="275"/>
        <v>0</v>
      </c>
      <c r="CP233" s="34"/>
      <c r="CQ233" s="34">
        <f t="shared" si="243"/>
        <v>0</v>
      </c>
      <c r="CR233" s="34">
        <f t="shared" si="276"/>
        <v>0</v>
      </c>
      <c r="CS233" s="34"/>
      <c r="CT233" s="34">
        <f t="shared" si="244"/>
        <v>0</v>
      </c>
      <c r="CU233" s="34">
        <f t="shared" si="277"/>
        <v>0</v>
      </c>
      <c r="CV233" s="34"/>
      <c r="CW233" s="34">
        <f t="shared" si="245"/>
        <v>0</v>
      </c>
      <c r="CX233" s="34">
        <f t="shared" si="278"/>
        <v>0</v>
      </c>
      <c r="CY233" s="34"/>
      <c r="CZ233" s="34">
        <f t="shared" si="246"/>
        <v>0</v>
      </c>
      <c r="DA233" s="34">
        <f t="shared" si="279"/>
        <v>0</v>
      </c>
      <c r="DB233" s="34">
        <v>0.3</v>
      </c>
      <c r="DC233" s="34">
        <f t="shared" si="247"/>
        <v>1973.17</v>
      </c>
      <c r="DD233" s="34">
        <f t="shared" si="280"/>
        <v>0</v>
      </c>
      <c r="DE233" s="35">
        <f t="shared" si="297"/>
        <v>9.5299999999999994</v>
      </c>
      <c r="DF233" s="35">
        <f t="shared" ca="1" si="298"/>
        <v>62681</v>
      </c>
      <c r="DG233" s="89">
        <f t="shared" ca="1" si="299"/>
        <v>0</v>
      </c>
      <c r="DH233" s="35">
        <f t="shared" si="281"/>
        <v>0</v>
      </c>
      <c r="DI233" s="35">
        <f t="shared" ca="1" si="231"/>
        <v>0</v>
      </c>
      <c r="DJ233" s="92">
        <f t="shared" ca="1" si="232"/>
        <v>0</v>
      </c>
      <c r="DK233"/>
      <c r="DL233" s="37"/>
      <c r="DM233" s="38">
        <f t="shared" si="248"/>
        <v>0.3</v>
      </c>
      <c r="DN233" s="39" t="str">
        <f t="shared" si="303"/>
        <v>MEDIDO</v>
      </c>
      <c r="DO233" s="40"/>
      <c r="DP233"/>
    </row>
    <row r="234" spans="1:120" s="2" customFormat="1" ht="73.5" customHeight="1" x14ac:dyDescent="0.2">
      <c r="A234" s="2" t="s">
        <v>212</v>
      </c>
      <c r="C234" s="100" t="s">
        <v>1203</v>
      </c>
      <c r="D234" s="30" t="s">
        <v>1204</v>
      </c>
      <c r="E234" s="31" t="s">
        <v>163</v>
      </c>
      <c r="F234" s="74">
        <v>8</v>
      </c>
      <c r="G234" s="74">
        <v>0</v>
      </c>
      <c r="H234" s="121">
        <v>1.23</v>
      </c>
      <c r="I234" s="121">
        <v>0</v>
      </c>
      <c r="J234" s="121">
        <v>0.3</v>
      </c>
      <c r="K234" s="74">
        <f t="shared" si="249"/>
        <v>9.5299999999999994</v>
      </c>
      <c r="L234" s="32">
        <v>12692.9</v>
      </c>
      <c r="M234" s="33">
        <f t="shared" si="282"/>
        <v>120963.34</v>
      </c>
      <c r="N234" s="33"/>
      <c r="O234" s="33">
        <f t="shared" si="250"/>
        <v>0</v>
      </c>
      <c r="P234" s="34"/>
      <c r="Q234" s="34"/>
      <c r="R234" s="34"/>
      <c r="S234" s="34"/>
      <c r="T234" s="34"/>
      <c r="U234" s="34"/>
      <c r="V234" s="34">
        <v>0.33</v>
      </c>
      <c r="W234" s="34">
        <f t="shared" si="283"/>
        <v>4188.66</v>
      </c>
      <c r="X234" s="34">
        <f t="shared" si="284"/>
        <v>0</v>
      </c>
      <c r="Y234" s="34">
        <v>1</v>
      </c>
      <c r="Z234" s="34">
        <f t="shared" si="291"/>
        <v>12692.9</v>
      </c>
      <c r="AA234" s="34"/>
      <c r="AB234" s="34">
        <v>1</v>
      </c>
      <c r="AC234" s="34">
        <f t="shared" si="293"/>
        <v>12692.9</v>
      </c>
      <c r="AD234" s="34"/>
      <c r="AE234" s="34">
        <v>1</v>
      </c>
      <c r="AF234" s="34">
        <f t="shared" si="251"/>
        <v>12692.9</v>
      </c>
      <c r="AG234" s="34">
        <f t="shared" si="252"/>
        <v>0</v>
      </c>
      <c r="AH234" s="34">
        <v>1</v>
      </c>
      <c r="AI234" s="34">
        <f t="shared" si="296"/>
        <v>12692.9</v>
      </c>
      <c r="AJ234" s="34"/>
      <c r="AK234" s="34">
        <v>1</v>
      </c>
      <c r="AL234" s="34">
        <f t="shared" si="285"/>
        <v>12692.9</v>
      </c>
      <c r="AM234" s="34">
        <f t="shared" si="286"/>
        <v>0</v>
      </c>
      <c r="AN234" s="34">
        <v>1</v>
      </c>
      <c r="AO234" s="34">
        <f t="shared" si="253"/>
        <v>12692.9</v>
      </c>
      <c r="AP234" s="34">
        <f t="shared" si="254"/>
        <v>0</v>
      </c>
      <c r="AQ234" s="34">
        <v>1</v>
      </c>
      <c r="AR234" s="34">
        <f t="shared" si="255"/>
        <v>12692.9</v>
      </c>
      <c r="AS234" s="34">
        <f t="shared" si="256"/>
        <v>0</v>
      </c>
      <c r="AT234" s="34">
        <v>0.67</v>
      </c>
      <c r="AU234" s="34">
        <f t="shared" si="257"/>
        <v>8504.24</v>
      </c>
      <c r="AV234" s="34">
        <f t="shared" si="258"/>
        <v>0</v>
      </c>
      <c r="AW234" s="34"/>
      <c r="AX234" s="34">
        <f t="shared" si="259"/>
        <v>0</v>
      </c>
      <c r="AY234" s="34">
        <f t="shared" si="260"/>
        <v>0</v>
      </c>
      <c r="AZ234" s="34"/>
      <c r="BA234" s="34">
        <f t="shared" si="261"/>
        <v>0</v>
      </c>
      <c r="BB234" s="34">
        <f t="shared" si="262"/>
        <v>0</v>
      </c>
      <c r="BC234" s="34">
        <v>0.2</v>
      </c>
      <c r="BD234" s="34">
        <f t="shared" si="263"/>
        <v>2538.58</v>
      </c>
      <c r="BE234" s="34">
        <f t="shared" si="264"/>
        <v>0</v>
      </c>
      <c r="BF234" s="34">
        <v>1</v>
      </c>
      <c r="BG234" s="34">
        <f t="shared" si="300"/>
        <v>12692.9</v>
      </c>
      <c r="BH234" s="34">
        <f t="shared" si="265"/>
        <v>0</v>
      </c>
      <c r="BI234" s="34">
        <v>0.03</v>
      </c>
      <c r="BJ234" s="34">
        <f t="shared" si="301"/>
        <v>380.79</v>
      </c>
      <c r="BK234" s="34">
        <f t="shared" si="266"/>
        <v>0</v>
      </c>
      <c r="BL234" s="34"/>
      <c r="BM234" s="34">
        <f t="shared" ref="BM234:BM297" si="304">ROUND(BL234*$L234,2)</f>
        <v>0</v>
      </c>
      <c r="BN234" s="34">
        <f t="shared" si="267"/>
        <v>0</v>
      </c>
      <c r="BO234" s="34"/>
      <c r="BP234" s="34">
        <f t="shared" si="233"/>
        <v>0</v>
      </c>
      <c r="BQ234" s="34">
        <f t="shared" si="234"/>
        <v>0</v>
      </c>
      <c r="BR234" s="34"/>
      <c r="BS234" s="34">
        <f t="shared" si="235"/>
        <v>0</v>
      </c>
      <c r="BT234" s="34">
        <f t="shared" si="268"/>
        <v>0</v>
      </c>
      <c r="BU234" s="34"/>
      <c r="BV234" s="34">
        <f t="shared" si="236"/>
        <v>0</v>
      </c>
      <c r="BW234" s="34">
        <f t="shared" si="269"/>
        <v>0</v>
      </c>
      <c r="BX234" s="34"/>
      <c r="BY234" s="34">
        <f t="shared" si="237"/>
        <v>0</v>
      </c>
      <c r="BZ234" s="34">
        <f t="shared" si="270"/>
        <v>0</v>
      </c>
      <c r="CA234" s="34"/>
      <c r="CB234" s="34">
        <f t="shared" si="238"/>
        <v>0</v>
      </c>
      <c r="CC234" s="34">
        <f t="shared" si="271"/>
        <v>0</v>
      </c>
      <c r="CD234" s="34"/>
      <c r="CE234" s="34">
        <f t="shared" si="239"/>
        <v>0</v>
      </c>
      <c r="CF234" s="34">
        <f t="shared" si="272"/>
        <v>0</v>
      </c>
      <c r="CG234" s="34"/>
      <c r="CH234" s="34">
        <f t="shared" si="240"/>
        <v>0</v>
      </c>
      <c r="CI234" s="34">
        <f t="shared" si="273"/>
        <v>0</v>
      </c>
      <c r="CJ234" s="34"/>
      <c r="CK234" s="34">
        <f t="shared" si="241"/>
        <v>0</v>
      </c>
      <c r="CL234" s="34">
        <f t="shared" si="274"/>
        <v>0</v>
      </c>
      <c r="CM234" s="34"/>
      <c r="CN234" s="34">
        <f t="shared" si="242"/>
        <v>0</v>
      </c>
      <c r="CO234" s="34">
        <f t="shared" si="275"/>
        <v>0</v>
      </c>
      <c r="CP234" s="34"/>
      <c r="CQ234" s="34">
        <f t="shared" si="243"/>
        <v>0</v>
      </c>
      <c r="CR234" s="34">
        <f t="shared" si="276"/>
        <v>0</v>
      </c>
      <c r="CS234" s="34"/>
      <c r="CT234" s="34">
        <f t="shared" si="244"/>
        <v>0</v>
      </c>
      <c r="CU234" s="34">
        <f t="shared" si="277"/>
        <v>0</v>
      </c>
      <c r="CV234" s="34"/>
      <c r="CW234" s="34">
        <f t="shared" si="245"/>
        <v>0</v>
      </c>
      <c r="CX234" s="34">
        <f t="shared" si="278"/>
        <v>0</v>
      </c>
      <c r="CY234" s="34"/>
      <c r="CZ234" s="34">
        <f t="shared" si="246"/>
        <v>0</v>
      </c>
      <c r="DA234" s="34">
        <f t="shared" si="279"/>
        <v>0</v>
      </c>
      <c r="DB234" s="34">
        <v>0.3</v>
      </c>
      <c r="DC234" s="34">
        <f t="shared" si="247"/>
        <v>3807.87</v>
      </c>
      <c r="DD234" s="34">
        <f t="shared" si="280"/>
        <v>0</v>
      </c>
      <c r="DE234" s="35">
        <f t="shared" si="297"/>
        <v>9.5299999999999994</v>
      </c>
      <c r="DF234" s="35">
        <f t="shared" ca="1" si="298"/>
        <v>120963.34</v>
      </c>
      <c r="DG234" s="89">
        <f t="shared" ca="1" si="299"/>
        <v>0</v>
      </c>
      <c r="DH234" s="35">
        <f t="shared" si="281"/>
        <v>0</v>
      </c>
      <c r="DI234" s="35">
        <f t="shared" ca="1" si="231"/>
        <v>0</v>
      </c>
      <c r="DJ234" s="92">
        <f t="shared" ca="1" si="232"/>
        <v>0</v>
      </c>
      <c r="DK234"/>
      <c r="DL234" s="37"/>
      <c r="DM234" s="38">
        <f t="shared" si="248"/>
        <v>0.3</v>
      </c>
      <c r="DN234" s="39" t="str">
        <f t="shared" si="303"/>
        <v>MEDIDO</v>
      </c>
      <c r="DO234" s="40"/>
      <c r="DP234"/>
    </row>
    <row r="235" spans="1:120" s="2" customFormat="1" ht="68.25" customHeight="1" x14ac:dyDescent="0.2">
      <c r="A235" s="2" t="s">
        <v>212</v>
      </c>
      <c r="C235" s="100" t="s">
        <v>1205</v>
      </c>
      <c r="D235" s="30" t="s">
        <v>1206</v>
      </c>
      <c r="E235" s="31" t="s">
        <v>163</v>
      </c>
      <c r="F235" s="74">
        <v>8</v>
      </c>
      <c r="G235" s="74">
        <v>0</v>
      </c>
      <c r="H235" s="121">
        <v>1.23</v>
      </c>
      <c r="I235" s="121">
        <v>0</v>
      </c>
      <c r="J235" s="121">
        <v>0.3</v>
      </c>
      <c r="K235" s="74">
        <f t="shared" si="249"/>
        <v>9.5299999999999994</v>
      </c>
      <c r="L235" s="32">
        <v>41540.400000000001</v>
      </c>
      <c r="M235" s="33">
        <f t="shared" si="282"/>
        <v>395880.01</v>
      </c>
      <c r="N235" s="33"/>
      <c r="O235" s="33">
        <f t="shared" si="250"/>
        <v>0</v>
      </c>
      <c r="P235" s="34"/>
      <c r="Q235" s="34"/>
      <c r="R235" s="34"/>
      <c r="S235" s="34"/>
      <c r="T235" s="34"/>
      <c r="U235" s="34"/>
      <c r="V235" s="34">
        <v>0.33</v>
      </c>
      <c r="W235" s="34">
        <f t="shared" si="283"/>
        <v>13708.33</v>
      </c>
      <c r="X235" s="34">
        <f t="shared" si="284"/>
        <v>0</v>
      </c>
      <c r="Y235" s="34">
        <v>1</v>
      </c>
      <c r="Z235" s="34">
        <f t="shared" si="291"/>
        <v>41540.400000000001</v>
      </c>
      <c r="AA235" s="34"/>
      <c r="AB235" s="34">
        <v>1</v>
      </c>
      <c r="AC235" s="34">
        <f t="shared" si="293"/>
        <v>41540.400000000001</v>
      </c>
      <c r="AD235" s="34"/>
      <c r="AE235" s="34">
        <v>1</v>
      </c>
      <c r="AF235" s="34">
        <f t="shared" si="251"/>
        <v>41540.400000000001</v>
      </c>
      <c r="AG235" s="34">
        <f t="shared" si="252"/>
        <v>0</v>
      </c>
      <c r="AH235" s="34">
        <v>1</v>
      </c>
      <c r="AI235" s="34">
        <f t="shared" si="296"/>
        <v>41540.400000000001</v>
      </c>
      <c r="AJ235" s="34"/>
      <c r="AK235" s="34">
        <v>1</v>
      </c>
      <c r="AL235" s="34">
        <f t="shared" si="285"/>
        <v>41540.400000000001</v>
      </c>
      <c r="AM235" s="34">
        <f t="shared" si="286"/>
        <v>0</v>
      </c>
      <c r="AN235" s="34">
        <v>1</v>
      </c>
      <c r="AO235" s="34">
        <f t="shared" si="253"/>
        <v>41540.400000000001</v>
      </c>
      <c r="AP235" s="34">
        <f t="shared" si="254"/>
        <v>0</v>
      </c>
      <c r="AQ235" s="34">
        <v>1</v>
      </c>
      <c r="AR235" s="34">
        <f t="shared" si="255"/>
        <v>41540.400000000001</v>
      </c>
      <c r="AS235" s="34">
        <f t="shared" si="256"/>
        <v>0</v>
      </c>
      <c r="AT235" s="34">
        <v>0.67</v>
      </c>
      <c r="AU235" s="34">
        <f t="shared" si="257"/>
        <v>27832.07</v>
      </c>
      <c r="AV235" s="34">
        <f t="shared" si="258"/>
        <v>0</v>
      </c>
      <c r="AW235" s="34"/>
      <c r="AX235" s="34">
        <f t="shared" si="259"/>
        <v>0</v>
      </c>
      <c r="AY235" s="34">
        <f t="shared" si="260"/>
        <v>0</v>
      </c>
      <c r="AZ235" s="34"/>
      <c r="BA235" s="34">
        <f t="shared" si="261"/>
        <v>0</v>
      </c>
      <c r="BB235" s="34">
        <f t="shared" si="262"/>
        <v>0</v>
      </c>
      <c r="BC235" s="34">
        <v>0.2</v>
      </c>
      <c r="BD235" s="34">
        <f t="shared" si="263"/>
        <v>8308.08</v>
      </c>
      <c r="BE235" s="34">
        <f t="shared" si="264"/>
        <v>0</v>
      </c>
      <c r="BF235" s="34">
        <v>1</v>
      </c>
      <c r="BG235" s="34">
        <f t="shared" si="300"/>
        <v>41540.400000000001</v>
      </c>
      <c r="BH235" s="34">
        <f t="shared" si="265"/>
        <v>0</v>
      </c>
      <c r="BI235" s="34">
        <v>0.03</v>
      </c>
      <c r="BJ235" s="34">
        <f t="shared" si="301"/>
        <v>1246.21</v>
      </c>
      <c r="BK235" s="34">
        <f t="shared" si="266"/>
        <v>0</v>
      </c>
      <c r="BL235" s="34"/>
      <c r="BM235" s="34">
        <f t="shared" si="304"/>
        <v>0</v>
      </c>
      <c r="BN235" s="34">
        <f t="shared" si="267"/>
        <v>0</v>
      </c>
      <c r="BO235" s="34"/>
      <c r="BP235" s="34">
        <f t="shared" si="233"/>
        <v>0</v>
      </c>
      <c r="BQ235" s="34">
        <f t="shared" si="234"/>
        <v>0</v>
      </c>
      <c r="BR235" s="34"/>
      <c r="BS235" s="34">
        <f t="shared" si="235"/>
        <v>0</v>
      </c>
      <c r="BT235" s="34">
        <f t="shared" si="268"/>
        <v>0</v>
      </c>
      <c r="BU235" s="34"/>
      <c r="BV235" s="34">
        <f t="shared" si="236"/>
        <v>0</v>
      </c>
      <c r="BW235" s="34">
        <f t="shared" si="269"/>
        <v>0</v>
      </c>
      <c r="BX235" s="34"/>
      <c r="BY235" s="34">
        <f t="shared" si="237"/>
        <v>0</v>
      </c>
      <c r="BZ235" s="34">
        <f t="shared" si="270"/>
        <v>0</v>
      </c>
      <c r="CA235" s="34"/>
      <c r="CB235" s="34">
        <f t="shared" si="238"/>
        <v>0</v>
      </c>
      <c r="CC235" s="34">
        <f t="shared" si="271"/>
        <v>0</v>
      </c>
      <c r="CD235" s="34"/>
      <c r="CE235" s="34">
        <f t="shared" si="239"/>
        <v>0</v>
      </c>
      <c r="CF235" s="34">
        <f t="shared" si="272"/>
        <v>0</v>
      </c>
      <c r="CG235" s="34"/>
      <c r="CH235" s="34">
        <f t="shared" si="240"/>
        <v>0</v>
      </c>
      <c r="CI235" s="34">
        <f t="shared" si="273"/>
        <v>0</v>
      </c>
      <c r="CJ235" s="34"/>
      <c r="CK235" s="34">
        <f t="shared" si="241"/>
        <v>0</v>
      </c>
      <c r="CL235" s="34">
        <f t="shared" si="274"/>
        <v>0</v>
      </c>
      <c r="CM235" s="34"/>
      <c r="CN235" s="34">
        <f t="shared" si="242"/>
        <v>0</v>
      </c>
      <c r="CO235" s="34">
        <f t="shared" si="275"/>
        <v>0</v>
      </c>
      <c r="CP235" s="34"/>
      <c r="CQ235" s="34">
        <f t="shared" si="243"/>
        <v>0</v>
      </c>
      <c r="CR235" s="34">
        <f t="shared" si="276"/>
        <v>0</v>
      </c>
      <c r="CS235" s="34"/>
      <c r="CT235" s="34">
        <f t="shared" si="244"/>
        <v>0</v>
      </c>
      <c r="CU235" s="34">
        <f t="shared" si="277"/>
        <v>0</v>
      </c>
      <c r="CV235" s="34"/>
      <c r="CW235" s="34">
        <f t="shared" si="245"/>
        <v>0</v>
      </c>
      <c r="CX235" s="34">
        <f t="shared" si="278"/>
        <v>0</v>
      </c>
      <c r="CY235" s="34"/>
      <c r="CZ235" s="34">
        <f t="shared" si="246"/>
        <v>0</v>
      </c>
      <c r="DA235" s="34">
        <f t="shared" si="279"/>
        <v>0</v>
      </c>
      <c r="DB235" s="34">
        <v>0.3</v>
      </c>
      <c r="DC235" s="34">
        <f t="shared" si="247"/>
        <v>12462.12</v>
      </c>
      <c r="DD235" s="34">
        <f t="shared" si="280"/>
        <v>0</v>
      </c>
      <c r="DE235" s="35">
        <f t="shared" si="297"/>
        <v>9.5299999999999994</v>
      </c>
      <c r="DF235" s="35">
        <f t="shared" ca="1" si="298"/>
        <v>395880.01</v>
      </c>
      <c r="DG235" s="89">
        <f t="shared" ca="1" si="299"/>
        <v>0</v>
      </c>
      <c r="DH235" s="35">
        <f t="shared" si="281"/>
        <v>0</v>
      </c>
      <c r="DI235" s="35">
        <f t="shared" ca="1" si="231"/>
        <v>0</v>
      </c>
      <c r="DJ235" s="92">
        <f t="shared" ca="1" si="232"/>
        <v>0</v>
      </c>
      <c r="DK235"/>
      <c r="DL235" s="37"/>
      <c r="DM235" s="38">
        <f t="shared" si="248"/>
        <v>0.3</v>
      </c>
      <c r="DN235" s="39" t="str">
        <f t="shared" si="303"/>
        <v>MEDIDO</v>
      </c>
      <c r="DO235" s="40"/>
      <c r="DP235"/>
    </row>
    <row r="236" spans="1:120" s="2" customFormat="1" ht="73.5" customHeight="1" x14ac:dyDescent="0.2">
      <c r="A236" s="2" t="s">
        <v>212</v>
      </c>
      <c r="C236" s="100" t="s">
        <v>1207</v>
      </c>
      <c r="D236" s="30" t="s">
        <v>1208</v>
      </c>
      <c r="E236" s="31" t="s">
        <v>163</v>
      </c>
      <c r="F236" s="74">
        <v>8</v>
      </c>
      <c r="G236" s="74">
        <v>0</v>
      </c>
      <c r="H236" s="121">
        <v>1.23</v>
      </c>
      <c r="I236" s="121">
        <v>0</v>
      </c>
      <c r="J236" s="121">
        <v>0.3</v>
      </c>
      <c r="K236" s="74">
        <f t="shared" si="249"/>
        <v>9.5299999999999994</v>
      </c>
      <c r="L236" s="32">
        <v>28385.94</v>
      </c>
      <c r="M236" s="33">
        <f t="shared" si="282"/>
        <v>270518.01</v>
      </c>
      <c r="N236" s="33"/>
      <c r="O236" s="33">
        <f t="shared" si="250"/>
        <v>0</v>
      </c>
      <c r="P236" s="34"/>
      <c r="Q236" s="34"/>
      <c r="R236" s="34"/>
      <c r="S236" s="34"/>
      <c r="T236" s="34"/>
      <c r="U236" s="34"/>
      <c r="V236" s="34">
        <v>0.6</v>
      </c>
      <c r="W236" s="34">
        <f t="shared" si="283"/>
        <v>17031.560000000001</v>
      </c>
      <c r="X236" s="34">
        <f t="shared" si="284"/>
        <v>0</v>
      </c>
      <c r="Y236" s="34">
        <v>1</v>
      </c>
      <c r="Z236" s="34">
        <f t="shared" si="291"/>
        <v>28385.94</v>
      </c>
      <c r="AA236" s="34"/>
      <c r="AB236" s="34">
        <v>1</v>
      </c>
      <c r="AC236" s="34">
        <f t="shared" si="293"/>
        <v>28385.94</v>
      </c>
      <c r="AD236" s="34"/>
      <c r="AE236" s="34">
        <v>1</v>
      </c>
      <c r="AF236" s="34">
        <f t="shared" si="251"/>
        <v>28385.94</v>
      </c>
      <c r="AG236" s="34">
        <f t="shared" si="252"/>
        <v>0</v>
      </c>
      <c r="AH236" s="34">
        <v>1</v>
      </c>
      <c r="AI236" s="34">
        <f t="shared" si="296"/>
        <v>28385.94</v>
      </c>
      <c r="AJ236" s="34"/>
      <c r="AK236" s="34">
        <v>1</v>
      </c>
      <c r="AL236" s="34">
        <f t="shared" si="285"/>
        <v>28385.94</v>
      </c>
      <c r="AM236" s="34">
        <f t="shared" si="286"/>
        <v>0</v>
      </c>
      <c r="AN236" s="34">
        <v>1</v>
      </c>
      <c r="AO236" s="34">
        <f t="shared" si="253"/>
        <v>28385.94</v>
      </c>
      <c r="AP236" s="34">
        <f t="shared" si="254"/>
        <v>0</v>
      </c>
      <c r="AQ236" s="34">
        <v>1</v>
      </c>
      <c r="AR236" s="34">
        <f t="shared" si="255"/>
        <v>28385.94</v>
      </c>
      <c r="AS236" s="34">
        <f t="shared" si="256"/>
        <v>0</v>
      </c>
      <c r="AT236" s="34">
        <v>0.4</v>
      </c>
      <c r="AU236" s="34">
        <f t="shared" si="257"/>
        <v>11354.38</v>
      </c>
      <c r="AV236" s="34">
        <f t="shared" si="258"/>
        <v>0</v>
      </c>
      <c r="AW236" s="34"/>
      <c r="AX236" s="34">
        <f t="shared" si="259"/>
        <v>0</v>
      </c>
      <c r="AY236" s="34">
        <f t="shared" si="260"/>
        <v>0</v>
      </c>
      <c r="AZ236" s="34"/>
      <c r="BA236" s="34">
        <f t="shared" si="261"/>
        <v>0</v>
      </c>
      <c r="BB236" s="34">
        <f t="shared" si="262"/>
        <v>0</v>
      </c>
      <c r="BC236" s="34">
        <v>0.2</v>
      </c>
      <c r="BD236" s="34">
        <f t="shared" si="263"/>
        <v>5677.19</v>
      </c>
      <c r="BE236" s="34">
        <f t="shared" si="264"/>
        <v>0</v>
      </c>
      <c r="BF236" s="34">
        <v>1</v>
      </c>
      <c r="BG236" s="34">
        <f t="shared" si="300"/>
        <v>28385.94</v>
      </c>
      <c r="BH236" s="34">
        <f t="shared" si="265"/>
        <v>0</v>
      </c>
      <c r="BI236" s="34">
        <v>0.03</v>
      </c>
      <c r="BJ236" s="34">
        <f t="shared" si="301"/>
        <v>851.58</v>
      </c>
      <c r="BK236" s="34">
        <f t="shared" si="266"/>
        <v>0</v>
      </c>
      <c r="BL236" s="34"/>
      <c r="BM236" s="34">
        <f t="shared" si="304"/>
        <v>0</v>
      </c>
      <c r="BN236" s="34">
        <f t="shared" si="267"/>
        <v>0</v>
      </c>
      <c r="BO236" s="34"/>
      <c r="BP236" s="34">
        <f t="shared" si="233"/>
        <v>0</v>
      </c>
      <c r="BQ236" s="34">
        <f t="shared" si="234"/>
        <v>0</v>
      </c>
      <c r="BR236" s="34"/>
      <c r="BS236" s="34">
        <f t="shared" si="235"/>
        <v>0</v>
      </c>
      <c r="BT236" s="34">
        <f t="shared" si="268"/>
        <v>0</v>
      </c>
      <c r="BU236" s="34"/>
      <c r="BV236" s="34">
        <f t="shared" si="236"/>
        <v>0</v>
      </c>
      <c r="BW236" s="34">
        <f t="shared" si="269"/>
        <v>0</v>
      </c>
      <c r="BX236" s="34"/>
      <c r="BY236" s="34">
        <f t="shared" si="237"/>
        <v>0</v>
      </c>
      <c r="BZ236" s="34">
        <f t="shared" si="270"/>
        <v>0</v>
      </c>
      <c r="CA236" s="34"/>
      <c r="CB236" s="34">
        <f t="shared" si="238"/>
        <v>0</v>
      </c>
      <c r="CC236" s="34">
        <f t="shared" si="271"/>
        <v>0</v>
      </c>
      <c r="CD236" s="34"/>
      <c r="CE236" s="34">
        <f t="shared" si="239"/>
        <v>0</v>
      </c>
      <c r="CF236" s="34">
        <f t="shared" si="272"/>
        <v>0</v>
      </c>
      <c r="CG236" s="34"/>
      <c r="CH236" s="34">
        <f t="shared" si="240"/>
        <v>0</v>
      </c>
      <c r="CI236" s="34">
        <f t="shared" si="273"/>
        <v>0</v>
      </c>
      <c r="CJ236" s="34"/>
      <c r="CK236" s="34">
        <f t="shared" si="241"/>
        <v>0</v>
      </c>
      <c r="CL236" s="34">
        <f t="shared" si="274"/>
        <v>0</v>
      </c>
      <c r="CM236" s="34"/>
      <c r="CN236" s="34">
        <f t="shared" si="242"/>
        <v>0</v>
      </c>
      <c r="CO236" s="34">
        <f t="shared" si="275"/>
        <v>0</v>
      </c>
      <c r="CP236" s="34"/>
      <c r="CQ236" s="34">
        <f t="shared" si="243"/>
        <v>0</v>
      </c>
      <c r="CR236" s="34">
        <f t="shared" si="276"/>
        <v>0</v>
      </c>
      <c r="CS236" s="34"/>
      <c r="CT236" s="34">
        <f t="shared" si="244"/>
        <v>0</v>
      </c>
      <c r="CU236" s="34">
        <f t="shared" si="277"/>
        <v>0</v>
      </c>
      <c r="CV236" s="34"/>
      <c r="CW236" s="34">
        <f t="shared" si="245"/>
        <v>0</v>
      </c>
      <c r="CX236" s="34">
        <f t="shared" si="278"/>
        <v>0</v>
      </c>
      <c r="CY236" s="34"/>
      <c r="CZ236" s="34">
        <f t="shared" si="246"/>
        <v>0</v>
      </c>
      <c r="DA236" s="34">
        <f t="shared" si="279"/>
        <v>0</v>
      </c>
      <c r="DB236" s="34">
        <v>0.3</v>
      </c>
      <c r="DC236" s="34">
        <f t="shared" si="247"/>
        <v>8515.7800000000007</v>
      </c>
      <c r="DD236" s="34">
        <f t="shared" si="280"/>
        <v>0</v>
      </c>
      <c r="DE236" s="35">
        <f t="shared" si="297"/>
        <v>9.5299999999999994</v>
      </c>
      <c r="DF236" s="35">
        <f t="shared" ca="1" si="298"/>
        <v>270518.01</v>
      </c>
      <c r="DG236" s="89">
        <f t="shared" ca="1" si="299"/>
        <v>0</v>
      </c>
      <c r="DH236" s="35">
        <f t="shared" si="281"/>
        <v>0</v>
      </c>
      <c r="DI236" s="35">
        <f t="shared" ca="1" si="231"/>
        <v>0</v>
      </c>
      <c r="DJ236" s="92">
        <f t="shared" ca="1" si="232"/>
        <v>0</v>
      </c>
      <c r="DK236"/>
      <c r="DL236" s="37"/>
      <c r="DM236" s="38">
        <f t="shared" si="248"/>
        <v>0.3</v>
      </c>
      <c r="DN236" s="39" t="str">
        <f t="shared" si="303"/>
        <v>MEDIDO</v>
      </c>
      <c r="DO236" s="40"/>
      <c r="DP236"/>
    </row>
    <row r="237" spans="1:120" s="2" customFormat="1" ht="60.75" customHeight="1" x14ac:dyDescent="0.2">
      <c r="A237" s="2" t="s">
        <v>212</v>
      </c>
      <c r="C237" s="100" t="s">
        <v>1209</v>
      </c>
      <c r="D237" s="30" t="s">
        <v>1210</v>
      </c>
      <c r="E237" s="31" t="s">
        <v>163</v>
      </c>
      <c r="F237" s="74">
        <v>16</v>
      </c>
      <c r="G237" s="74">
        <v>0</v>
      </c>
      <c r="H237" s="121">
        <v>0</v>
      </c>
      <c r="I237" s="121">
        <v>0</v>
      </c>
      <c r="J237" s="121"/>
      <c r="K237" s="74">
        <f t="shared" si="249"/>
        <v>16</v>
      </c>
      <c r="L237" s="32">
        <v>3807.87</v>
      </c>
      <c r="M237" s="33">
        <f t="shared" si="282"/>
        <v>60925.919999999998</v>
      </c>
      <c r="N237" s="33"/>
      <c r="O237" s="33">
        <f t="shared" si="250"/>
        <v>0</v>
      </c>
      <c r="P237" s="34"/>
      <c r="Q237" s="34"/>
      <c r="R237" s="34"/>
      <c r="S237" s="34"/>
      <c r="T237" s="34"/>
      <c r="U237" s="34"/>
      <c r="V237" s="34">
        <v>0.33</v>
      </c>
      <c r="W237" s="34">
        <f t="shared" si="283"/>
        <v>1256.5999999999999</v>
      </c>
      <c r="X237" s="34">
        <f t="shared" si="284"/>
        <v>0</v>
      </c>
      <c r="Y237" s="34">
        <v>1</v>
      </c>
      <c r="Z237" s="34">
        <f t="shared" si="291"/>
        <v>3807.87</v>
      </c>
      <c r="AA237" s="34"/>
      <c r="AB237" s="34">
        <v>1</v>
      </c>
      <c r="AC237" s="34">
        <f t="shared" si="293"/>
        <v>3807.87</v>
      </c>
      <c r="AD237" s="34"/>
      <c r="AE237" s="34">
        <v>1</v>
      </c>
      <c r="AF237" s="34">
        <f t="shared" si="251"/>
        <v>3807.87</v>
      </c>
      <c r="AG237" s="34">
        <f t="shared" si="252"/>
        <v>0</v>
      </c>
      <c r="AH237" s="34">
        <v>1</v>
      </c>
      <c r="AI237" s="34">
        <f t="shared" si="296"/>
        <v>3807.87</v>
      </c>
      <c r="AJ237" s="34"/>
      <c r="AK237" s="34">
        <v>1</v>
      </c>
      <c r="AL237" s="34">
        <f t="shared" si="285"/>
        <v>3807.87</v>
      </c>
      <c r="AM237" s="34">
        <f t="shared" si="286"/>
        <v>0</v>
      </c>
      <c r="AN237" s="34">
        <v>1</v>
      </c>
      <c r="AO237" s="34">
        <f t="shared" si="253"/>
        <v>3807.87</v>
      </c>
      <c r="AP237" s="34">
        <f t="shared" si="254"/>
        <v>0</v>
      </c>
      <c r="AQ237" s="34">
        <v>1</v>
      </c>
      <c r="AR237" s="34">
        <f t="shared" si="255"/>
        <v>3807.87</v>
      </c>
      <c r="AS237" s="34">
        <f t="shared" si="256"/>
        <v>0</v>
      </c>
      <c r="AT237" s="34">
        <v>1</v>
      </c>
      <c r="AU237" s="34">
        <f t="shared" si="257"/>
        <v>3807.87</v>
      </c>
      <c r="AV237" s="34">
        <f t="shared" si="258"/>
        <v>0</v>
      </c>
      <c r="AW237" s="34"/>
      <c r="AX237" s="34">
        <f t="shared" si="259"/>
        <v>0</v>
      </c>
      <c r="AY237" s="34">
        <f t="shared" si="260"/>
        <v>0</v>
      </c>
      <c r="AZ237" s="34"/>
      <c r="BA237" s="34">
        <f t="shared" si="261"/>
        <v>0</v>
      </c>
      <c r="BB237" s="34">
        <f t="shared" si="262"/>
        <v>0</v>
      </c>
      <c r="BC237" s="34">
        <v>0.2</v>
      </c>
      <c r="BD237" s="34">
        <f t="shared" si="263"/>
        <v>761.57</v>
      </c>
      <c r="BE237" s="34">
        <f t="shared" si="264"/>
        <v>0</v>
      </c>
      <c r="BF237" s="34">
        <v>1</v>
      </c>
      <c r="BG237" s="34">
        <f t="shared" si="300"/>
        <v>3807.87</v>
      </c>
      <c r="BH237" s="34">
        <f t="shared" si="265"/>
        <v>0</v>
      </c>
      <c r="BI237" s="34">
        <v>1</v>
      </c>
      <c r="BJ237" s="34">
        <f t="shared" si="301"/>
        <v>3807.87</v>
      </c>
      <c r="BK237" s="34">
        <f t="shared" si="266"/>
        <v>0</v>
      </c>
      <c r="BL237" s="34"/>
      <c r="BM237" s="34">
        <f t="shared" si="304"/>
        <v>0</v>
      </c>
      <c r="BN237" s="34">
        <f t="shared" si="267"/>
        <v>0</v>
      </c>
      <c r="BO237" s="34"/>
      <c r="BP237" s="34">
        <f t="shared" si="233"/>
        <v>0</v>
      </c>
      <c r="BQ237" s="34">
        <f t="shared" si="234"/>
        <v>0</v>
      </c>
      <c r="BR237" s="34"/>
      <c r="BS237" s="34">
        <f t="shared" si="235"/>
        <v>0</v>
      </c>
      <c r="BT237" s="34">
        <f t="shared" si="268"/>
        <v>0</v>
      </c>
      <c r="BU237" s="34"/>
      <c r="BV237" s="34">
        <f t="shared" si="236"/>
        <v>0</v>
      </c>
      <c r="BW237" s="34">
        <f t="shared" si="269"/>
        <v>0</v>
      </c>
      <c r="BX237" s="34"/>
      <c r="BY237" s="34">
        <f t="shared" si="237"/>
        <v>0</v>
      </c>
      <c r="BZ237" s="34">
        <f t="shared" si="270"/>
        <v>0</v>
      </c>
      <c r="CA237" s="34"/>
      <c r="CB237" s="34">
        <f t="shared" si="238"/>
        <v>0</v>
      </c>
      <c r="CC237" s="34">
        <f t="shared" si="271"/>
        <v>0</v>
      </c>
      <c r="CD237" s="34"/>
      <c r="CE237" s="34">
        <f t="shared" si="239"/>
        <v>0</v>
      </c>
      <c r="CF237" s="34">
        <f t="shared" si="272"/>
        <v>0</v>
      </c>
      <c r="CG237" s="34"/>
      <c r="CH237" s="34">
        <f t="shared" si="240"/>
        <v>0</v>
      </c>
      <c r="CI237" s="34">
        <f t="shared" si="273"/>
        <v>0</v>
      </c>
      <c r="CJ237" s="34"/>
      <c r="CK237" s="34">
        <f t="shared" si="241"/>
        <v>0</v>
      </c>
      <c r="CL237" s="34">
        <f t="shared" si="274"/>
        <v>0</v>
      </c>
      <c r="CM237" s="34"/>
      <c r="CN237" s="34">
        <f t="shared" si="242"/>
        <v>0</v>
      </c>
      <c r="CO237" s="34">
        <f t="shared" si="275"/>
        <v>0</v>
      </c>
      <c r="CP237" s="34"/>
      <c r="CQ237" s="34">
        <f t="shared" si="243"/>
        <v>0</v>
      </c>
      <c r="CR237" s="34">
        <f t="shared" si="276"/>
        <v>0</v>
      </c>
      <c r="CS237" s="34"/>
      <c r="CT237" s="34">
        <f t="shared" si="244"/>
        <v>0</v>
      </c>
      <c r="CU237" s="34">
        <f t="shared" si="277"/>
        <v>0</v>
      </c>
      <c r="CV237" s="34"/>
      <c r="CW237" s="34">
        <f t="shared" si="245"/>
        <v>0</v>
      </c>
      <c r="CX237" s="34">
        <f t="shared" si="278"/>
        <v>0</v>
      </c>
      <c r="CY237" s="34"/>
      <c r="CZ237" s="34">
        <f t="shared" si="246"/>
        <v>0</v>
      </c>
      <c r="DA237" s="34">
        <f t="shared" si="279"/>
        <v>0</v>
      </c>
      <c r="DB237" s="34"/>
      <c r="DC237" s="34">
        <f t="shared" si="247"/>
        <v>0</v>
      </c>
      <c r="DD237" s="34">
        <f t="shared" si="280"/>
        <v>0</v>
      </c>
      <c r="DE237" s="35">
        <f t="shared" si="297"/>
        <v>10.53</v>
      </c>
      <c r="DF237" s="35">
        <f t="shared" ca="1" si="298"/>
        <v>40096.870000000003</v>
      </c>
      <c r="DG237" s="89">
        <f t="shared" ca="1" si="299"/>
        <v>0</v>
      </c>
      <c r="DH237" s="35">
        <f t="shared" si="281"/>
        <v>5.47</v>
      </c>
      <c r="DI237" s="35">
        <f t="shared" ca="1" si="231"/>
        <v>20829.05</v>
      </c>
      <c r="DJ237" s="92">
        <f t="shared" ca="1" si="232"/>
        <v>0</v>
      </c>
      <c r="DK237"/>
      <c r="DL237" s="37"/>
      <c r="DM237" s="38">
        <f t="shared" si="248"/>
        <v>0</v>
      </c>
      <c r="DN237" s="39" t="str">
        <f t="shared" si="303"/>
        <v>NÃO MEDIDO</v>
      </c>
      <c r="DO237" s="40"/>
      <c r="DP237"/>
    </row>
    <row r="238" spans="1:120" s="2" customFormat="1" ht="43.5" customHeight="1" x14ac:dyDescent="0.2">
      <c r="A238" s="2" t="s">
        <v>212</v>
      </c>
      <c r="C238" s="100" t="s">
        <v>1211</v>
      </c>
      <c r="D238" s="30" t="s">
        <v>1212</v>
      </c>
      <c r="E238" s="31" t="s">
        <v>89</v>
      </c>
      <c r="F238" s="74">
        <v>2</v>
      </c>
      <c r="G238" s="74">
        <v>0</v>
      </c>
      <c r="H238" s="121">
        <v>0</v>
      </c>
      <c r="I238" s="121">
        <v>0</v>
      </c>
      <c r="J238" s="121"/>
      <c r="K238" s="74">
        <f t="shared" si="249"/>
        <v>2</v>
      </c>
      <c r="L238" s="32">
        <v>99581.57</v>
      </c>
      <c r="M238" s="33">
        <f t="shared" si="282"/>
        <v>199163.14</v>
      </c>
      <c r="N238" s="33"/>
      <c r="O238" s="33">
        <f t="shared" si="250"/>
        <v>0</v>
      </c>
      <c r="P238" s="34"/>
      <c r="Q238" s="34"/>
      <c r="R238" s="34"/>
      <c r="S238" s="34"/>
      <c r="T238" s="34"/>
      <c r="U238" s="34"/>
      <c r="V238" s="34">
        <v>0.6</v>
      </c>
      <c r="W238" s="34">
        <f t="shared" si="283"/>
        <v>59748.94</v>
      </c>
      <c r="X238" s="34">
        <f t="shared" si="284"/>
        <v>0</v>
      </c>
      <c r="Y238" s="34">
        <v>0.36</v>
      </c>
      <c r="Z238" s="34">
        <f t="shared" si="291"/>
        <v>35849.370000000003</v>
      </c>
      <c r="AA238" s="34"/>
      <c r="AB238" s="34">
        <v>0.12</v>
      </c>
      <c r="AC238" s="34">
        <f t="shared" si="293"/>
        <v>11949.79</v>
      </c>
      <c r="AD238" s="34"/>
      <c r="AE238" s="34">
        <v>0.12</v>
      </c>
      <c r="AF238" s="34">
        <f t="shared" si="251"/>
        <v>11949.79</v>
      </c>
      <c r="AG238" s="34">
        <f t="shared" si="252"/>
        <v>0</v>
      </c>
      <c r="AH238" s="34"/>
      <c r="AI238" s="34">
        <f t="shared" si="296"/>
        <v>0</v>
      </c>
      <c r="AJ238" s="34"/>
      <c r="AK238" s="34"/>
      <c r="AL238" s="34">
        <f t="shared" si="285"/>
        <v>0</v>
      </c>
      <c r="AM238" s="34">
        <f t="shared" si="286"/>
        <v>0</v>
      </c>
      <c r="AN238" s="34"/>
      <c r="AO238" s="34">
        <f t="shared" si="253"/>
        <v>0</v>
      </c>
      <c r="AP238" s="34">
        <f t="shared" si="254"/>
        <v>0</v>
      </c>
      <c r="AQ238" s="34"/>
      <c r="AR238" s="34">
        <f t="shared" si="255"/>
        <v>0</v>
      </c>
      <c r="AS238" s="34">
        <f t="shared" si="256"/>
        <v>0</v>
      </c>
      <c r="AT238" s="34"/>
      <c r="AU238" s="34">
        <f t="shared" si="257"/>
        <v>0</v>
      </c>
      <c r="AV238" s="34">
        <f t="shared" si="258"/>
        <v>0</v>
      </c>
      <c r="AW238" s="34"/>
      <c r="AX238" s="34">
        <f t="shared" si="259"/>
        <v>0</v>
      </c>
      <c r="AY238" s="34">
        <f t="shared" si="260"/>
        <v>0</v>
      </c>
      <c r="AZ238" s="34"/>
      <c r="BA238" s="34">
        <f t="shared" si="261"/>
        <v>0</v>
      </c>
      <c r="BB238" s="34">
        <f t="shared" si="262"/>
        <v>0</v>
      </c>
      <c r="BC238" s="34"/>
      <c r="BD238" s="34">
        <f t="shared" si="263"/>
        <v>0</v>
      </c>
      <c r="BE238" s="34">
        <f t="shared" si="264"/>
        <v>0</v>
      </c>
      <c r="BF238" s="34"/>
      <c r="BG238" s="34">
        <f t="shared" si="300"/>
        <v>0</v>
      </c>
      <c r="BH238" s="34">
        <f t="shared" si="265"/>
        <v>0</v>
      </c>
      <c r="BI238" s="34"/>
      <c r="BJ238" s="34">
        <f t="shared" si="301"/>
        <v>0</v>
      </c>
      <c r="BK238" s="34">
        <f t="shared" si="266"/>
        <v>0</v>
      </c>
      <c r="BL238" s="34"/>
      <c r="BM238" s="34">
        <f t="shared" si="304"/>
        <v>0</v>
      </c>
      <c r="BN238" s="34">
        <f t="shared" si="267"/>
        <v>0</v>
      </c>
      <c r="BO238" s="34"/>
      <c r="BP238" s="34">
        <f t="shared" si="233"/>
        <v>0</v>
      </c>
      <c r="BQ238" s="34">
        <f t="shared" si="234"/>
        <v>0</v>
      </c>
      <c r="BR238" s="34"/>
      <c r="BS238" s="34">
        <f t="shared" si="235"/>
        <v>0</v>
      </c>
      <c r="BT238" s="34">
        <f t="shared" si="268"/>
        <v>0</v>
      </c>
      <c r="BU238" s="34"/>
      <c r="BV238" s="34">
        <f t="shared" si="236"/>
        <v>0</v>
      </c>
      <c r="BW238" s="34">
        <f t="shared" si="269"/>
        <v>0</v>
      </c>
      <c r="BX238" s="34"/>
      <c r="BY238" s="34">
        <f t="shared" si="237"/>
        <v>0</v>
      </c>
      <c r="BZ238" s="34">
        <f t="shared" si="270"/>
        <v>0</v>
      </c>
      <c r="CA238" s="34"/>
      <c r="CB238" s="34">
        <f>ROUND(CA238*$L238,2)</f>
        <v>0</v>
      </c>
      <c r="CC238" s="34">
        <f t="shared" si="271"/>
        <v>0</v>
      </c>
      <c r="CD238" s="34"/>
      <c r="CE238" s="34">
        <f t="shared" si="239"/>
        <v>0</v>
      </c>
      <c r="CF238" s="34">
        <f t="shared" si="272"/>
        <v>0</v>
      </c>
      <c r="CG238" s="34"/>
      <c r="CH238" s="34">
        <f t="shared" si="240"/>
        <v>0</v>
      </c>
      <c r="CI238" s="34">
        <f t="shared" si="273"/>
        <v>0</v>
      </c>
      <c r="CJ238" s="34"/>
      <c r="CK238" s="34">
        <f t="shared" si="241"/>
        <v>0</v>
      </c>
      <c r="CL238" s="34">
        <f t="shared" si="274"/>
        <v>0</v>
      </c>
      <c r="CM238" s="34"/>
      <c r="CN238" s="34">
        <f t="shared" si="242"/>
        <v>0</v>
      </c>
      <c r="CO238" s="34">
        <f t="shared" si="275"/>
        <v>0</v>
      </c>
      <c r="CP238" s="34"/>
      <c r="CQ238" s="34">
        <f t="shared" si="243"/>
        <v>0</v>
      </c>
      <c r="CR238" s="34">
        <f t="shared" si="276"/>
        <v>0</v>
      </c>
      <c r="CS238" s="34"/>
      <c r="CT238" s="34">
        <f t="shared" si="244"/>
        <v>0</v>
      </c>
      <c r="CU238" s="34">
        <f t="shared" si="277"/>
        <v>0</v>
      </c>
      <c r="CV238" s="34"/>
      <c r="CW238" s="34">
        <f t="shared" si="245"/>
        <v>0</v>
      </c>
      <c r="CX238" s="34">
        <f t="shared" si="278"/>
        <v>0</v>
      </c>
      <c r="CY238" s="34">
        <v>0.8</v>
      </c>
      <c r="CZ238" s="34">
        <f>ROUND(CY238*$L238,2)-0.01</f>
        <v>79665.25</v>
      </c>
      <c r="DA238" s="34">
        <f t="shared" si="279"/>
        <v>0</v>
      </c>
      <c r="DB238" s="34"/>
      <c r="DC238" s="34">
        <f t="shared" si="247"/>
        <v>0</v>
      </c>
      <c r="DD238" s="34">
        <f t="shared" si="280"/>
        <v>0</v>
      </c>
      <c r="DE238" s="35">
        <f t="shared" si="297"/>
        <v>2</v>
      </c>
      <c r="DF238" s="35">
        <f t="shared" ca="1" si="298"/>
        <v>199163.14</v>
      </c>
      <c r="DG238" s="89">
        <f t="shared" ca="1" si="299"/>
        <v>0</v>
      </c>
      <c r="DH238" s="35">
        <f t="shared" si="281"/>
        <v>0</v>
      </c>
      <c r="DI238" s="35">
        <f t="shared" ca="1" si="231"/>
        <v>0</v>
      </c>
      <c r="DJ238" s="92">
        <f t="shared" ca="1" si="232"/>
        <v>0</v>
      </c>
      <c r="DK238"/>
      <c r="DL238" s="37"/>
      <c r="DM238" s="38">
        <f t="shared" si="248"/>
        <v>0</v>
      </c>
      <c r="DN238" s="39" t="str">
        <f t="shared" si="303"/>
        <v>NÃO MEDIDO</v>
      </c>
      <c r="DO238" s="40"/>
      <c r="DP238"/>
    </row>
    <row r="239" spans="1:120" s="2" customFormat="1" ht="41.25" customHeight="1" x14ac:dyDescent="0.2">
      <c r="A239" s="2" t="s">
        <v>212</v>
      </c>
      <c r="C239" s="100" t="s">
        <v>1213</v>
      </c>
      <c r="D239" s="30" t="s">
        <v>1214</v>
      </c>
      <c r="E239" s="31" t="s">
        <v>89</v>
      </c>
      <c r="F239" s="74">
        <v>3</v>
      </c>
      <c r="G239" s="74">
        <v>0</v>
      </c>
      <c r="H239" s="121">
        <v>0</v>
      </c>
      <c r="I239" s="121">
        <v>0</v>
      </c>
      <c r="J239" s="121"/>
      <c r="K239" s="74">
        <f t="shared" si="249"/>
        <v>3</v>
      </c>
      <c r="L239" s="32">
        <v>9808.15</v>
      </c>
      <c r="M239" s="33">
        <f t="shared" si="282"/>
        <v>29424.45</v>
      </c>
      <c r="N239" s="33"/>
      <c r="O239" s="33">
        <f t="shared" si="250"/>
        <v>0</v>
      </c>
      <c r="P239" s="34"/>
      <c r="Q239" s="34"/>
      <c r="R239" s="34"/>
      <c r="S239" s="34"/>
      <c r="T239" s="34"/>
      <c r="U239" s="34"/>
      <c r="V239" s="34">
        <v>0.6</v>
      </c>
      <c r="W239" s="34">
        <f t="shared" si="283"/>
        <v>5884.89</v>
      </c>
      <c r="X239" s="34">
        <f t="shared" si="284"/>
        <v>0</v>
      </c>
      <c r="Y239" s="34">
        <v>0.48</v>
      </c>
      <c r="Z239" s="34">
        <f t="shared" si="291"/>
        <v>4707.91</v>
      </c>
      <c r="AA239" s="34"/>
      <c r="AB239" s="34">
        <v>0.72</v>
      </c>
      <c r="AC239" s="34">
        <f t="shared" si="293"/>
        <v>7061.87</v>
      </c>
      <c r="AD239" s="34"/>
      <c r="AE239" s="34"/>
      <c r="AF239" s="34">
        <f t="shared" si="251"/>
        <v>0</v>
      </c>
      <c r="AG239" s="34">
        <f t="shared" si="252"/>
        <v>0</v>
      </c>
      <c r="AH239" s="34"/>
      <c r="AI239" s="34">
        <f t="shared" si="296"/>
        <v>0</v>
      </c>
      <c r="AJ239" s="34"/>
      <c r="AK239" s="34"/>
      <c r="AL239" s="34">
        <f t="shared" si="285"/>
        <v>0</v>
      </c>
      <c r="AM239" s="34">
        <f t="shared" si="286"/>
        <v>0</v>
      </c>
      <c r="AN239" s="34"/>
      <c r="AO239" s="34">
        <f t="shared" si="253"/>
        <v>0</v>
      </c>
      <c r="AP239" s="34">
        <f t="shared" si="254"/>
        <v>0</v>
      </c>
      <c r="AQ239" s="34"/>
      <c r="AR239" s="34">
        <f t="shared" si="255"/>
        <v>0</v>
      </c>
      <c r="AS239" s="34">
        <f t="shared" si="256"/>
        <v>0</v>
      </c>
      <c r="AT239" s="34"/>
      <c r="AU239" s="34">
        <f t="shared" si="257"/>
        <v>0</v>
      </c>
      <c r="AV239" s="34">
        <f t="shared" si="258"/>
        <v>0</v>
      </c>
      <c r="AW239" s="34"/>
      <c r="AX239" s="34">
        <f t="shared" si="259"/>
        <v>0</v>
      </c>
      <c r="AY239" s="34">
        <f t="shared" si="260"/>
        <v>0</v>
      </c>
      <c r="AZ239" s="34"/>
      <c r="BA239" s="34">
        <f t="shared" si="261"/>
        <v>0</v>
      </c>
      <c r="BB239" s="34">
        <f t="shared" si="262"/>
        <v>0</v>
      </c>
      <c r="BC239" s="34"/>
      <c r="BD239" s="34">
        <f t="shared" si="263"/>
        <v>0</v>
      </c>
      <c r="BE239" s="34">
        <f t="shared" si="264"/>
        <v>0</v>
      </c>
      <c r="BF239" s="34"/>
      <c r="BG239" s="34">
        <f t="shared" si="300"/>
        <v>0</v>
      </c>
      <c r="BH239" s="34">
        <f t="shared" si="265"/>
        <v>0</v>
      </c>
      <c r="BI239" s="34"/>
      <c r="BJ239" s="34">
        <f t="shared" si="301"/>
        <v>0</v>
      </c>
      <c r="BK239" s="34">
        <f t="shared" si="266"/>
        <v>0</v>
      </c>
      <c r="BL239" s="34"/>
      <c r="BM239" s="34">
        <f t="shared" si="304"/>
        <v>0</v>
      </c>
      <c r="BN239" s="34">
        <f t="shared" si="267"/>
        <v>0</v>
      </c>
      <c r="BO239" s="34"/>
      <c r="BP239" s="34">
        <f t="shared" si="233"/>
        <v>0</v>
      </c>
      <c r="BQ239" s="34">
        <f t="shared" si="234"/>
        <v>0</v>
      </c>
      <c r="BR239" s="34"/>
      <c r="BS239" s="34">
        <f t="shared" si="235"/>
        <v>0</v>
      </c>
      <c r="BT239" s="34">
        <f t="shared" si="268"/>
        <v>0</v>
      </c>
      <c r="BU239" s="34"/>
      <c r="BV239" s="34">
        <f t="shared" si="236"/>
        <v>0</v>
      </c>
      <c r="BW239" s="34">
        <f t="shared" si="269"/>
        <v>0</v>
      </c>
      <c r="BX239" s="34"/>
      <c r="BY239" s="34">
        <f t="shared" si="237"/>
        <v>0</v>
      </c>
      <c r="BZ239" s="34">
        <f t="shared" si="270"/>
        <v>0</v>
      </c>
      <c r="CA239" s="34"/>
      <c r="CB239" s="34">
        <f t="shared" si="238"/>
        <v>0</v>
      </c>
      <c r="CC239" s="34">
        <f t="shared" si="271"/>
        <v>0</v>
      </c>
      <c r="CD239" s="34"/>
      <c r="CE239" s="34">
        <f t="shared" si="239"/>
        <v>0</v>
      </c>
      <c r="CF239" s="34">
        <f t="shared" si="272"/>
        <v>0</v>
      </c>
      <c r="CG239" s="34"/>
      <c r="CH239" s="34">
        <f t="shared" si="240"/>
        <v>0</v>
      </c>
      <c r="CI239" s="34">
        <f t="shared" si="273"/>
        <v>0</v>
      </c>
      <c r="CJ239" s="34"/>
      <c r="CK239" s="34">
        <f t="shared" si="241"/>
        <v>0</v>
      </c>
      <c r="CL239" s="34">
        <f t="shared" si="274"/>
        <v>0</v>
      </c>
      <c r="CM239" s="34"/>
      <c r="CN239" s="34">
        <f t="shared" si="242"/>
        <v>0</v>
      </c>
      <c r="CO239" s="34">
        <f t="shared" si="275"/>
        <v>0</v>
      </c>
      <c r="CP239" s="34"/>
      <c r="CQ239" s="34">
        <f t="shared" si="243"/>
        <v>0</v>
      </c>
      <c r="CR239" s="34">
        <f t="shared" si="276"/>
        <v>0</v>
      </c>
      <c r="CS239" s="34"/>
      <c r="CT239" s="34">
        <f t="shared" si="244"/>
        <v>0</v>
      </c>
      <c r="CU239" s="34">
        <f t="shared" si="277"/>
        <v>0</v>
      </c>
      <c r="CV239" s="34"/>
      <c r="CW239" s="34">
        <f t="shared" si="245"/>
        <v>0</v>
      </c>
      <c r="CX239" s="34">
        <f t="shared" si="278"/>
        <v>0</v>
      </c>
      <c r="CY239" s="34">
        <v>1.2</v>
      </c>
      <c r="CZ239" s="34">
        <f t="shared" si="246"/>
        <v>11769.78</v>
      </c>
      <c r="DA239" s="34">
        <f t="shared" si="279"/>
        <v>0</v>
      </c>
      <c r="DB239" s="34"/>
      <c r="DC239" s="34">
        <f t="shared" si="247"/>
        <v>0</v>
      </c>
      <c r="DD239" s="34">
        <f t="shared" si="280"/>
        <v>0</v>
      </c>
      <c r="DE239" s="35">
        <f t="shared" si="297"/>
        <v>3</v>
      </c>
      <c r="DF239" s="35">
        <f t="shared" ca="1" si="298"/>
        <v>29424.45</v>
      </c>
      <c r="DG239" s="89">
        <f t="shared" ca="1" si="299"/>
        <v>0</v>
      </c>
      <c r="DH239" s="35">
        <f t="shared" si="281"/>
        <v>0</v>
      </c>
      <c r="DI239" s="35">
        <f t="shared" ca="1" si="231"/>
        <v>0</v>
      </c>
      <c r="DJ239" s="92">
        <f t="shared" ca="1" si="232"/>
        <v>0</v>
      </c>
      <c r="DK239"/>
      <c r="DL239" s="37"/>
      <c r="DM239" s="38">
        <f t="shared" si="248"/>
        <v>0</v>
      </c>
      <c r="DN239" s="39" t="str">
        <f t="shared" si="303"/>
        <v>NÃO MEDIDO</v>
      </c>
      <c r="DO239" s="40"/>
      <c r="DP239"/>
    </row>
    <row r="240" spans="1:120" s="2" customFormat="1" ht="39" customHeight="1" x14ac:dyDescent="0.2">
      <c r="A240" s="2" t="s">
        <v>212</v>
      </c>
      <c r="C240" s="100" t="s">
        <v>1215</v>
      </c>
      <c r="D240" s="30" t="s">
        <v>1216</v>
      </c>
      <c r="E240" s="31" t="s">
        <v>89</v>
      </c>
      <c r="F240" s="74">
        <v>5</v>
      </c>
      <c r="G240" s="74">
        <v>0</v>
      </c>
      <c r="H240" s="121">
        <v>0</v>
      </c>
      <c r="I240" s="121">
        <v>0</v>
      </c>
      <c r="J240" s="121"/>
      <c r="K240" s="74">
        <f t="shared" si="249"/>
        <v>5</v>
      </c>
      <c r="L240" s="32">
        <v>4961.7700000000004</v>
      </c>
      <c r="M240" s="33">
        <f t="shared" si="282"/>
        <v>24808.85</v>
      </c>
      <c r="N240" s="33"/>
      <c r="O240" s="33">
        <f t="shared" si="250"/>
        <v>0</v>
      </c>
      <c r="P240" s="34"/>
      <c r="Q240" s="34"/>
      <c r="R240" s="34"/>
      <c r="S240" s="34"/>
      <c r="T240" s="34"/>
      <c r="U240" s="34"/>
      <c r="V240" s="34"/>
      <c r="W240" s="34">
        <f t="shared" si="283"/>
        <v>0</v>
      </c>
      <c r="X240" s="34">
        <f t="shared" si="284"/>
        <v>0</v>
      </c>
      <c r="Y240" s="34">
        <v>1.8</v>
      </c>
      <c r="Z240" s="34">
        <f t="shared" si="291"/>
        <v>8931.19</v>
      </c>
      <c r="AA240" s="34"/>
      <c r="AB240" s="34">
        <v>1.2</v>
      </c>
      <c r="AC240" s="34">
        <f t="shared" si="293"/>
        <v>5954.12</v>
      </c>
      <c r="AD240" s="34"/>
      <c r="AE240" s="34"/>
      <c r="AF240" s="34">
        <f t="shared" si="251"/>
        <v>0</v>
      </c>
      <c r="AG240" s="34">
        <f t="shared" si="252"/>
        <v>0</v>
      </c>
      <c r="AH240" s="34"/>
      <c r="AI240" s="34">
        <f t="shared" si="296"/>
        <v>0</v>
      </c>
      <c r="AJ240" s="34"/>
      <c r="AK240" s="34"/>
      <c r="AL240" s="34">
        <f t="shared" si="285"/>
        <v>0</v>
      </c>
      <c r="AM240" s="34">
        <f t="shared" si="286"/>
        <v>0</v>
      </c>
      <c r="AN240" s="34"/>
      <c r="AO240" s="34">
        <f t="shared" si="253"/>
        <v>0</v>
      </c>
      <c r="AP240" s="34">
        <f t="shared" si="254"/>
        <v>0</v>
      </c>
      <c r="AQ240" s="34"/>
      <c r="AR240" s="34">
        <f t="shared" si="255"/>
        <v>0</v>
      </c>
      <c r="AS240" s="34">
        <f t="shared" si="256"/>
        <v>0</v>
      </c>
      <c r="AT240" s="34"/>
      <c r="AU240" s="34">
        <f t="shared" si="257"/>
        <v>0</v>
      </c>
      <c r="AV240" s="34">
        <f t="shared" si="258"/>
        <v>0</v>
      </c>
      <c r="AW240" s="34"/>
      <c r="AX240" s="34">
        <f t="shared" si="259"/>
        <v>0</v>
      </c>
      <c r="AY240" s="34">
        <f t="shared" si="260"/>
        <v>0</v>
      </c>
      <c r="AZ240" s="34"/>
      <c r="BA240" s="34">
        <f t="shared" si="261"/>
        <v>0</v>
      </c>
      <c r="BB240" s="34">
        <f t="shared" si="262"/>
        <v>0</v>
      </c>
      <c r="BC240" s="34"/>
      <c r="BD240" s="34">
        <f t="shared" si="263"/>
        <v>0</v>
      </c>
      <c r="BE240" s="34">
        <f t="shared" si="264"/>
        <v>0</v>
      </c>
      <c r="BF240" s="34"/>
      <c r="BG240" s="34">
        <f t="shared" si="300"/>
        <v>0</v>
      </c>
      <c r="BH240" s="34">
        <f t="shared" si="265"/>
        <v>0</v>
      </c>
      <c r="BI240" s="34"/>
      <c r="BJ240" s="34">
        <f t="shared" si="301"/>
        <v>0</v>
      </c>
      <c r="BK240" s="34">
        <f t="shared" si="266"/>
        <v>0</v>
      </c>
      <c r="BL240" s="34"/>
      <c r="BM240" s="34">
        <f t="shared" si="304"/>
        <v>0</v>
      </c>
      <c r="BN240" s="34">
        <f t="shared" si="267"/>
        <v>0</v>
      </c>
      <c r="BO240" s="34"/>
      <c r="BP240" s="34">
        <f t="shared" si="233"/>
        <v>0</v>
      </c>
      <c r="BQ240" s="34">
        <f t="shared" si="234"/>
        <v>0</v>
      </c>
      <c r="BR240" s="34"/>
      <c r="BS240" s="34">
        <f t="shared" si="235"/>
        <v>0</v>
      </c>
      <c r="BT240" s="34">
        <f t="shared" si="268"/>
        <v>0</v>
      </c>
      <c r="BU240" s="34"/>
      <c r="BV240" s="34">
        <f t="shared" si="236"/>
        <v>0</v>
      </c>
      <c r="BW240" s="34">
        <f t="shared" si="269"/>
        <v>0</v>
      </c>
      <c r="BX240" s="34"/>
      <c r="BY240" s="34">
        <f t="shared" si="237"/>
        <v>0</v>
      </c>
      <c r="BZ240" s="34">
        <f t="shared" si="270"/>
        <v>0</v>
      </c>
      <c r="CA240" s="34"/>
      <c r="CB240" s="34">
        <f t="shared" si="238"/>
        <v>0</v>
      </c>
      <c r="CC240" s="34">
        <f t="shared" si="271"/>
        <v>0</v>
      </c>
      <c r="CD240" s="34"/>
      <c r="CE240" s="34">
        <f t="shared" si="239"/>
        <v>0</v>
      </c>
      <c r="CF240" s="34">
        <f t="shared" si="272"/>
        <v>0</v>
      </c>
      <c r="CG240" s="34"/>
      <c r="CH240" s="34">
        <f t="shared" si="240"/>
        <v>0</v>
      </c>
      <c r="CI240" s="34">
        <f t="shared" si="273"/>
        <v>0</v>
      </c>
      <c r="CJ240" s="34"/>
      <c r="CK240" s="34">
        <f t="shared" si="241"/>
        <v>0</v>
      </c>
      <c r="CL240" s="34">
        <f t="shared" si="274"/>
        <v>0</v>
      </c>
      <c r="CM240" s="34"/>
      <c r="CN240" s="34">
        <f t="shared" si="242"/>
        <v>0</v>
      </c>
      <c r="CO240" s="34">
        <f t="shared" si="275"/>
        <v>0</v>
      </c>
      <c r="CP240" s="34"/>
      <c r="CQ240" s="34">
        <f t="shared" si="243"/>
        <v>0</v>
      </c>
      <c r="CR240" s="34">
        <f t="shared" si="276"/>
        <v>0</v>
      </c>
      <c r="CS240" s="34"/>
      <c r="CT240" s="34">
        <f t="shared" si="244"/>
        <v>0</v>
      </c>
      <c r="CU240" s="34">
        <f t="shared" si="277"/>
        <v>0</v>
      </c>
      <c r="CV240" s="34"/>
      <c r="CW240" s="34">
        <f t="shared" si="245"/>
        <v>0</v>
      </c>
      <c r="CX240" s="34">
        <f t="shared" si="278"/>
        <v>0</v>
      </c>
      <c r="CY240" s="34">
        <v>2</v>
      </c>
      <c r="CZ240" s="34">
        <f t="shared" si="246"/>
        <v>9923.5400000000009</v>
      </c>
      <c r="DA240" s="34">
        <f t="shared" si="279"/>
        <v>0</v>
      </c>
      <c r="DB240" s="34"/>
      <c r="DC240" s="34">
        <f t="shared" si="247"/>
        <v>0</v>
      </c>
      <c r="DD240" s="34">
        <f t="shared" si="280"/>
        <v>0</v>
      </c>
      <c r="DE240" s="35">
        <f t="shared" si="297"/>
        <v>5</v>
      </c>
      <c r="DF240" s="35">
        <f t="shared" ca="1" si="298"/>
        <v>24808.85</v>
      </c>
      <c r="DG240" s="89">
        <f t="shared" ca="1" si="299"/>
        <v>0</v>
      </c>
      <c r="DH240" s="35">
        <f t="shared" si="281"/>
        <v>0</v>
      </c>
      <c r="DI240" s="35">
        <f t="shared" ca="1" si="231"/>
        <v>0</v>
      </c>
      <c r="DJ240" s="92">
        <f t="shared" ca="1" si="232"/>
        <v>0</v>
      </c>
      <c r="DK240"/>
      <c r="DL240" s="37"/>
      <c r="DM240" s="38">
        <f t="shared" si="248"/>
        <v>0</v>
      </c>
      <c r="DN240" s="39" t="str">
        <f t="shared" si="303"/>
        <v>NÃO MEDIDO</v>
      </c>
      <c r="DO240" s="40"/>
      <c r="DP240"/>
    </row>
    <row r="241" spans="1:120" s="2" customFormat="1" ht="40.5" customHeight="1" x14ac:dyDescent="0.2">
      <c r="A241" s="2" t="s">
        <v>212</v>
      </c>
      <c r="C241" s="100" t="s">
        <v>1217</v>
      </c>
      <c r="D241" s="30" t="s">
        <v>1218</v>
      </c>
      <c r="E241" s="31" t="s">
        <v>89</v>
      </c>
      <c r="F241" s="74">
        <v>2</v>
      </c>
      <c r="G241" s="74">
        <v>0</v>
      </c>
      <c r="H241" s="121">
        <v>0</v>
      </c>
      <c r="I241" s="121">
        <v>0</v>
      </c>
      <c r="J241" s="121"/>
      <c r="K241" s="74">
        <f t="shared" si="249"/>
        <v>2</v>
      </c>
      <c r="L241" s="32">
        <v>31501.47</v>
      </c>
      <c r="M241" s="33">
        <f t="shared" si="282"/>
        <v>63002.94</v>
      </c>
      <c r="N241" s="33"/>
      <c r="O241" s="33">
        <f t="shared" si="250"/>
        <v>0</v>
      </c>
      <c r="P241" s="34"/>
      <c r="Q241" s="34"/>
      <c r="R241" s="34"/>
      <c r="S241" s="34"/>
      <c r="T241" s="34"/>
      <c r="U241" s="34"/>
      <c r="V241" s="34">
        <v>0.95</v>
      </c>
      <c r="W241" s="34">
        <f t="shared" si="283"/>
        <v>29926.400000000001</v>
      </c>
      <c r="X241" s="34">
        <f t="shared" si="284"/>
        <v>0</v>
      </c>
      <c r="Y241" s="34">
        <v>0.35</v>
      </c>
      <c r="Z241" s="34">
        <f t="shared" si="291"/>
        <v>11025.51</v>
      </c>
      <c r="AA241" s="34"/>
      <c r="AB241" s="34"/>
      <c r="AC241" s="34">
        <f t="shared" si="293"/>
        <v>0</v>
      </c>
      <c r="AD241" s="34"/>
      <c r="AE241" s="34"/>
      <c r="AF241" s="34">
        <f t="shared" si="251"/>
        <v>0</v>
      </c>
      <c r="AG241" s="34">
        <f t="shared" si="252"/>
        <v>0</v>
      </c>
      <c r="AH241" s="34"/>
      <c r="AI241" s="34">
        <f t="shared" si="296"/>
        <v>0</v>
      </c>
      <c r="AJ241" s="34"/>
      <c r="AK241" s="34"/>
      <c r="AL241" s="34">
        <f t="shared" si="285"/>
        <v>0</v>
      </c>
      <c r="AM241" s="34">
        <f t="shared" si="286"/>
        <v>0</v>
      </c>
      <c r="AN241" s="34"/>
      <c r="AO241" s="34">
        <f t="shared" si="253"/>
        <v>0</v>
      </c>
      <c r="AP241" s="34">
        <f t="shared" si="254"/>
        <v>0</v>
      </c>
      <c r="AQ241" s="34"/>
      <c r="AR241" s="34">
        <f t="shared" si="255"/>
        <v>0</v>
      </c>
      <c r="AS241" s="34">
        <f t="shared" si="256"/>
        <v>0</v>
      </c>
      <c r="AT241" s="34"/>
      <c r="AU241" s="34">
        <f t="shared" si="257"/>
        <v>0</v>
      </c>
      <c r="AV241" s="34">
        <f t="shared" si="258"/>
        <v>0</v>
      </c>
      <c r="AW241" s="34"/>
      <c r="AX241" s="34">
        <f t="shared" si="259"/>
        <v>0</v>
      </c>
      <c r="AY241" s="34">
        <f t="shared" si="260"/>
        <v>0</v>
      </c>
      <c r="AZ241" s="34"/>
      <c r="BA241" s="34">
        <f t="shared" si="261"/>
        <v>0</v>
      </c>
      <c r="BB241" s="34">
        <f t="shared" si="262"/>
        <v>0</v>
      </c>
      <c r="BC241" s="34"/>
      <c r="BD241" s="34">
        <f t="shared" si="263"/>
        <v>0</v>
      </c>
      <c r="BE241" s="34">
        <f t="shared" si="264"/>
        <v>0</v>
      </c>
      <c r="BF241" s="34"/>
      <c r="BG241" s="34">
        <f t="shared" si="300"/>
        <v>0</v>
      </c>
      <c r="BH241" s="34">
        <f t="shared" si="265"/>
        <v>0</v>
      </c>
      <c r="BI241" s="34"/>
      <c r="BJ241" s="34">
        <f t="shared" si="301"/>
        <v>0</v>
      </c>
      <c r="BK241" s="34">
        <f t="shared" si="266"/>
        <v>0</v>
      </c>
      <c r="BL241" s="34"/>
      <c r="BM241" s="34">
        <f t="shared" si="304"/>
        <v>0</v>
      </c>
      <c r="BN241" s="34">
        <f t="shared" si="267"/>
        <v>0</v>
      </c>
      <c r="BO241" s="34"/>
      <c r="BP241" s="34">
        <f t="shared" si="233"/>
        <v>0</v>
      </c>
      <c r="BQ241" s="34">
        <f t="shared" si="234"/>
        <v>0</v>
      </c>
      <c r="BR241" s="34"/>
      <c r="BS241" s="34">
        <f t="shared" si="235"/>
        <v>0</v>
      </c>
      <c r="BT241" s="34">
        <f t="shared" si="268"/>
        <v>0</v>
      </c>
      <c r="BU241" s="34"/>
      <c r="BV241" s="34">
        <f t="shared" si="236"/>
        <v>0</v>
      </c>
      <c r="BW241" s="34">
        <f t="shared" si="269"/>
        <v>0</v>
      </c>
      <c r="BX241" s="34"/>
      <c r="BY241" s="34">
        <f t="shared" si="237"/>
        <v>0</v>
      </c>
      <c r="BZ241" s="34">
        <f t="shared" si="270"/>
        <v>0</v>
      </c>
      <c r="CA241" s="34"/>
      <c r="CB241" s="34">
        <f t="shared" si="238"/>
        <v>0</v>
      </c>
      <c r="CC241" s="34">
        <f t="shared" si="271"/>
        <v>0</v>
      </c>
      <c r="CD241" s="34"/>
      <c r="CE241" s="34">
        <f t="shared" si="239"/>
        <v>0</v>
      </c>
      <c r="CF241" s="34">
        <f t="shared" si="272"/>
        <v>0</v>
      </c>
      <c r="CG241" s="34"/>
      <c r="CH241" s="34">
        <f t="shared" si="240"/>
        <v>0</v>
      </c>
      <c r="CI241" s="34">
        <f t="shared" si="273"/>
        <v>0</v>
      </c>
      <c r="CJ241" s="34"/>
      <c r="CK241" s="34">
        <f t="shared" si="241"/>
        <v>0</v>
      </c>
      <c r="CL241" s="34">
        <f t="shared" si="274"/>
        <v>0</v>
      </c>
      <c r="CM241" s="34"/>
      <c r="CN241" s="34">
        <f t="shared" si="242"/>
        <v>0</v>
      </c>
      <c r="CO241" s="34">
        <f t="shared" si="275"/>
        <v>0</v>
      </c>
      <c r="CP241" s="34"/>
      <c r="CQ241" s="34">
        <f t="shared" si="243"/>
        <v>0</v>
      </c>
      <c r="CR241" s="34">
        <f t="shared" si="276"/>
        <v>0</v>
      </c>
      <c r="CS241" s="34"/>
      <c r="CT241" s="34">
        <f t="shared" si="244"/>
        <v>0</v>
      </c>
      <c r="CU241" s="34">
        <f t="shared" si="277"/>
        <v>0</v>
      </c>
      <c r="CV241" s="34"/>
      <c r="CW241" s="34">
        <f t="shared" si="245"/>
        <v>0</v>
      </c>
      <c r="CX241" s="34">
        <f t="shared" si="278"/>
        <v>0</v>
      </c>
      <c r="CY241" s="34">
        <v>0.7</v>
      </c>
      <c r="CZ241" s="34">
        <f t="shared" si="246"/>
        <v>22051.03</v>
      </c>
      <c r="DA241" s="34">
        <f t="shared" si="279"/>
        <v>0</v>
      </c>
      <c r="DB241" s="34"/>
      <c r="DC241" s="34">
        <f t="shared" si="247"/>
        <v>0</v>
      </c>
      <c r="DD241" s="34">
        <f t="shared" si="280"/>
        <v>0</v>
      </c>
      <c r="DE241" s="35">
        <f t="shared" si="297"/>
        <v>2</v>
      </c>
      <c r="DF241" s="35">
        <f t="shared" ca="1" si="298"/>
        <v>63002.94</v>
      </c>
      <c r="DG241" s="89">
        <f t="shared" ca="1" si="299"/>
        <v>0</v>
      </c>
      <c r="DH241" s="35">
        <f t="shared" si="281"/>
        <v>0</v>
      </c>
      <c r="DI241" s="35">
        <f t="shared" ca="1" si="231"/>
        <v>0</v>
      </c>
      <c r="DJ241" s="92">
        <f t="shared" ca="1" si="232"/>
        <v>0</v>
      </c>
      <c r="DK241"/>
      <c r="DL241" s="37"/>
      <c r="DM241" s="38">
        <f t="shared" si="248"/>
        <v>0</v>
      </c>
      <c r="DN241" s="39" t="str">
        <f t="shared" si="303"/>
        <v>NÃO MEDIDO</v>
      </c>
      <c r="DO241" s="40"/>
      <c r="DP241"/>
    </row>
    <row r="242" spans="1:120" s="2" customFormat="1" ht="45.75" customHeight="1" x14ac:dyDescent="0.2">
      <c r="A242" s="2" t="s">
        <v>212</v>
      </c>
      <c r="C242" s="100" t="s">
        <v>1219</v>
      </c>
      <c r="D242" s="30" t="s">
        <v>1220</v>
      </c>
      <c r="E242" s="31" t="s">
        <v>89</v>
      </c>
      <c r="F242" s="74">
        <v>1</v>
      </c>
      <c r="G242" s="74"/>
      <c r="H242" s="121"/>
      <c r="I242" s="121">
        <v>0</v>
      </c>
      <c r="J242" s="121"/>
      <c r="K242" s="74">
        <f t="shared" si="249"/>
        <v>1</v>
      </c>
      <c r="L242" s="32">
        <v>29655.23</v>
      </c>
      <c r="M242" s="33">
        <f t="shared" si="282"/>
        <v>29655.23</v>
      </c>
      <c r="N242" s="33"/>
      <c r="O242" s="33">
        <f t="shared" si="250"/>
        <v>0</v>
      </c>
      <c r="P242" s="34"/>
      <c r="Q242" s="34"/>
      <c r="R242" s="34"/>
      <c r="S242" s="34"/>
      <c r="T242" s="34"/>
      <c r="U242" s="34"/>
      <c r="V242" s="34">
        <v>0.3</v>
      </c>
      <c r="W242" s="34">
        <f t="shared" si="283"/>
        <v>8896.57</v>
      </c>
      <c r="X242" s="34">
        <f t="shared" si="284"/>
        <v>0</v>
      </c>
      <c r="Y242" s="34">
        <v>0.35</v>
      </c>
      <c r="Z242" s="34">
        <f t="shared" si="291"/>
        <v>10379.33</v>
      </c>
      <c r="AA242" s="34"/>
      <c r="AB242" s="34"/>
      <c r="AC242" s="34">
        <f t="shared" si="293"/>
        <v>0</v>
      </c>
      <c r="AD242" s="34"/>
      <c r="AE242" s="34"/>
      <c r="AF242" s="34">
        <f t="shared" si="251"/>
        <v>0</v>
      </c>
      <c r="AG242" s="34">
        <f t="shared" si="252"/>
        <v>0</v>
      </c>
      <c r="AH242" s="34"/>
      <c r="AI242" s="34">
        <f t="shared" si="296"/>
        <v>0</v>
      </c>
      <c r="AJ242" s="34"/>
      <c r="AK242" s="34"/>
      <c r="AL242" s="34">
        <f t="shared" si="285"/>
        <v>0</v>
      </c>
      <c r="AM242" s="34">
        <f t="shared" si="286"/>
        <v>0</v>
      </c>
      <c r="AN242" s="34"/>
      <c r="AO242" s="34">
        <f t="shared" si="253"/>
        <v>0</v>
      </c>
      <c r="AP242" s="34">
        <f t="shared" si="254"/>
        <v>0</v>
      </c>
      <c r="AQ242" s="34"/>
      <c r="AR242" s="34">
        <f t="shared" si="255"/>
        <v>0</v>
      </c>
      <c r="AS242" s="34">
        <f t="shared" si="256"/>
        <v>0</v>
      </c>
      <c r="AT242" s="34"/>
      <c r="AU242" s="34">
        <f t="shared" si="257"/>
        <v>0</v>
      </c>
      <c r="AV242" s="34">
        <f t="shared" si="258"/>
        <v>0</v>
      </c>
      <c r="AW242" s="34"/>
      <c r="AX242" s="34">
        <f t="shared" si="259"/>
        <v>0</v>
      </c>
      <c r="AY242" s="34">
        <f t="shared" si="260"/>
        <v>0</v>
      </c>
      <c r="AZ242" s="34"/>
      <c r="BA242" s="34">
        <f t="shared" si="261"/>
        <v>0</v>
      </c>
      <c r="BB242" s="34">
        <f t="shared" si="262"/>
        <v>0</v>
      </c>
      <c r="BC242" s="34"/>
      <c r="BD242" s="34">
        <f t="shared" si="263"/>
        <v>0</v>
      </c>
      <c r="BE242" s="34">
        <f t="shared" si="264"/>
        <v>0</v>
      </c>
      <c r="BF242" s="34"/>
      <c r="BG242" s="34">
        <f t="shared" si="300"/>
        <v>0</v>
      </c>
      <c r="BH242" s="34">
        <f t="shared" si="265"/>
        <v>0</v>
      </c>
      <c r="BI242" s="34"/>
      <c r="BJ242" s="34">
        <f t="shared" si="301"/>
        <v>0</v>
      </c>
      <c r="BK242" s="34">
        <f t="shared" si="266"/>
        <v>0</v>
      </c>
      <c r="BL242" s="34"/>
      <c r="BM242" s="34">
        <f t="shared" si="304"/>
        <v>0</v>
      </c>
      <c r="BN242" s="34">
        <f t="shared" si="267"/>
        <v>0</v>
      </c>
      <c r="BO242" s="34"/>
      <c r="BP242" s="34">
        <f t="shared" si="233"/>
        <v>0</v>
      </c>
      <c r="BQ242" s="34">
        <f t="shared" si="234"/>
        <v>0</v>
      </c>
      <c r="BR242" s="34"/>
      <c r="BS242" s="34">
        <f t="shared" si="235"/>
        <v>0</v>
      </c>
      <c r="BT242" s="34">
        <f t="shared" si="268"/>
        <v>0</v>
      </c>
      <c r="BU242" s="34"/>
      <c r="BV242" s="34">
        <f t="shared" si="236"/>
        <v>0</v>
      </c>
      <c r="BW242" s="34">
        <f t="shared" si="269"/>
        <v>0</v>
      </c>
      <c r="BX242" s="34"/>
      <c r="BY242" s="34">
        <f t="shared" si="237"/>
        <v>0</v>
      </c>
      <c r="BZ242" s="34">
        <f t="shared" si="270"/>
        <v>0</v>
      </c>
      <c r="CA242" s="34"/>
      <c r="CB242" s="34">
        <f t="shared" si="238"/>
        <v>0</v>
      </c>
      <c r="CC242" s="34">
        <f t="shared" si="271"/>
        <v>0</v>
      </c>
      <c r="CD242" s="34"/>
      <c r="CE242" s="34">
        <f t="shared" si="239"/>
        <v>0</v>
      </c>
      <c r="CF242" s="34">
        <f t="shared" si="272"/>
        <v>0</v>
      </c>
      <c r="CG242" s="34"/>
      <c r="CH242" s="34">
        <f t="shared" si="240"/>
        <v>0</v>
      </c>
      <c r="CI242" s="34">
        <f t="shared" si="273"/>
        <v>0</v>
      </c>
      <c r="CJ242" s="34"/>
      <c r="CK242" s="34">
        <f t="shared" si="241"/>
        <v>0</v>
      </c>
      <c r="CL242" s="34">
        <f t="shared" si="274"/>
        <v>0</v>
      </c>
      <c r="CM242" s="34"/>
      <c r="CN242" s="34">
        <f t="shared" si="242"/>
        <v>0</v>
      </c>
      <c r="CO242" s="34">
        <f t="shared" si="275"/>
        <v>0</v>
      </c>
      <c r="CP242" s="34"/>
      <c r="CQ242" s="34">
        <f t="shared" si="243"/>
        <v>0</v>
      </c>
      <c r="CR242" s="34">
        <f t="shared" si="276"/>
        <v>0</v>
      </c>
      <c r="CS242" s="34"/>
      <c r="CT242" s="34">
        <f t="shared" si="244"/>
        <v>0</v>
      </c>
      <c r="CU242" s="34">
        <f t="shared" si="277"/>
        <v>0</v>
      </c>
      <c r="CV242" s="34"/>
      <c r="CW242" s="34">
        <f t="shared" si="245"/>
        <v>0</v>
      </c>
      <c r="CX242" s="34">
        <f t="shared" si="278"/>
        <v>0</v>
      </c>
      <c r="CY242" s="34">
        <v>0.35</v>
      </c>
      <c r="CZ242" s="34">
        <f t="shared" si="246"/>
        <v>10379.33</v>
      </c>
      <c r="DA242" s="34">
        <f t="shared" si="279"/>
        <v>0</v>
      </c>
      <c r="DB242" s="34"/>
      <c r="DC242" s="34">
        <f t="shared" si="247"/>
        <v>0</v>
      </c>
      <c r="DD242" s="34">
        <f t="shared" si="280"/>
        <v>0</v>
      </c>
      <c r="DE242" s="35">
        <f t="shared" si="297"/>
        <v>1</v>
      </c>
      <c r="DF242" s="35">
        <f t="shared" ca="1" si="298"/>
        <v>29655.23</v>
      </c>
      <c r="DG242" s="89">
        <f t="shared" ca="1" si="299"/>
        <v>0</v>
      </c>
      <c r="DH242" s="35">
        <f t="shared" si="281"/>
        <v>0</v>
      </c>
      <c r="DI242" s="35">
        <f t="shared" ca="1" si="231"/>
        <v>0</v>
      </c>
      <c r="DJ242" s="92">
        <f t="shared" ca="1" si="232"/>
        <v>0</v>
      </c>
      <c r="DK242"/>
      <c r="DL242" s="37"/>
      <c r="DM242" s="38">
        <f t="shared" si="248"/>
        <v>0</v>
      </c>
      <c r="DN242" s="39" t="str">
        <f t="shared" si="303"/>
        <v>NÃO MEDIDO</v>
      </c>
      <c r="DO242" s="40"/>
      <c r="DP242"/>
    </row>
    <row r="243" spans="1:120" s="2" customFormat="1" ht="45.75" customHeight="1" x14ac:dyDescent="0.2">
      <c r="A243" s="2" t="s">
        <v>212</v>
      </c>
      <c r="C243" s="100" t="s">
        <v>1221</v>
      </c>
      <c r="D243" s="30" t="s">
        <v>1222</v>
      </c>
      <c r="E243" s="31" t="s">
        <v>89</v>
      </c>
      <c r="F243" s="74">
        <v>1</v>
      </c>
      <c r="G243" s="74">
        <v>0</v>
      </c>
      <c r="H243" s="121">
        <v>0</v>
      </c>
      <c r="I243" s="121">
        <v>0</v>
      </c>
      <c r="J243" s="121"/>
      <c r="K243" s="74">
        <f t="shared" si="249"/>
        <v>1</v>
      </c>
      <c r="L243" s="32">
        <v>56541.1</v>
      </c>
      <c r="M243" s="33">
        <f t="shared" si="282"/>
        <v>56541.1</v>
      </c>
      <c r="N243" s="33"/>
      <c r="O243" s="33">
        <f t="shared" si="250"/>
        <v>0</v>
      </c>
      <c r="P243" s="34"/>
      <c r="Q243" s="34"/>
      <c r="R243" s="34"/>
      <c r="S243" s="34"/>
      <c r="T243" s="34"/>
      <c r="U243" s="34"/>
      <c r="V243" s="34">
        <v>0.48</v>
      </c>
      <c r="W243" s="34">
        <f t="shared" si="283"/>
        <v>27139.73</v>
      </c>
      <c r="X243" s="34">
        <f t="shared" si="284"/>
        <v>0</v>
      </c>
      <c r="Y243" s="34">
        <v>0.18</v>
      </c>
      <c r="Z243" s="34">
        <f t="shared" si="291"/>
        <v>10177.4</v>
      </c>
      <c r="AA243" s="34"/>
      <c r="AB243" s="34"/>
      <c r="AC243" s="34">
        <f t="shared" si="293"/>
        <v>0</v>
      </c>
      <c r="AD243" s="34"/>
      <c r="AE243" s="34"/>
      <c r="AF243" s="34">
        <f t="shared" si="251"/>
        <v>0</v>
      </c>
      <c r="AG243" s="34">
        <f t="shared" si="252"/>
        <v>0</v>
      </c>
      <c r="AH243" s="34"/>
      <c r="AI243" s="34">
        <f t="shared" si="296"/>
        <v>0</v>
      </c>
      <c r="AJ243" s="34"/>
      <c r="AK243" s="34"/>
      <c r="AL243" s="34">
        <f t="shared" si="285"/>
        <v>0</v>
      </c>
      <c r="AM243" s="34">
        <f t="shared" si="286"/>
        <v>0</v>
      </c>
      <c r="AN243" s="34"/>
      <c r="AO243" s="34">
        <f t="shared" si="253"/>
        <v>0</v>
      </c>
      <c r="AP243" s="34">
        <f t="shared" si="254"/>
        <v>0</v>
      </c>
      <c r="AQ243" s="34"/>
      <c r="AR243" s="34">
        <f t="shared" si="255"/>
        <v>0</v>
      </c>
      <c r="AS243" s="34">
        <f t="shared" si="256"/>
        <v>0</v>
      </c>
      <c r="AT243" s="34"/>
      <c r="AU243" s="34">
        <f t="shared" si="257"/>
        <v>0</v>
      </c>
      <c r="AV243" s="34">
        <f t="shared" si="258"/>
        <v>0</v>
      </c>
      <c r="AW243" s="34"/>
      <c r="AX243" s="34">
        <f t="shared" si="259"/>
        <v>0</v>
      </c>
      <c r="AY243" s="34">
        <f t="shared" si="260"/>
        <v>0</v>
      </c>
      <c r="AZ243" s="34"/>
      <c r="BA243" s="34">
        <f t="shared" si="261"/>
        <v>0</v>
      </c>
      <c r="BB243" s="34">
        <f t="shared" si="262"/>
        <v>0</v>
      </c>
      <c r="BC243" s="34"/>
      <c r="BD243" s="34">
        <f t="shared" si="263"/>
        <v>0</v>
      </c>
      <c r="BE243" s="34">
        <f t="shared" si="264"/>
        <v>0</v>
      </c>
      <c r="BF243" s="34"/>
      <c r="BG243" s="34">
        <f t="shared" si="300"/>
        <v>0</v>
      </c>
      <c r="BH243" s="34">
        <f t="shared" si="265"/>
        <v>0</v>
      </c>
      <c r="BI243" s="34"/>
      <c r="BJ243" s="34">
        <f t="shared" si="301"/>
        <v>0</v>
      </c>
      <c r="BK243" s="34">
        <f t="shared" si="266"/>
        <v>0</v>
      </c>
      <c r="BL243" s="34"/>
      <c r="BM243" s="34">
        <f t="shared" si="304"/>
        <v>0</v>
      </c>
      <c r="BN243" s="34">
        <f t="shared" si="267"/>
        <v>0</v>
      </c>
      <c r="BO243" s="34"/>
      <c r="BP243" s="34">
        <f t="shared" si="233"/>
        <v>0</v>
      </c>
      <c r="BQ243" s="34">
        <f t="shared" si="234"/>
        <v>0</v>
      </c>
      <c r="BR243" s="34"/>
      <c r="BS243" s="34">
        <f t="shared" si="235"/>
        <v>0</v>
      </c>
      <c r="BT243" s="34">
        <f t="shared" si="268"/>
        <v>0</v>
      </c>
      <c r="BU243" s="34"/>
      <c r="BV243" s="34">
        <f t="shared" si="236"/>
        <v>0</v>
      </c>
      <c r="BW243" s="34">
        <f t="shared" si="269"/>
        <v>0</v>
      </c>
      <c r="BX243" s="34"/>
      <c r="BY243" s="34">
        <f t="shared" si="237"/>
        <v>0</v>
      </c>
      <c r="BZ243" s="34">
        <f t="shared" si="270"/>
        <v>0</v>
      </c>
      <c r="CA243" s="34"/>
      <c r="CB243" s="34">
        <f t="shared" si="238"/>
        <v>0</v>
      </c>
      <c r="CC243" s="34">
        <f t="shared" si="271"/>
        <v>0</v>
      </c>
      <c r="CD243" s="34"/>
      <c r="CE243" s="34">
        <f t="shared" si="239"/>
        <v>0</v>
      </c>
      <c r="CF243" s="34">
        <f t="shared" si="272"/>
        <v>0</v>
      </c>
      <c r="CG243" s="34"/>
      <c r="CH243" s="34">
        <f t="shared" si="240"/>
        <v>0</v>
      </c>
      <c r="CI243" s="34">
        <f t="shared" si="273"/>
        <v>0</v>
      </c>
      <c r="CJ243" s="34"/>
      <c r="CK243" s="34">
        <f t="shared" si="241"/>
        <v>0</v>
      </c>
      <c r="CL243" s="34">
        <f t="shared" si="274"/>
        <v>0</v>
      </c>
      <c r="CM243" s="34"/>
      <c r="CN243" s="34">
        <f t="shared" si="242"/>
        <v>0</v>
      </c>
      <c r="CO243" s="34">
        <f t="shared" si="275"/>
        <v>0</v>
      </c>
      <c r="CP243" s="34"/>
      <c r="CQ243" s="34">
        <f t="shared" si="243"/>
        <v>0</v>
      </c>
      <c r="CR243" s="34">
        <f t="shared" si="276"/>
        <v>0</v>
      </c>
      <c r="CS243" s="34"/>
      <c r="CT243" s="34">
        <f t="shared" si="244"/>
        <v>0</v>
      </c>
      <c r="CU243" s="34">
        <f t="shared" si="277"/>
        <v>0</v>
      </c>
      <c r="CV243" s="34"/>
      <c r="CW243" s="34">
        <f t="shared" si="245"/>
        <v>0</v>
      </c>
      <c r="CX243" s="34">
        <f t="shared" si="278"/>
        <v>0</v>
      </c>
      <c r="CY243" s="34">
        <v>0.34</v>
      </c>
      <c r="CZ243" s="34">
        <f t="shared" si="246"/>
        <v>19223.97</v>
      </c>
      <c r="DA243" s="34">
        <f t="shared" si="279"/>
        <v>0</v>
      </c>
      <c r="DB243" s="34"/>
      <c r="DC243" s="34">
        <f t="shared" si="247"/>
        <v>0</v>
      </c>
      <c r="DD243" s="34">
        <f t="shared" si="280"/>
        <v>0</v>
      </c>
      <c r="DE243" s="35">
        <f t="shared" si="297"/>
        <v>1</v>
      </c>
      <c r="DF243" s="35">
        <f t="shared" ca="1" si="298"/>
        <v>56541.1</v>
      </c>
      <c r="DG243" s="89">
        <f t="shared" ca="1" si="299"/>
        <v>0</v>
      </c>
      <c r="DH243" s="35">
        <f t="shared" si="281"/>
        <v>0</v>
      </c>
      <c r="DI243" s="35">
        <f t="shared" ca="1" si="231"/>
        <v>0</v>
      </c>
      <c r="DJ243" s="92">
        <f t="shared" ca="1" si="232"/>
        <v>0</v>
      </c>
      <c r="DK243"/>
      <c r="DL243" s="37"/>
      <c r="DM243" s="38">
        <f t="shared" si="248"/>
        <v>0</v>
      </c>
      <c r="DN243" s="39" t="str">
        <f t="shared" si="303"/>
        <v>NÃO MEDIDO</v>
      </c>
      <c r="DO243" s="40"/>
      <c r="DP243"/>
    </row>
    <row r="244" spans="1:120" s="2" customFormat="1" ht="45.75" customHeight="1" x14ac:dyDescent="0.2">
      <c r="A244" s="2" t="s">
        <v>212</v>
      </c>
      <c r="C244" s="100" t="s">
        <v>1223</v>
      </c>
      <c r="D244" s="30" t="s">
        <v>1224</v>
      </c>
      <c r="E244" s="31" t="s">
        <v>89</v>
      </c>
      <c r="F244" s="74">
        <v>1</v>
      </c>
      <c r="G244" s="74"/>
      <c r="H244" s="121"/>
      <c r="I244" s="121">
        <v>0</v>
      </c>
      <c r="J244" s="121"/>
      <c r="K244" s="74">
        <f t="shared" si="249"/>
        <v>1</v>
      </c>
      <c r="L244" s="32">
        <v>179200.67</v>
      </c>
      <c r="M244" s="33">
        <f t="shared" si="282"/>
        <v>179200.67</v>
      </c>
      <c r="N244" s="33"/>
      <c r="O244" s="33">
        <f t="shared" si="250"/>
        <v>0</v>
      </c>
      <c r="P244" s="34"/>
      <c r="Q244" s="34"/>
      <c r="R244" s="34"/>
      <c r="S244" s="34"/>
      <c r="T244" s="34"/>
      <c r="U244" s="34"/>
      <c r="V244" s="34">
        <v>0.48</v>
      </c>
      <c r="W244" s="34">
        <f t="shared" si="283"/>
        <v>86016.320000000007</v>
      </c>
      <c r="X244" s="34">
        <f t="shared" si="284"/>
        <v>0</v>
      </c>
      <c r="Y244" s="34">
        <v>0.18</v>
      </c>
      <c r="Z244" s="34">
        <f t="shared" si="291"/>
        <v>32256.12</v>
      </c>
      <c r="AA244" s="34"/>
      <c r="AB244" s="34"/>
      <c r="AC244" s="34">
        <f t="shared" si="293"/>
        <v>0</v>
      </c>
      <c r="AD244" s="34"/>
      <c r="AE244" s="34"/>
      <c r="AF244" s="34">
        <f t="shared" si="251"/>
        <v>0</v>
      </c>
      <c r="AG244" s="34">
        <f t="shared" si="252"/>
        <v>0</v>
      </c>
      <c r="AH244" s="34"/>
      <c r="AI244" s="34">
        <f t="shared" si="296"/>
        <v>0</v>
      </c>
      <c r="AJ244" s="34"/>
      <c r="AK244" s="34"/>
      <c r="AL244" s="34">
        <f t="shared" si="285"/>
        <v>0</v>
      </c>
      <c r="AM244" s="34">
        <f t="shared" si="286"/>
        <v>0</v>
      </c>
      <c r="AN244" s="34"/>
      <c r="AO244" s="34">
        <f t="shared" si="253"/>
        <v>0</v>
      </c>
      <c r="AP244" s="34">
        <f t="shared" si="254"/>
        <v>0</v>
      </c>
      <c r="AQ244" s="34"/>
      <c r="AR244" s="34">
        <f t="shared" si="255"/>
        <v>0</v>
      </c>
      <c r="AS244" s="34">
        <f t="shared" si="256"/>
        <v>0</v>
      </c>
      <c r="AT244" s="34"/>
      <c r="AU244" s="34">
        <f t="shared" si="257"/>
        <v>0</v>
      </c>
      <c r="AV244" s="34">
        <f t="shared" si="258"/>
        <v>0</v>
      </c>
      <c r="AW244" s="34"/>
      <c r="AX244" s="34">
        <f t="shared" si="259"/>
        <v>0</v>
      </c>
      <c r="AY244" s="34">
        <f t="shared" si="260"/>
        <v>0</v>
      </c>
      <c r="AZ244" s="34"/>
      <c r="BA244" s="34">
        <f t="shared" si="261"/>
        <v>0</v>
      </c>
      <c r="BB244" s="34">
        <f t="shared" si="262"/>
        <v>0</v>
      </c>
      <c r="BC244" s="34"/>
      <c r="BD244" s="34">
        <f t="shared" si="263"/>
        <v>0</v>
      </c>
      <c r="BE244" s="34">
        <f t="shared" si="264"/>
        <v>0</v>
      </c>
      <c r="BF244" s="34"/>
      <c r="BG244" s="34">
        <f t="shared" si="300"/>
        <v>0</v>
      </c>
      <c r="BH244" s="34">
        <f t="shared" si="265"/>
        <v>0</v>
      </c>
      <c r="BI244" s="34"/>
      <c r="BJ244" s="34">
        <f t="shared" si="301"/>
        <v>0</v>
      </c>
      <c r="BK244" s="34">
        <f t="shared" si="266"/>
        <v>0</v>
      </c>
      <c r="BL244" s="34"/>
      <c r="BM244" s="34">
        <f t="shared" si="304"/>
        <v>0</v>
      </c>
      <c r="BN244" s="34">
        <f t="shared" si="267"/>
        <v>0</v>
      </c>
      <c r="BO244" s="34"/>
      <c r="BP244" s="34">
        <f t="shared" si="233"/>
        <v>0</v>
      </c>
      <c r="BQ244" s="34">
        <f t="shared" si="234"/>
        <v>0</v>
      </c>
      <c r="BR244" s="34"/>
      <c r="BS244" s="34">
        <f t="shared" si="235"/>
        <v>0</v>
      </c>
      <c r="BT244" s="34">
        <f t="shared" si="268"/>
        <v>0</v>
      </c>
      <c r="BU244" s="34"/>
      <c r="BV244" s="34">
        <f t="shared" si="236"/>
        <v>0</v>
      </c>
      <c r="BW244" s="34">
        <f t="shared" si="269"/>
        <v>0</v>
      </c>
      <c r="BX244" s="34"/>
      <c r="BY244" s="34">
        <f t="shared" si="237"/>
        <v>0</v>
      </c>
      <c r="BZ244" s="34">
        <f t="shared" si="270"/>
        <v>0</v>
      </c>
      <c r="CA244" s="34"/>
      <c r="CB244" s="34">
        <f t="shared" si="238"/>
        <v>0</v>
      </c>
      <c r="CC244" s="34">
        <f t="shared" si="271"/>
        <v>0</v>
      </c>
      <c r="CD244" s="34"/>
      <c r="CE244" s="34">
        <f t="shared" si="239"/>
        <v>0</v>
      </c>
      <c r="CF244" s="34">
        <f t="shared" si="272"/>
        <v>0</v>
      </c>
      <c r="CG244" s="34"/>
      <c r="CH244" s="34">
        <f t="shared" si="240"/>
        <v>0</v>
      </c>
      <c r="CI244" s="34">
        <f t="shared" si="273"/>
        <v>0</v>
      </c>
      <c r="CJ244" s="34"/>
      <c r="CK244" s="34">
        <f t="shared" si="241"/>
        <v>0</v>
      </c>
      <c r="CL244" s="34">
        <f t="shared" si="274"/>
        <v>0</v>
      </c>
      <c r="CM244" s="34"/>
      <c r="CN244" s="34">
        <f t="shared" si="242"/>
        <v>0</v>
      </c>
      <c r="CO244" s="34">
        <f t="shared" si="275"/>
        <v>0</v>
      </c>
      <c r="CP244" s="34"/>
      <c r="CQ244" s="34">
        <f t="shared" si="243"/>
        <v>0</v>
      </c>
      <c r="CR244" s="34">
        <f t="shared" si="276"/>
        <v>0</v>
      </c>
      <c r="CS244" s="34"/>
      <c r="CT244" s="34">
        <f t="shared" si="244"/>
        <v>0</v>
      </c>
      <c r="CU244" s="34">
        <f t="shared" si="277"/>
        <v>0</v>
      </c>
      <c r="CV244" s="34"/>
      <c r="CW244" s="34">
        <f t="shared" si="245"/>
        <v>0</v>
      </c>
      <c r="CX244" s="34">
        <f t="shared" si="278"/>
        <v>0</v>
      </c>
      <c r="CY244" s="34">
        <v>0.34</v>
      </c>
      <c r="CZ244" s="34">
        <f t="shared" si="246"/>
        <v>60928.23</v>
      </c>
      <c r="DA244" s="34">
        <f t="shared" si="279"/>
        <v>0</v>
      </c>
      <c r="DB244" s="34"/>
      <c r="DC244" s="34">
        <f t="shared" si="247"/>
        <v>0</v>
      </c>
      <c r="DD244" s="34">
        <f t="shared" si="280"/>
        <v>0</v>
      </c>
      <c r="DE244" s="35">
        <f t="shared" si="297"/>
        <v>1</v>
      </c>
      <c r="DF244" s="35">
        <f t="shared" ca="1" si="298"/>
        <v>179200.67</v>
      </c>
      <c r="DG244" s="89">
        <f t="shared" ca="1" si="299"/>
        <v>0</v>
      </c>
      <c r="DH244" s="35">
        <f t="shared" si="281"/>
        <v>0</v>
      </c>
      <c r="DI244" s="35">
        <f t="shared" ca="1" si="231"/>
        <v>0</v>
      </c>
      <c r="DJ244" s="92">
        <f t="shared" ca="1" si="232"/>
        <v>0</v>
      </c>
      <c r="DK244"/>
      <c r="DL244" s="37"/>
      <c r="DM244" s="38">
        <f t="shared" si="248"/>
        <v>0</v>
      </c>
      <c r="DN244" s="39" t="str">
        <f t="shared" si="303"/>
        <v>NÃO MEDIDO</v>
      </c>
      <c r="DO244" s="40"/>
      <c r="DP244"/>
    </row>
    <row r="245" spans="1:120" s="2" customFormat="1" ht="54" customHeight="1" x14ac:dyDescent="0.2">
      <c r="A245" s="2" t="s">
        <v>212</v>
      </c>
      <c r="C245" s="100" t="s">
        <v>1225</v>
      </c>
      <c r="D245" s="30" t="s">
        <v>1226</v>
      </c>
      <c r="E245" s="31" t="s">
        <v>89</v>
      </c>
      <c r="F245" s="74">
        <v>1</v>
      </c>
      <c r="G245" s="74">
        <v>0</v>
      </c>
      <c r="H245" s="121">
        <v>0</v>
      </c>
      <c r="I245" s="121">
        <v>0</v>
      </c>
      <c r="J245" s="121"/>
      <c r="K245" s="74">
        <f t="shared" si="249"/>
        <v>1</v>
      </c>
      <c r="L245" s="32">
        <v>71772.58</v>
      </c>
      <c r="M245" s="33">
        <f t="shared" si="282"/>
        <v>71772.58</v>
      </c>
      <c r="N245" s="33"/>
      <c r="O245" s="33">
        <f t="shared" si="250"/>
        <v>0</v>
      </c>
      <c r="P245" s="34"/>
      <c r="Q245" s="34"/>
      <c r="R245" s="34"/>
      <c r="S245" s="34"/>
      <c r="T245" s="34"/>
      <c r="U245" s="34"/>
      <c r="V245" s="34">
        <v>0.3</v>
      </c>
      <c r="W245" s="34">
        <f t="shared" si="283"/>
        <v>21531.77</v>
      </c>
      <c r="X245" s="34">
        <f t="shared" si="284"/>
        <v>0</v>
      </c>
      <c r="Y245" s="34">
        <v>0.12</v>
      </c>
      <c r="Z245" s="34">
        <f t="shared" si="291"/>
        <v>8612.7099999999991</v>
      </c>
      <c r="AA245" s="34"/>
      <c r="AB245" s="34">
        <v>0.12</v>
      </c>
      <c r="AC245" s="34">
        <f t="shared" si="293"/>
        <v>8612.7099999999991</v>
      </c>
      <c r="AD245" s="34"/>
      <c r="AE245" s="34"/>
      <c r="AF245" s="34">
        <f t="shared" si="251"/>
        <v>0</v>
      </c>
      <c r="AG245" s="34">
        <f t="shared" si="252"/>
        <v>0</v>
      </c>
      <c r="AH245" s="34"/>
      <c r="AI245" s="34">
        <f t="shared" si="296"/>
        <v>0</v>
      </c>
      <c r="AJ245" s="34"/>
      <c r="AK245" s="34"/>
      <c r="AL245" s="34">
        <f t="shared" si="285"/>
        <v>0</v>
      </c>
      <c r="AM245" s="34">
        <f t="shared" si="286"/>
        <v>0</v>
      </c>
      <c r="AN245" s="34">
        <v>0.06</v>
      </c>
      <c r="AO245" s="34">
        <f t="shared" si="253"/>
        <v>4306.3500000000004</v>
      </c>
      <c r="AP245" s="34">
        <f t="shared" si="254"/>
        <v>0</v>
      </c>
      <c r="AQ245" s="34"/>
      <c r="AR245" s="34">
        <f t="shared" si="255"/>
        <v>0</v>
      </c>
      <c r="AS245" s="34">
        <f t="shared" si="256"/>
        <v>0</v>
      </c>
      <c r="AT245" s="34"/>
      <c r="AU245" s="34">
        <f t="shared" si="257"/>
        <v>0</v>
      </c>
      <c r="AV245" s="34">
        <f t="shared" si="258"/>
        <v>0</v>
      </c>
      <c r="AW245" s="34"/>
      <c r="AX245" s="34">
        <f t="shared" si="259"/>
        <v>0</v>
      </c>
      <c r="AY245" s="34">
        <f t="shared" si="260"/>
        <v>0</v>
      </c>
      <c r="AZ245" s="34"/>
      <c r="BA245" s="34">
        <f t="shared" si="261"/>
        <v>0</v>
      </c>
      <c r="BB245" s="34">
        <f t="shared" si="262"/>
        <v>0</v>
      </c>
      <c r="BC245" s="34"/>
      <c r="BD245" s="34">
        <f t="shared" si="263"/>
        <v>0</v>
      </c>
      <c r="BE245" s="34">
        <f t="shared" si="264"/>
        <v>0</v>
      </c>
      <c r="BF245" s="34"/>
      <c r="BG245" s="34">
        <f t="shared" si="300"/>
        <v>0</v>
      </c>
      <c r="BH245" s="34">
        <f t="shared" si="265"/>
        <v>0</v>
      </c>
      <c r="BI245" s="34"/>
      <c r="BJ245" s="34">
        <f t="shared" si="301"/>
        <v>0</v>
      </c>
      <c r="BK245" s="34">
        <f t="shared" si="266"/>
        <v>0</v>
      </c>
      <c r="BL245" s="34"/>
      <c r="BM245" s="34">
        <f t="shared" si="304"/>
        <v>0</v>
      </c>
      <c r="BN245" s="34">
        <f t="shared" si="267"/>
        <v>0</v>
      </c>
      <c r="BO245" s="34"/>
      <c r="BP245" s="34">
        <f t="shared" si="233"/>
        <v>0</v>
      </c>
      <c r="BQ245" s="34">
        <f t="shared" si="234"/>
        <v>0</v>
      </c>
      <c r="BR245" s="34"/>
      <c r="BS245" s="34">
        <f t="shared" si="235"/>
        <v>0</v>
      </c>
      <c r="BT245" s="34">
        <f t="shared" si="268"/>
        <v>0</v>
      </c>
      <c r="BU245" s="34"/>
      <c r="BV245" s="34">
        <f t="shared" si="236"/>
        <v>0</v>
      </c>
      <c r="BW245" s="34">
        <f t="shared" si="269"/>
        <v>0</v>
      </c>
      <c r="BX245" s="34"/>
      <c r="BY245" s="34">
        <f t="shared" si="237"/>
        <v>0</v>
      </c>
      <c r="BZ245" s="34">
        <f t="shared" si="270"/>
        <v>0</v>
      </c>
      <c r="CA245" s="34"/>
      <c r="CB245" s="34">
        <f t="shared" si="238"/>
        <v>0</v>
      </c>
      <c r="CC245" s="34">
        <f t="shared" si="271"/>
        <v>0</v>
      </c>
      <c r="CD245" s="34"/>
      <c r="CE245" s="34">
        <f t="shared" si="239"/>
        <v>0</v>
      </c>
      <c r="CF245" s="34">
        <f t="shared" si="272"/>
        <v>0</v>
      </c>
      <c r="CG245" s="34"/>
      <c r="CH245" s="34">
        <f t="shared" si="240"/>
        <v>0</v>
      </c>
      <c r="CI245" s="34">
        <f t="shared" si="273"/>
        <v>0</v>
      </c>
      <c r="CJ245" s="34"/>
      <c r="CK245" s="34">
        <f t="shared" si="241"/>
        <v>0</v>
      </c>
      <c r="CL245" s="34">
        <f t="shared" si="274"/>
        <v>0</v>
      </c>
      <c r="CM245" s="34"/>
      <c r="CN245" s="34">
        <f t="shared" si="242"/>
        <v>0</v>
      </c>
      <c r="CO245" s="34">
        <f t="shared" si="275"/>
        <v>0</v>
      </c>
      <c r="CP245" s="34"/>
      <c r="CQ245" s="34">
        <f t="shared" si="243"/>
        <v>0</v>
      </c>
      <c r="CR245" s="34">
        <f t="shared" si="276"/>
        <v>0</v>
      </c>
      <c r="CS245" s="34"/>
      <c r="CT245" s="34">
        <f t="shared" si="244"/>
        <v>0</v>
      </c>
      <c r="CU245" s="34">
        <f t="shared" si="277"/>
        <v>0</v>
      </c>
      <c r="CV245" s="34"/>
      <c r="CW245" s="34">
        <f t="shared" si="245"/>
        <v>0</v>
      </c>
      <c r="CX245" s="34">
        <f t="shared" si="278"/>
        <v>0</v>
      </c>
      <c r="CY245" s="34">
        <v>0.4</v>
      </c>
      <c r="CZ245" s="34">
        <f t="shared" si="246"/>
        <v>28709.03</v>
      </c>
      <c r="DA245" s="34">
        <f t="shared" si="279"/>
        <v>0</v>
      </c>
      <c r="DB245" s="34"/>
      <c r="DC245" s="34">
        <f t="shared" si="247"/>
        <v>0</v>
      </c>
      <c r="DD245" s="34">
        <f t="shared" si="280"/>
        <v>0</v>
      </c>
      <c r="DE245" s="35">
        <f t="shared" si="297"/>
        <v>1</v>
      </c>
      <c r="DF245" s="35">
        <f t="shared" ca="1" si="298"/>
        <v>71772.570000000007</v>
      </c>
      <c r="DG245" s="89">
        <f t="shared" ca="1" si="299"/>
        <v>0</v>
      </c>
      <c r="DH245" s="35">
        <f t="shared" si="281"/>
        <v>0</v>
      </c>
      <c r="DI245" s="35">
        <f t="shared" ca="1" si="231"/>
        <v>0.01</v>
      </c>
      <c r="DJ245" s="92">
        <f t="shared" ca="1" si="232"/>
        <v>0</v>
      </c>
      <c r="DK245"/>
      <c r="DL245" s="37"/>
      <c r="DM245" s="38">
        <f t="shared" si="248"/>
        <v>0</v>
      </c>
      <c r="DN245" s="39" t="str">
        <f t="shared" si="303"/>
        <v>NÃO MEDIDO</v>
      </c>
      <c r="DO245" s="40"/>
      <c r="DP245"/>
    </row>
    <row r="246" spans="1:120" s="2" customFormat="1" ht="48" customHeight="1" x14ac:dyDescent="0.2">
      <c r="A246" s="2" t="s">
        <v>212</v>
      </c>
      <c r="C246" s="100" t="s">
        <v>1227</v>
      </c>
      <c r="D246" s="30" t="s">
        <v>1228</v>
      </c>
      <c r="E246" s="31" t="s">
        <v>89</v>
      </c>
      <c r="F246" s="74">
        <v>2</v>
      </c>
      <c r="G246" s="74">
        <v>0</v>
      </c>
      <c r="H246" s="121">
        <v>0</v>
      </c>
      <c r="I246" s="121">
        <v>0</v>
      </c>
      <c r="J246" s="121"/>
      <c r="K246" s="74">
        <f t="shared" si="249"/>
        <v>2</v>
      </c>
      <c r="L246" s="32">
        <v>10154.32</v>
      </c>
      <c r="M246" s="33">
        <f t="shared" si="282"/>
        <v>20308.64</v>
      </c>
      <c r="N246" s="33"/>
      <c r="O246" s="33">
        <f t="shared" si="250"/>
        <v>0</v>
      </c>
      <c r="P246" s="34"/>
      <c r="Q246" s="34"/>
      <c r="R246" s="34"/>
      <c r="S246" s="34"/>
      <c r="T246" s="34"/>
      <c r="U246" s="34"/>
      <c r="V246" s="34">
        <v>1.3</v>
      </c>
      <c r="W246" s="34">
        <f t="shared" si="283"/>
        <v>13200.62</v>
      </c>
      <c r="X246" s="34">
        <f t="shared" si="284"/>
        <v>0</v>
      </c>
      <c r="Y246" s="34"/>
      <c r="Z246" s="34">
        <f t="shared" si="291"/>
        <v>0</v>
      </c>
      <c r="AA246" s="34"/>
      <c r="AB246" s="34"/>
      <c r="AC246" s="34">
        <f t="shared" si="293"/>
        <v>0</v>
      </c>
      <c r="AD246" s="34"/>
      <c r="AE246" s="34"/>
      <c r="AF246" s="34">
        <f t="shared" si="251"/>
        <v>0</v>
      </c>
      <c r="AG246" s="34">
        <f t="shared" si="252"/>
        <v>0</v>
      </c>
      <c r="AH246" s="34"/>
      <c r="AI246" s="34">
        <f t="shared" si="296"/>
        <v>0</v>
      </c>
      <c r="AJ246" s="34"/>
      <c r="AK246" s="34"/>
      <c r="AL246" s="34">
        <f t="shared" si="285"/>
        <v>0</v>
      </c>
      <c r="AM246" s="34">
        <f t="shared" si="286"/>
        <v>0</v>
      </c>
      <c r="AN246" s="34"/>
      <c r="AO246" s="34">
        <f t="shared" si="253"/>
        <v>0</v>
      </c>
      <c r="AP246" s="34">
        <f t="shared" si="254"/>
        <v>0</v>
      </c>
      <c r="AQ246" s="34"/>
      <c r="AR246" s="34">
        <f t="shared" si="255"/>
        <v>0</v>
      </c>
      <c r="AS246" s="34">
        <f t="shared" si="256"/>
        <v>0</v>
      </c>
      <c r="AT246" s="34"/>
      <c r="AU246" s="34">
        <f t="shared" si="257"/>
        <v>0</v>
      </c>
      <c r="AV246" s="34">
        <f t="shared" si="258"/>
        <v>0</v>
      </c>
      <c r="AW246" s="34"/>
      <c r="AX246" s="34">
        <f t="shared" si="259"/>
        <v>0</v>
      </c>
      <c r="AY246" s="34">
        <f t="shared" si="260"/>
        <v>0</v>
      </c>
      <c r="AZ246" s="34"/>
      <c r="BA246" s="34">
        <f t="shared" si="261"/>
        <v>0</v>
      </c>
      <c r="BB246" s="34">
        <f t="shared" si="262"/>
        <v>0</v>
      </c>
      <c r="BC246" s="34"/>
      <c r="BD246" s="34">
        <f t="shared" si="263"/>
        <v>0</v>
      </c>
      <c r="BE246" s="34">
        <f t="shared" si="264"/>
        <v>0</v>
      </c>
      <c r="BF246" s="34"/>
      <c r="BG246" s="34">
        <f t="shared" si="300"/>
        <v>0</v>
      </c>
      <c r="BH246" s="34">
        <f t="shared" si="265"/>
        <v>0</v>
      </c>
      <c r="BI246" s="34"/>
      <c r="BJ246" s="34">
        <f t="shared" si="301"/>
        <v>0</v>
      </c>
      <c r="BK246" s="34">
        <f t="shared" si="266"/>
        <v>0</v>
      </c>
      <c r="BL246" s="34"/>
      <c r="BM246" s="34">
        <f t="shared" si="304"/>
        <v>0</v>
      </c>
      <c r="BN246" s="34">
        <f t="shared" si="267"/>
        <v>0</v>
      </c>
      <c r="BO246" s="34"/>
      <c r="BP246" s="34">
        <f t="shared" si="233"/>
        <v>0</v>
      </c>
      <c r="BQ246" s="34">
        <f t="shared" si="234"/>
        <v>0</v>
      </c>
      <c r="BR246" s="34"/>
      <c r="BS246" s="34">
        <f t="shared" si="235"/>
        <v>0</v>
      </c>
      <c r="BT246" s="34">
        <f t="shared" si="268"/>
        <v>0</v>
      </c>
      <c r="BU246" s="34"/>
      <c r="BV246" s="34">
        <f t="shared" si="236"/>
        <v>0</v>
      </c>
      <c r="BW246" s="34">
        <f t="shared" si="269"/>
        <v>0</v>
      </c>
      <c r="BX246" s="34"/>
      <c r="BY246" s="34">
        <f t="shared" si="237"/>
        <v>0</v>
      </c>
      <c r="BZ246" s="34">
        <f t="shared" si="270"/>
        <v>0</v>
      </c>
      <c r="CA246" s="34"/>
      <c r="CB246" s="34">
        <f t="shared" si="238"/>
        <v>0</v>
      </c>
      <c r="CC246" s="34">
        <f t="shared" si="271"/>
        <v>0</v>
      </c>
      <c r="CD246" s="34"/>
      <c r="CE246" s="34">
        <f t="shared" si="239"/>
        <v>0</v>
      </c>
      <c r="CF246" s="34">
        <f t="shared" si="272"/>
        <v>0</v>
      </c>
      <c r="CG246" s="34"/>
      <c r="CH246" s="34">
        <f t="shared" si="240"/>
        <v>0</v>
      </c>
      <c r="CI246" s="34">
        <f t="shared" si="273"/>
        <v>0</v>
      </c>
      <c r="CJ246" s="34"/>
      <c r="CK246" s="34">
        <f t="shared" si="241"/>
        <v>0</v>
      </c>
      <c r="CL246" s="34">
        <f t="shared" si="274"/>
        <v>0</v>
      </c>
      <c r="CM246" s="34"/>
      <c r="CN246" s="34">
        <f t="shared" si="242"/>
        <v>0</v>
      </c>
      <c r="CO246" s="34">
        <f t="shared" si="275"/>
        <v>0</v>
      </c>
      <c r="CP246" s="34"/>
      <c r="CQ246" s="34">
        <f t="shared" si="243"/>
        <v>0</v>
      </c>
      <c r="CR246" s="34">
        <f t="shared" si="276"/>
        <v>0</v>
      </c>
      <c r="CS246" s="34"/>
      <c r="CT246" s="34">
        <f t="shared" si="244"/>
        <v>0</v>
      </c>
      <c r="CU246" s="34">
        <f t="shared" si="277"/>
        <v>0</v>
      </c>
      <c r="CV246" s="34"/>
      <c r="CW246" s="34">
        <f t="shared" si="245"/>
        <v>0</v>
      </c>
      <c r="CX246" s="34">
        <f t="shared" si="278"/>
        <v>0</v>
      </c>
      <c r="CY246" s="34">
        <v>0.7</v>
      </c>
      <c r="CZ246" s="34">
        <f t="shared" si="246"/>
        <v>7108.02</v>
      </c>
      <c r="DA246" s="34">
        <f t="shared" si="279"/>
        <v>0</v>
      </c>
      <c r="DB246" s="34"/>
      <c r="DC246" s="34">
        <f t="shared" si="247"/>
        <v>0</v>
      </c>
      <c r="DD246" s="34">
        <f t="shared" si="280"/>
        <v>0</v>
      </c>
      <c r="DE246" s="35">
        <f t="shared" si="297"/>
        <v>2</v>
      </c>
      <c r="DF246" s="35">
        <f t="shared" ca="1" si="298"/>
        <v>20308.64</v>
      </c>
      <c r="DG246" s="89">
        <f t="shared" ca="1" si="299"/>
        <v>0</v>
      </c>
      <c r="DH246" s="35">
        <f t="shared" si="281"/>
        <v>0</v>
      </c>
      <c r="DI246" s="35">
        <f t="shared" ca="1" si="231"/>
        <v>0</v>
      </c>
      <c r="DJ246" s="92">
        <f t="shared" ca="1" si="232"/>
        <v>0</v>
      </c>
      <c r="DK246"/>
      <c r="DL246" s="37"/>
      <c r="DM246" s="38">
        <f t="shared" si="248"/>
        <v>0</v>
      </c>
      <c r="DN246" s="39" t="str">
        <f t="shared" si="303"/>
        <v>NÃO MEDIDO</v>
      </c>
      <c r="DO246" s="40"/>
      <c r="DP246"/>
    </row>
    <row r="247" spans="1:120" s="2" customFormat="1" ht="47.25" customHeight="1" x14ac:dyDescent="0.2">
      <c r="A247" s="2" t="s">
        <v>212</v>
      </c>
      <c r="C247" s="100" t="s">
        <v>1229</v>
      </c>
      <c r="D247" s="30" t="s">
        <v>1230</v>
      </c>
      <c r="E247" s="31" t="s">
        <v>89</v>
      </c>
      <c r="F247" s="74">
        <v>1</v>
      </c>
      <c r="G247" s="74">
        <v>0</v>
      </c>
      <c r="H247" s="121">
        <v>0</v>
      </c>
      <c r="I247" s="121">
        <v>0</v>
      </c>
      <c r="J247" s="121"/>
      <c r="K247" s="74">
        <f t="shared" si="249"/>
        <v>1</v>
      </c>
      <c r="L247" s="32">
        <v>166161.60000000001</v>
      </c>
      <c r="M247" s="33">
        <f t="shared" si="282"/>
        <v>166161.60000000001</v>
      </c>
      <c r="N247" s="33"/>
      <c r="O247" s="33">
        <f t="shared" si="250"/>
        <v>0</v>
      </c>
      <c r="P247" s="34"/>
      <c r="Q247" s="34"/>
      <c r="R247" s="34"/>
      <c r="S247" s="34"/>
      <c r="T247" s="34"/>
      <c r="U247" s="34"/>
      <c r="V247" s="34">
        <v>0.5</v>
      </c>
      <c r="W247" s="34">
        <f t="shared" si="283"/>
        <v>83080.800000000003</v>
      </c>
      <c r="X247" s="34">
        <f t="shared" si="284"/>
        <v>0</v>
      </c>
      <c r="Y247" s="34"/>
      <c r="Z247" s="34">
        <f t="shared" si="291"/>
        <v>0</v>
      </c>
      <c r="AA247" s="34"/>
      <c r="AB247" s="34"/>
      <c r="AC247" s="34">
        <f t="shared" si="293"/>
        <v>0</v>
      </c>
      <c r="AD247" s="34"/>
      <c r="AE247" s="34"/>
      <c r="AF247" s="34">
        <f t="shared" si="251"/>
        <v>0</v>
      </c>
      <c r="AG247" s="34">
        <f t="shared" si="252"/>
        <v>0</v>
      </c>
      <c r="AH247" s="34"/>
      <c r="AI247" s="34">
        <f t="shared" si="296"/>
        <v>0</v>
      </c>
      <c r="AJ247" s="34"/>
      <c r="AK247" s="34"/>
      <c r="AL247" s="34">
        <f t="shared" si="285"/>
        <v>0</v>
      </c>
      <c r="AM247" s="34">
        <f t="shared" si="286"/>
        <v>0</v>
      </c>
      <c r="AN247" s="34"/>
      <c r="AO247" s="34">
        <f t="shared" si="253"/>
        <v>0</v>
      </c>
      <c r="AP247" s="34">
        <f t="shared" si="254"/>
        <v>0</v>
      </c>
      <c r="AQ247" s="34"/>
      <c r="AR247" s="34">
        <f t="shared" si="255"/>
        <v>0</v>
      </c>
      <c r="AS247" s="34">
        <f t="shared" si="256"/>
        <v>0</v>
      </c>
      <c r="AT247" s="34"/>
      <c r="AU247" s="34">
        <f t="shared" si="257"/>
        <v>0</v>
      </c>
      <c r="AV247" s="34">
        <f t="shared" si="258"/>
        <v>0</v>
      </c>
      <c r="AW247" s="34"/>
      <c r="AX247" s="34">
        <f t="shared" si="259"/>
        <v>0</v>
      </c>
      <c r="AY247" s="34">
        <f t="shared" si="260"/>
        <v>0</v>
      </c>
      <c r="AZ247" s="34"/>
      <c r="BA247" s="34">
        <f t="shared" si="261"/>
        <v>0</v>
      </c>
      <c r="BB247" s="34">
        <f t="shared" si="262"/>
        <v>0</v>
      </c>
      <c r="BC247" s="34"/>
      <c r="BD247" s="34">
        <f t="shared" si="263"/>
        <v>0</v>
      </c>
      <c r="BE247" s="34">
        <f t="shared" si="264"/>
        <v>0</v>
      </c>
      <c r="BF247" s="34"/>
      <c r="BG247" s="34">
        <f t="shared" si="300"/>
        <v>0</v>
      </c>
      <c r="BH247" s="34">
        <f t="shared" si="265"/>
        <v>0</v>
      </c>
      <c r="BI247" s="34"/>
      <c r="BJ247" s="34">
        <f t="shared" si="301"/>
        <v>0</v>
      </c>
      <c r="BK247" s="34">
        <f t="shared" si="266"/>
        <v>0</v>
      </c>
      <c r="BL247" s="34"/>
      <c r="BM247" s="34">
        <f t="shared" si="304"/>
        <v>0</v>
      </c>
      <c r="BN247" s="34">
        <f t="shared" si="267"/>
        <v>0</v>
      </c>
      <c r="BO247" s="34"/>
      <c r="BP247" s="34">
        <f t="shared" si="233"/>
        <v>0</v>
      </c>
      <c r="BQ247" s="34">
        <f t="shared" si="234"/>
        <v>0</v>
      </c>
      <c r="BR247" s="34"/>
      <c r="BS247" s="34">
        <f t="shared" si="235"/>
        <v>0</v>
      </c>
      <c r="BT247" s="34">
        <f t="shared" si="268"/>
        <v>0</v>
      </c>
      <c r="BU247" s="34"/>
      <c r="BV247" s="34">
        <f t="shared" si="236"/>
        <v>0</v>
      </c>
      <c r="BW247" s="34">
        <f t="shared" si="269"/>
        <v>0</v>
      </c>
      <c r="BX247" s="34"/>
      <c r="BY247" s="34">
        <f t="shared" si="237"/>
        <v>0</v>
      </c>
      <c r="BZ247" s="34">
        <f t="shared" si="270"/>
        <v>0</v>
      </c>
      <c r="CA247" s="34"/>
      <c r="CB247" s="34">
        <f t="shared" si="238"/>
        <v>0</v>
      </c>
      <c r="CC247" s="34">
        <f t="shared" si="271"/>
        <v>0</v>
      </c>
      <c r="CD247" s="34"/>
      <c r="CE247" s="34">
        <f t="shared" si="239"/>
        <v>0</v>
      </c>
      <c r="CF247" s="34">
        <f t="shared" si="272"/>
        <v>0</v>
      </c>
      <c r="CG247" s="34"/>
      <c r="CH247" s="34">
        <f t="shared" si="240"/>
        <v>0</v>
      </c>
      <c r="CI247" s="34">
        <f t="shared" si="273"/>
        <v>0</v>
      </c>
      <c r="CJ247" s="34"/>
      <c r="CK247" s="34">
        <f t="shared" si="241"/>
        <v>0</v>
      </c>
      <c r="CL247" s="34">
        <f t="shared" si="274"/>
        <v>0</v>
      </c>
      <c r="CM247" s="34"/>
      <c r="CN247" s="34">
        <f t="shared" si="242"/>
        <v>0</v>
      </c>
      <c r="CO247" s="34">
        <f t="shared" si="275"/>
        <v>0</v>
      </c>
      <c r="CP247" s="34"/>
      <c r="CQ247" s="34">
        <f t="shared" si="243"/>
        <v>0</v>
      </c>
      <c r="CR247" s="34">
        <f t="shared" si="276"/>
        <v>0</v>
      </c>
      <c r="CS247" s="34"/>
      <c r="CT247" s="34">
        <f t="shared" si="244"/>
        <v>0</v>
      </c>
      <c r="CU247" s="34">
        <f t="shared" si="277"/>
        <v>0</v>
      </c>
      <c r="CV247" s="34"/>
      <c r="CW247" s="34">
        <f t="shared" si="245"/>
        <v>0</v>
      </c>
      <c r="CX247" s="34">
        <f t="shared" si="278"/>
        <v>0</v>
      </c>
      <c r="CY247" s="34">
        <v>0.5</v>
      </c>
      <c r="CZ247" s="34">
        <f t="shared" si="246"/>
        <v>83080.800000000003</v>
      </c>
      <c r="DA247" s="34">
        <f t="shared" si="279"/>
        <v>0</v>
      </c>
      <c r="DB247" s="34"/>
      <c r="DC247" s="34">
        <f t="shared" si="247"/>
        <v>0</v>
      </c>
      <c r="DD247" s="34">
        <f t="shared" si="280"/>
        <v>0</v>
      </c>
      <c r="DE247" s="35">
        <f t="shared" si="297"/>
        <v>1</v>
      </c>
      <c r="DF247" s="35">
        <f t="shared" ca="1" si="298"/>
        <v>166161.60000000001</v>
      </c>
      <c r="DG247" s="89">
        <f t="shared" ca="1" si="299"/>
        <v>0</v>
      </c>
      <c r="DH247" s="35">
        <f t="shared" si="281"/>
        <v>0</v>
      </c>
      <c r="DI247" s="35">
        <f t="shared" ca="1" si="231"/>
        <v>0</v>
      </c>
      <c r="DJ247" s="92">
        <f t="shared" ca="1" si="232"/>
        <v>0</v>
      </c>
      <c r="DK247"/>
      <c r="DL247" s="37"/>
      <c r="DM247" s="38">
        <f t="shared" si="248"/>
        <v>0</v>
      </c>
      <c r="DN247" s="39" t="str">
        <f t="shared" si="303"/>
        <v>NÃO MEDIDO</v>
      </c>
      <c r="DO247" s="40"/>
      <c r="DP247"/>
    </row>
    <row r="248" spans="1:120" s="2" customFormat="1" ht="47.25" customHeight="1" x14ac:dyDescent="0.2">
      <c r="A248" s="2" t="s">
        <v>212</v>
      </c>
      <c r="C248" s="100" t="s">
        <v>1231</v>
      </c>
      <c r="D248" s="30" t="s">
        <v>1232</v>
      </c>
      <c r="E248" s="31" t="s">
        <v>89</v>
      </c>
      <c r="F248" s="74">
        <v>1</v>
      </c>
      <c r="G248" s="74">
        <v>0</v>
      </c>
      <c r="H248" s="121">
        <v>0</v>
      </c>
      <c r="I248" s="121">
        <v>0</v>
      </c>
      <c r="J248" s="121"/>
      <c r="K248" s="74">
        <f t="shared" si="249"/>
        <v>1</v>
      </c>
      <c r="L248" s="32">
        <v>55387.199999999997</v>
      </c>
      <c r="M248" s="33">
        <f t="shared" si="282"/>
        <v>55387.199999999997</v>
      </c>
      <c r="N248" s="33"/>
      <c r="O248" s="33">
        <f t="shared" si="250"/>
        <v>0</v>
      </c>
      <c r="P248" s="34"/>
      <c r="Q248" s="34"/>
      <c r="R248" s="34"/>
      <c r="S248" s="34"/>
      <c r="T248" s="34"/>
      <c r="U248" s="34"/>
      <c r="V248" s="34">
        <v>0.5</v>
      </c>
      <c r="W248" s="34">
        <f t="shared" si="283"/>
        <v>27693.599999999999</v>
      </c>
      <c r="X248" s="34">
        <f t="shared" si="284"/>
        <v>0</v>
      </c>
      <c r="Y248" s="34"/>
      <c r="Z248" s="34">
        <f t="shared" si="291"/>
        <v>0</v>
      </c>
      <c r="AA248" s="34"/>
      <c r="AB248" s="34"/>
      <c r="AC248" s="34">
        <f t="shared" si="293"/>
        <v>0</v>
      </c>
      <c r="AD248" s="34"/>
      <c r="AE248" s="34"/>
      <c r="AF248" s="34">
        <f t="shared" si="251"/>
        <v>0</v>
      </c>
      <c r="AG248" s="34">
        <f t="shared" si="252"/>
        <v>0</v>
      </c>
      <c r="AH248" s="34"/>
      <c r="AI248" s="34">
        <f t="shared" si="296"/>
        <v>0</v>
      </c>
      <c r="AJ248" s="34"/>
      <c r="AK248" s="34"/>
      <c r="AL248" s="34">
        <f t="shared" si="285"/>
        <v>0</v>
      </c>
      <c r="AM248" s="34">
        <f t="shared" si="286"/>
        <v>0</v>
      </c>
      <c r="AN248" s="34"/>
      <c r="AO248" s="34">
        <f t="shared" si="253"/>
        <v>0</v>
      </c>
      <c r="AP248" s="34">
        <f t="shared" si="254"/>
        <v>0</v>
      </c>
      <c r="AQ248" s="34"/>
      <c r="AR248" s="34">
        <f t="shared" si="255"/>
        <v>0</v>
      </c>
      <c r="AS248" s="34">
        <f t="shared" si="256"/>
        <v>0</v>
      </c>
      <c r="AT248" s="34"/>
      <c r="AU248" s="34">
        <f t="shared" si="257"/>
        <v>0</v>
      </c>
      <c r="AV248" s="34">
        <f t="shared" si="258"/>
        <v>0</v>
      </c>
      <c r="AW248" s="34"/>
      <c r="AX248" s="34">
        <f t="shared" si="259"/>
        <v>0</v>
      </c>
      <c r="AY248" s="34">
        <f t="shared" si="260"/>
        <v>0</v>
      </c>
      <c r="AZ248" s="34"/>
      <c r="BA248" s="34">
        <f t="shared" si="261"/>
        <v>0</v>
      </c>
      <c r="BB248" s="34">
        <f t="shared" si="262"/>
        <v>0</v>
      </c>
      <c r="BC248" s="34"/>
      <c r="BD248" s="34">
        <f t="shared" si="263"/>
        <v>0</v>
      </c>
      <c r="BE248" s="34">
        <f t="shared" si="264"/>
        <v>0</v>
      </c>
      <c r="BF248" s="34"/>
      <c r="BG248" s="34">
        <f t="shared" si="300"/>
        <v>0</v>
      </c>
      <c r="BH248" s="34">
        <f t="shared" si="265"/>
        <v>0</v>
      </c>
      <c r="BI248" s="34"/>
      <c r="BJ248" s="34">
        <f t="shared" si="301"/>
        <v>0</v>
      </c>
      <c r="BK248" s="34">
        <f t="shared" si="266"/>
        <v>0</v>
      </c>
      <c r="BL248" s="34"/>
      <c r="BM248" s="34">
        <f t="shared" si="304"/>
        <v>0</v>
      </c>
      <c r="BN248" s="34">
        <f t="shared" si="267"/>
        <v>0</v>
      </c>
      <c r="BO248" s="34"/>
      <c r="BP248" s="34">
        <f t="shared" si="233"/>
        <v>0</v>
      </c>
      <c r="BQ248" s="34">
        <f t="shared" si="234"/>
        <v>0</v>
      </c>
      <c r="BR248" s="34"/>
      <c r="BS248" s="34">
        <f t="shared" si="235"/>
        <v>0</v>
      </c>
      <c r="BT248" s="34">
        <f t="shared" si="268"/>
        <v>0</v>
      </c>
      <c r="BU248" s="34"/>
      <c r="BV248" s="34">
        <f t="shared" si="236"/>
        <v>0</v>
      </c>
      <c r="BW248" s="34">
        <f t="shared" si="269"/>
        <v>0</v>
      </c>
      <c r="BX248" s="34"/>
      <c r="BY248" s="34">
        <f t="shared" si="237"/>
        <v>0</v>
      </c>
      <c r="BZ248" s="34">
        <f t="shared" si="270"/>
        <v>0</v>
      </c>
      <c r="CA248" s="34"/>
      <c r="CB248" s="34">
        <f t="shared" si="238"/>
        <v>0</v>
      </c>
      <c r="CC248" s="34">
        <f t="shared" si="271"/>
        <v>0</v>
      </c>
      <c r="CD248" s="34"/>
      <c r="CE248" s="34">
        <f t="shared" si="239"/>
        <v>0</v>
      </c>
      <c r="CF248" s="34">
        <f t="shared" si="272"/>
        <v>0</v>
      </c>
      <c r="CG248" s="34"/>
      <c r="CH248" s="34">
        <f t="shared" si="240"/>
        <v>0</v>
      </c>
      <c r="CI248" s="34">
        <f t="shared" si="273"/>
        <v>0</v>
      </c>
      <c r="CJ248" s="34"/>
      <c r="CK248" s="34">
        <f t="shared" si="241"/>
        <v>0</v>
      </c>
      <c r="CL248" s="34">
        <f t="shared" si="274"/>
        <v>0</v>
      </c>
      <c r="CM248" s="34"/>
      <c r="CN248" s="34">
        <f t="shared" si="242"/>
        <v>0</v>
      </c>
      <c r="CO248" s="34">
        <f t="shared" si="275"/>
        <v>0</v>
      </c>
      <c r="CP248" s="34"/>
      <c r="CQ248" s="34">
        <f t="shared" si="243"/>
        <v>0</v>
      </c>
      <c r="CR248" s="34">
        <f t="shared" si="276"/>
        <v>0</v>
      </c>
      <c r="CS248" s="34"/>
      <c r="CT248" s="34">
        <f t="shared" si="244"/>
        <v>0</v>
      </c>
      <c r="CU248" s="34">
        <f t="shared" si="277"/>
        <v>0</v>
      </c>
      <c r="CV248" s="34"/>
      <c r="CW248" s="34">
        <f t="shared" si="245"/>
        <v>0</v>
      </c>
      <c r="CX248" s="34">
        <f t="shared" si="278"/>
        <v>0</v>
      </c>
      <c r="CY248" s="34">
        <v>0.5</v>
      </c>
      <c r="CZ248" s="34">
        <f t="shared" si="246"/>
        <v>27693.599999999999</v>
      </c>
      <c r="DA248" s="34">
        <f t="shared" si="279"/>
        <v>0</v>
      </c>
      <c r="DB248" s="34"/>
      <c r="DC248" s="34">
        <f t="shared" si="247"/>
        <v>0</v>
      </c>
      <c r="DD248" s="34">
        <f t="shared" si="280"/>
        <v>0</v>
      </c>
      <c r="DE248" s="35">
        <f t="shared" si="297"/>
        <v>1</v>
      </c>
      <c r="DF248" s="35">
        <f t="shared" ca="1" si="298"/>
        <v>55387.199999999997</v>
      </c>
      <c r="DG248" s="89">
        <f t="shared" ca="1" si="299"/>
        <v>0</v>
      </c>
      <c r="DH248" s="35">
        <f t="shared" si="281"/>
        <v>0</v>
      </c>
      <c r="DI248" s="35">
        <f t="shared" ca="1" si="231"/>
        <v>0</v>
      </c>
      <c r="DJ248" s="92">
        <f t="shared" ca="1" si="232"/>
        <v>0</v>
      </c>
      <c r="DK248"/>
      <c r="DL248" s="37"/>
      <c r="DM248" s="38">
        <f t="shared" si="248"/>
        <v>0</v>
      </c>
      <c r="DN248" s="39" t="str">
        <f t="shared" si="303"/>
        <v>NÃO MEDIDO</v>
      </c>
      <c r="DO248" s="40"/>
      <c r="DP248"/>
    </row>
    <row r="249" spans="1:120" s="2" customFormat="1" ht="47.25" customHeight="1" x14ac:dyDescent="0.2">
      <c r="A249" s="2" t="s">
        <v>212</v>
      </c>
      <c r="C249" s="100" t="s">
        <v>1233</v>
      </c>
      <c r="D249" s="30" t="s">
        <v>1234</v>
      </c>
      <c r="E249" s="31" t="s">
        <v>89</v>
      </c>
      <c r="F249" s="74">
        <v>1</v>
      </c>
      <c r="G249" s="74">
        <v>0</v>
      </c>
      <c r="H249" s="121">
        <v>0</v>
      </c>
      <c r="I249" s="121">
        <v>0</v>
      </c>
      <c r="J249" s="121"/>
      <c r="K249" s="74">
        <f t="shared" si="249"/>
        <v>1</v>
      </c>
      <c r="L249" s="32">
        <v>27693.599999999999</v>
      </c>
      <c r="M249" s="33">
        <f t="shared" si="282"/>
        <v>27693.599999999999</v>
      </c>
      <c r="N249" s="33"/>
      <c r="O249" s="33">
        <f t="shared" si="250"/>
        <v>0</v>
      </c>
      <c r="P249" s="34"/>
      <c r="Q249" s="34"/>
      <c r="R249" s="34"/>
      <c r="S249" s="34"/>
      <c r="T249" s="34"/>
      <c r="U249" s="34"/>
      <c r="V249" s="34">
        <v>0.5</v>
      </c>
      <c r="W249" s="34">
        <f t="shared" si="283"/>
        <v>13846.8</v>
      </c>
      <c r="X249" s="34">
        <f t="shared" si="284"/>
        <v>0</v>
      </c>
      <c r="Y249" s="34"/>
      <c r="Z249" s="34">
        <f t="shared" si="291"/>
        <v>0</v>
      </c>
      <c r="AA249" s="34"/>
      <c r="AB249" s="34"/>
      <c r="AC249" s="34">
        <f t="shared" si="293"/>
        <v>0</v>
      </c>
      <c r="AD249" s="34"/>
      <c r="AE249" s="34"/>
      <c r="AF249" s="34">
        <f t="shared" si="251"/>
        <v>0</v>
      </c>
      <c r="AG249" s="34">
        <f t="shared" si="252"/>
        <v>0</v>
      </c>
      <c r="AH249" s="34"/>
      <c r="AI249" s="34">
        <f t="shared" si="296"/>
        <v>0</v>
      </c>
      <c r="AJ249" s="34"/>
      <c r="AK249" s="34"/>
      <c r="AL249" s="34">
        <f t="shared" si="285"/>
        <v>0</v>
      </c>
      <c r="AM249" s="34">
        <f t="shared" si="286"/>
        <v>0</v>
      </c>
      <c r="AN249" s="34"/>
      <c r="AO249" s="34">
        <f t="shared" si="253"/>
        <v>0</v>
      </c>
      <c r="AP249" s="34">
        <f t="shared" si="254"/>
        <v>0</v>
      </c>
      <c r="AQ249" s="34"/>
      <c r="AR249" s="34">
        <f t="shared" si="255"/>
        <v>0</v>
      </c>
      <c r="AS249" s="34">
        <f t="shared" si="256"/>
        <v>0</v>
      </c>
      <c r="AT249" s="34"/>
      <c r="AU249" s="34">
        <f t="shared" si="257"/>
        <v>0</v>
      </c>
      <c r="AV249" s="34">
        <f t="shared" si="258"/>
        <v>0</v>
      </c>
      <c r="AW249" s="34"/>
      <c r="AX249" s="34">
        <f t="shared" si="259"/>
        <v>0</v>
      </c>
      <c r="AY249" s="34">
        <f t="shared" si="260"/>
        <v>0</v>
      </c>
      <c r="AZ249" s="34"/>
      <c r="BA249" s="34">
        <f t="shared" si="261"/>
        <v>0</v>
      </c>
      <c r="BB249" s="34">
        <f t="shared" si="262"/>
        <v>0</v>
      </c>
      <c r="BC249" s="34"/>
      <c r="BD249" s="34">
        <f t="shared" si="263"/>
        <v>0</v>
      </c>
      <c r="BE249" s="34">
        <f t="shared" si="264"/>
        <v>0</v>
      </c>
      <c r="BF249" s="34"/>
      <c r="BG249" s="34">
        <f t="shared" si="300"/>
        <v>0</v>
      </c>
      <c r="BH249" s="34">
        <f t="shared" si="265"/>
        <v>0</v>
      </c>
      <c r="BI249" s="34"/>
      <c r="BJ249" s="34">
        <f t="shared" si="301"/>
        <v>0</v>
      </c>
      <c r="BK249" s="34">
        <f t="shared" si="266"/>
        <v>0</v>
      </c>
      <c r="BL249" s="34"/>
      <c r="BM249" s="34">
        <f t="shared" si="304"/>
        <v>0</v>
      </c>
      <c r="BN249" s="34">
        <f t="shared" si="267"/>
        <v>0</v>
      </c>
      <c r="BO249" s="34"/>
      <c r="BP249" s="34">
        <f t="shared" si="233"/>
        <v>0</v>
      </c>
      <c r="BQ249" s="34">
        <f t="shared" si="234"/>
        <v>0</v>
      </c>
      <c r="BR249" s="34"/>
      <c r="BS249" s="34">
        <f t="shared" si="235"/>
        <v>0</v>
      </c>
      <c r="BT249" s="34">
        <f t="shared" si="268"/>
        <v>0</v>
      </c>
      <c r="BU249" s="34"/>
      <c r="BV249" s="34">
        <f t="shared" si="236"/>
        <v>0</v>
      </c>
      <c r="BW249" s="34">
        <f t="shared" si="269"/>
        <v>0</v>
      </c>
      <c r="BX249" s="34"/>
      <c r="BY249" s="34">
        <f t="shared" si="237"/>
        <v>0</v>
      </c>
      <c r="BZ249" s="34">
        <f t="shared" si="270"/>
        <v>0</v>
      </c>
      <c r="CA249" s="34"/>
      <c r="CB249" s="34">
        <f t="shared" si="238"/>
        <v>0</v>
      </c>
      <c r="CC249" s="34">
        <f t="shared" si="271"/>
        <v>0</v>
      </c>
      <c r="CD249" s="34"/>
      <c r="CE249" s="34">
        <f t="shared" si="239"/>
        <v>0</v>
      </c>
      <c r="CF249" s="34">
        <f t="shared" si="272"/>
        <v>0</v>
      </c>
      <c r="CG249" s="34"/>
      <c r="CH249" s="34">
        <f t="shared" si="240"/>
        <v>0</v>
      </c>
      <c r="CI249" s="34">
        <f t="shared" si="273"/>
        <v>0</v>
      </c>
      <c r="CJ249" s="34"/>
      <c r="CK249" s="34">
        <f t="shared" si="241"/>
        <v>0</v>
      </c>
      <c r="CL249" s="34">
        <f t="shared" si="274"/>
        <v>0</v>
      </c>
      <c r="CM249" s="34"/>
      <c r="CN249" s="34">
        <f t="shared" si="242"/>
        <v>0</v>
      </c>
      <c r="CO249" s="34">
        <f t="shared" si="275"/>
        <v>0</v>
      </c>
      <c r="CP249" s="34"/>
      <c r="CQ249" s="34">
        <f t="shared" si="243"/>
        <v>0</v>
      </c>
      <c r="CR249" s="34">
        <f t="shared" si="276"/>
        <v>0</v>
      </c>
      <c r="CS249" s="34"/>
      <c r="CT249" s="34">
        <f t="shared" si="244"/>
        <v>0</v>
      </c>
      <c r="CU249" s="34">
        <f t="shared" si="277"/>
        <v>0</v>
      </c>
      <c r="CV249" s="34"/>
      <c r="CW249" s="34">
        <f t="shared" si="245"/>
        <v>0</v>
      </c>
      <c r="CX249" s="34">
        <f t="shared" si="278"/>
        <v>0</v>
      </c>
      <c r="CY249" s="34">
        <v>0.5</v>
      </c>
      <c r="CZ249" s="34">
        <f t="shared" si="246"/>
        <v>13846.8</v>
      </c>
      <c r="DA249" s="34">
        <f t="shared" si="279"/>
        <v>0</v>
      </c>
      <c r="DB249" s="34"/>
      <c r="DC249" s="34">
        <f t="shared" si="247"/>
        <v>0</v>
      </c>
      <c r="DD249" s="34">
        <f t="shared" si="280"/>
        <v>0</v>
      </c>
      <c r="DE249" s="35">
        <f t="shared" si="297"/>
        <v>1</v>
      </c>
      <c r="DF249" s="35">
        <f t="shared" ca="1" si="298"/>
        <v>27693.599999999999</v>
      </c>
      <c r="DG249" s="89">
        <f t="shared" ca="1" si="299"/>
        <v>0</v>
      </c>
      <c r="DH249" s="35">
        <f t="shared" si="281"/>
        <v>0</v>
      </c>
      <c r="DI249" s="35">
        <f t="shared" ca="1" si="231"/>
        <v>0</v>
      </c>
      <c r="DJ249" s="92">
        <f t="shared" ca="1" si="232"/>
        <v>0</v>
      </c>
      <c r="DK249"/>
      <c r="DL249" s="37"/>
      <c r="DM249" s="38">
        <f t="shared" si="248"/>
        <v>0</v>
      </c>
      <c r="DN249" s="39" t="str">
        <f t="shared" si="303"/>
        <v>NÃO MEDIDO</v>
      </c>
      <c r="DO249" s="40"/>
      <c r="DP249"/>
    </row>
    <row r="250" spans="1:120" s="2" customFormat="1" ht="47.25" customHeight="1" x14ac:dyDescent="0.2">
      <c r="A250" s="2" t="s">
        <v>212</v>
      </c>
      <c r="C250" s="100" t="s">
        <v>1235</v>
      </c>
      <c r="D250" s="30" t="s">
        <v>1236</v>
      </c>
      <c r="E250" s="31" t="s">
        <v>89</v>
      </c>
      <c r="F250" s="74">
        <v>1</v>
      </c>
      <c r="G250" s="74">
        <v>0</v>
      </c>
      <c r="H250" s="121">
        <v>0</v>
      </c>
      <c r="I250" s="121">
        <v>0</v>
      </c>
      <c r="J250" s="121"/>
      <c r="K250" s="74">
        <f t="shared" si="249"/>
        <v>1</v>
      </c>
      <c r="L250" s="32">
        <v>27693.599999999999</v>
      </c>
      <c r="M250" s="33">
        <f t="shared" si="282"/>
        <v>27693.599999999999</v>
      </c>
      <c r="N250" s="33"/>
      <c r="O250" s="33">
        <f t="shared" si="250"/>
        <v>0</v>
      </c>
      <c r="P250" s="34"/>
      <c r="Q250" s="34"/>
      <c r="R250" s="34"/>
      <c r="S250" s="34"/>
      <c r="T250" s="34"/>
      <c r="U250" s="34"/>
      <c r="V250" s="34">
        <v>0.5</v>
      </c>
      <c r="W250" s="34">
        <f t="shared" si="283"/>
        <v>13846.8</v>
      </c>
      <c r="X250" s="34">
        <f t="shared" si="284"/>
        <v>0</v>
      </c>
      <c r="Y250" s="34"/>
      <c r="Z250" s="34">
        <f t="shared" si="291"/>
        <v>0</v>
      </c>
      <c r="AA250" s="34"/>
      <c r="AB250" s="34"/>
      <c r="AC250" s="34">
        <f t="shared" si="293"/>
        <v>0</v>
      </c>
      <c r="AD250" s="34"/>
      <c r="AE250" s="34"/>
      <c r="AF250" s="34">
        <f t="shared" si="251"/>
        <v>0</v>
      </c>
      <c r="AG250" s="34">
        <f t="shared" si="252"/>
        <v>0</v>
      </c>
      <c r="AH250" s="34"/>
      <c r="AI250" s="34">
        <f t="shared" si="296"/>
        <v>0</v>
      </c>
      <c r="AJ250" s="34"/>
      <c r="AK250" s="34"/>
      <c r="AL250" s="34">
        <f t="shared" si="285"/>
        <v>0</v>
      </c>
      <c r="AM250" s="34">
        <f t="shared" si="286"/>
        <v>0</v>
      </c>
      <c r="AN250" s="34"/>
      <c r="AO250" s="34">
        <f t="shared" si="253"/>
        <v>0</v>
      </c>
      <c r="AP250" s="34">
        <f t="shared" si="254"/>
        <v>0</v>
      </c>
      <c r="AQ250" s="34"/>
      <c r="AR250" s="34">
        <f t="shared" si="255"/>
        <v>0</v>
      </c>
      <c r="AS250" s="34">
        <f t="shared" si="256"/>
        <v>0</v>
      </c>
      <c r="AT250" s="34"/>
      <c r="AU250" s="34">
        <f t="shared" si="257"/>
        <v>0</v>
      </c>
      <c r="AV250" s="34">
        <f t="shared" si="258"/>
        <v>0</v>
      </c>
      <c r="AW250" s="34"/>
      <c r="AX250" s="34">
        <f t="shared" si="259"/>
        <v>0</v>
      </c>
      <c r="AY250" s="34">
        <f t="shared" si="260"/>
        <v>0</v>
      </c>
      <c r="AZ250" s="34"/>
      <c r="BA250" s="34">
        <f t="shared" si="261"/>
        <v>0</v>
      </c>
      <c r="BB250" s="34">
        <f t="shared" si="262"/>
        <v>0</v>
      </c>
      <c r="BC250" s="34"/>
      <c r="BD250" s="34">
        <f t="shared" si="263"/>
        <v>0</v>
      </c>
      <c r="BE250" s="34">
        <f t="shared" si="264"/>
        <v>0</v>
      </c>
      <c r="BF250" s="34"/>
      <c r="BG250" s="34">
        <f t="shared" si="300"/>
        <v>0</v>
      </c>
      <c r="BH250" s="34">
        <f t="shared" si="265"/>
        <v>0</v>
      </c>
      <c r="BI250" s="34"/>
      <c r="BJ250" s="34">
        <f t="shared" si="301"/>
        <v>0</v>
      </c>
      <c r="BK250" s="34">
        <f t="shared" si="266"/>
        <v>0</v>
      </c>
      <c r="BL250" s="34"/>
      <c r="BM250" s="34">
        <f t="shared" si="304"/>
        <v>0</v>
      </c>
      <c r="BN250" s="34">
        <f t="shared" si="267"/>
        <v>0</v>
      </c>
      <c r="BO250" s="34"/>
      <c r="BP250" s="34">
        <f t="shared" si="233"/>
        <v>0</v>
      </c>
      <c r="BQ250" s="34">
        <f t="shared" si="234"/>
        <v>0</v>
      </c>
      <c r="BR250" s="34"/>
      <c r="BS250" s="34">
        <f t="shared" si="235"/>
        <v>0</v>
      </c>
      <c r="BT250" s="34">
        <f t="shared" si="268"/>
        <v>0</v>
      </c>
      <c r="BU250" s="34"/>
      <c r="BV250" s="34">
        <f t="shared" si="236"/>
        <v>0</v>
      </c>
      <c r="BW250" s="34">
        <f t="shared" si="269"/>
        <v>0</v>
      </c>
      <c r="BX250" s="34"/>
      <c r="BY250" s="34">
        <f t="shared" si="237"/>
        <v>0</v>
      </c>
      <c r="BZ250" s="34">
        <f t="shared" si="270"/>
        <v>0</v>
      </c>
      <c r="CA250" s="34"/>
      <c r="CB250" s="34">
        <f t="shared" si="238"/>
        <v>0</v>
      </c>
      <c r="CC250" s="34">
        <f t="shared" si="271"/>
        <v>0</v>
      </c>
      <c r="CD250" s="34"/>
      <c r="CE250" s="34">
        <f t="shared" si="239"/>
        <v>0</v>
      </c>
      <c r="CF250" s="34">
        <f t="shared" si="272"/>
        <v>0</v>
      </c>
      <c r="CG250" s="34"/>
      <c r="CH250" s="34">
        <f t="shared" si="240"/>
        <v>0</v>
      </c>
      <c r="CI250" s="34">
        <f t="shared" si="273"/>
        <v>0</v>
      </c>
      <c r="CJ250" s="34"/>
      <c r="CK250" s="34">
        <f t="shared" si="241"/>
        <v>0</v>
      </c>
      <c r="CL250" s="34">
        <f t="shared" si="274"/>
        <v>0</v>
      </c>
      <c r="CM250" s="34"/>
      <c r="CN250" s="34">
        <f t="shared" si="242"/>
        <v>0</v>
      </c>
      <c r="CO250" s="34">
        <f t="shared" si="275"/>
        <v>0</v>
      </c>
      <c r="CP250" s="34"/>
      <c r="CQ250" s="34">
        <f t="shared" si="243"/>
        <v>0</v>
      </c>
      <c r="CR250" s="34">
        <f t="shared" si="276"/>
        <v>0</v>
      </c>
      <c r="CS250" s="34"/>
      <c r="CT250" s="34">
        <f t="shared" si="244"/>
        <v>0</v>
      </c>
      <c r="CU250" s="34">
        <f t="shared" si="277"/>
        <v>0</v>
      </c>
      <c r="CV250" s="34"/>
      <c r="CW250" s="34">
        <f t="shared" si="245"/>
        <v>0</v>
      </c>
      <c r="CX250" s="34">
        <f t="shared" si="278"/>
        <v>0</v>
      </c>
      <c r="CY250" s="34">
        <v>0.5</v>
      </c>
      <c r="CZ250" s="34">
        <f t="shared" si="246"/>
        <v>13846.8</v>
      </c>
      <c r="DA250" s="34">
        <f t="shared" si="279"/>
        <v>0</v>
      </c>
      <c r="DB250" s="34"/>
      <c r="DC250" s="34">
        <f t="shared" si="247"/>
        <v>0</v>
      </c>
      <c r="DD250" s="34">
        <f t="shared" si="280"/>
        <v>0</v>
      </c>
      <c r="DE250" s="35">
        <f t="shared" si="297"/>
        <v>1</v>
      </c>
      <c r="DF250" s="35">
        <f t="shared" ca="1" si="298"/>
        <v>27693.599999999999</v>
      </c>
      <c r="DG250" s="89">
        <f t="shared" ca="1" si="299"/>
        <v>0</v>
      </c>
      <c r="DH250" s="35">
        <f t="shared" si="281"/>
        <v>0</v>
      </c>
      <c r="DI250" s="35">
        <f t="shared" ca="1" si="231"/>
        <v>0</v>
      </c>
      <c r="DJ250" s="92">
        <f t="shared" ca="1" si="232"/>
        <v>0</v>
      </c>
      <c r="DK250"/>
      <c r="DL250" s="37"/>
      <c r="DM250" s="38">
        <f t="shared" si="248"/>
        <v>0</v>
      </c>
      <c r="DN250" s="39" t="str">
        <f t="shared" si="303"/>
        <v>NÃO MEDIDO</v>
      </c>
      <c r="DO250" s="40"/>
      <c r="DP250"/>
    </row>
    <row r="251" spans="1:120" s="2" customFormat="1" ht="41.25" customHeight="1" x14ac:dyDescent="0.2">
      <c r="A251" s="2" t="s">
        <v>212</v>
      </c>
      <c r="C251" s="100" t="s">
        <v>1237</v>
      </c>
      <c r="D251" s="30" t="s">
        <v>1238</v>
      </c>
      <c r="E251" s="31" t="s">
        <v>89</v>
      </c>
      <c r="F251" s="74">
        <v>1</v>
      </c>
      <c r="G251" s="74">
        <v>0</v>
      </c>
      <c r="H251" s="121">
        <v>0</v>
      </c>
      <c r="I251" s="121">
        <v>0</v>
      </c>
      <c r="J251" s="121"/>
      <c r="K251" s="74">
        <f t="shared" si="249"/>
        <v>1</v>
      </c>
      <c r="L251" s="32">
        <v>55387.199999999997</v>
      </c>
      <c r="M251" s="33">
        <f t="shared" si="282"/>
        <v>55387.199999999997</v>
      </c>
      <c r="N251" s="33"/>
      <c r="O251" s="33">
        <f t="shared" si="250"/>
        <v>0</v>
      </c>
      <c r="P251" s="34"/>
      <c r="Q251" s="34"/>
      <c r="R251" s="34"/>
      <c r="S251" s="34"/>
      <c r="T251" s="34"/>
      <c r="U251" s="34"/>
      <c r="V251" s="34">
        <v>0.5</v>
      </c>
      <c r="W251" s="34">
        <f t="shared" si="283"/>
        <v>27693.599999999999</v>
      </c>
      <c r="X251" s="34">
        <f t="shared" si="284"/>
        <v>0</v>
      </c>
      <c r="Y251" s="34"/>
      <c r="Z251" s="34">
        <f t="shared" si="291"/>
        <v>0</v>
      </c>
      <c r="AA251" s="34"/>
      <c r="AB251" s="34"/>
      <c r="AC251" s="34">
        <f t="shared" si="293"/>
        <v>0</v>
      </c>
      <c r="AD251" s="34"/>
      <c r="AE251" s="34"/>
      <c r="AF251" s="34">
        <f t="shared" si="251"/>
        <v>0</v>
      </c>
      <c r="AG251" s="34">
        <f t="shared" si="252"/>
        <v>0</v>
      </c>
      <c r="AH251" s="34"/>
      <c r="AI251" s="34">
        <f t="shared" si="296"/>
        <v>0</v>
      </c>
      <c r="AJ251" s="34"/>
      <c r="AK251" s="34"/>
      <c r="AL251" s="34">
        <f t="shared" si="285"/>
        <v>0</v>
      </c>
      <c r="AM251" s="34">
        <f t="shared" si="286"/>
        <v>0</v>
      </c>
      <c r="AN251" s="34"/>
      <c r="AO251" s="34">
        <f t="shared" si="253"/>
        <v>0</v>
      </c>
      <c r="AP251" s="34">
        <f t="shared" si="254"/>
        <v>0</v>
      </c>
      <c r="AQ251" s="34"/>
      <c r="AR251" s="34">
        <f t="shared" si="255"/>
        <v>0</v>
      </c>
      <c r="AS251" s="34">
        <f t="shared" si="256"/>
        <v>0</v>
      </c>
      <c r="AT251" s="34"/>
      <c r="AU251" s="34">
        <f t="shared" si="257"/>
        <v>0</v>
      </c>
      <c r="AV251" s="34">
        <f t="shared" si="258"/>
        <v>0</v>
      </c>
      <c r="AW251" s="34"/>
      <c r="AX251" s="34">
        <f t="shared" si="259"/>
        <v>0</v>
      </c>
      <c r="AY251" s="34">
        <f t="shared" si="260"/>
        <v>0</v>
      </c>
      <c r="AZ251" s="34"/>
      <c r="BA251" s="34">
        <f t="shared" si="261"/>
        <v>0</v>
      </c>
      <c r="BB251" s="34">
        <f t="shared" si="262"/>
        <v>0</v>
      </c>
      <c r="BC251" s="34"/>
      <c r="BD251" s="34">
        <f t="shared" si="263"/>
        <v>0</v>
      </c>
      <c r="BE251" s="34">
        <f t="shared" si="264"/>
        <v>0</v>
      </c>
      <c r="BF251" s="34"/>
      <c r="BG251" s="34">
        <f t="shared" si="300"/>
        <v>0</v>
      </c>
      <c r="BH251" s="34">
        <f t="shared" si="265"/>
        <v>0</v>
      </c>
      <c r="BI251" s="34"/>
      <c r="BJ251" s="34">
        <f t="shared" si="301"/>
        <v>0</v>
      </c>
      <c r="BK251" s="34">
        <f t="shared" si="266"/>
        <v>0</v>
      </c>
      <c r="BL251" s="34"/>
      <c r="BM251" s="34">
        <f t="shared" si="304"/>
        <v>0</v>
      </c>
      <c r="BN251" s="34">
        <f t="shared" si="267"/>
        <v>0</v>
      </c>
      <c r="BO251" s="34"/>
      <c r="BP251" s="34">
        <f t="shared" si="233"/>
        <v>0</v>
      </c>
      <c r="BQ251" s="34">
        <f t="shared" si="234"/>
        <v>0</v>
      </c>
      <c r="BR251" s="34"/>
      <c r="BS251" s="34">
        <f t="shared" si="235"/>
        <v>0</v>
      </c>
      <c r="BT251" s="34">
        <f t="shared" si="268"/>
        <v>0</v>
      </c>
      <c r="BU251" s="34"/>
      <c r="BV251" s="34">
        <f t="shared" si="236"/>
        <v>0</v>
      </c>
      <c r="BW251" s="34">
        <f t="shared" si="269"/>
        <v>0</v>
      </c>
      <c r="BX251" s="34"/>
      <c r="BY251" s="34">
        <f t="shared" si="237"/>
        <v>0</v>
      </c>
      <c r="BZ251" s="34">
        <f t="shared" si="270"/>
        <v>0</v>
      </c>
      <c r="CA251" s="34"/>
      <c r="CB251" s="34">
        <f t="shared" si="238"/>
        <v>0</v>
      </c>
      <c r="CC251" s="34">
        <f t="shared" si="271"/>
        <v>0</v>
      </c>
      <c r="CD251" s="34"/>
      <c r="CE251" s="34">
        <f t="shared" si="239"/>
        <v>0</v>
      </c>
      <c r="CF251" s="34">
        <f t="shared" si="272"/>
        <v>0</v>
      </c>
      <c r="CG251" s="34"/>
      <c r="CH251" s="34">
        <f t="shared" si="240"/>
        <v>0</v>
      </c>
      <c r="CI251" s="34">
        <f t="shared" si="273"/>
        <v>0</v>
      </c>
      <c r="CJ251" s="34"/>
      <c r="CK251" s="34">
        <f t="shared" si="241"/>
        <v>0</v>
      </c>
      <c r="CL251" s="34">
        <f t="shared" si="274"/>
        <v>0</v>
      </c>
      <c r="CM251" s="34"/>
      <c r="CN251" s="34">
        <f t="shared" si="242"/>
        <v>0</v>
      </c>
      <c r="CO251" s="34">
        <f t="shared" si="275"/>
        <v>0</v>
      </c>
      <c r="CP251" s="34"/>
      <c r="CQ251" s="34">
        <f t="shared" si="243"/>
        <v>0</v>
      </c>
      <c r="CR251" s="34">
        <f t="shared" si="276"/>
        <v>0</v>
      </c>
      <c r="CS251" s="34"/>
      <c r="CT251" s="34">
        <f t="shared" si="244"/>
        <v>0</v>
      </c>
      <c r="CU251" s="34">
        <f t="shared" si="277"/>
        <v>0</v>
      </c>
      <c r="CV251" s="34"/>
      <c r="CW251" s="34">
        <f t="shared" si="245"/>
        <v>0</v>
      </c>
      <c r="CX251" s="34">
        <f t="shared" si="278"/>
        <v>0</v>
      </c>
      <c r="CY251" s="34">
        <v>0.5</v>
      </c>
      <c r="CZ251" s="34">
        <f t="shared" si="246"/>
        <v>27693.599999999999</v>
      </c>
      <c r="DA251" s="34">
        <f t="shared" si="279"/>
        <v>0</v>
      </c>
      <c r="DB251" s="34"/>
      <c r="DC251" s="34">
        <f t="shared" si="247"/>
        <v>0</v>
      </c>
      <c r="DD251" s="34">
        <f t="shared" si="280"/>
        <v>0</v>
      </c>
      <c r="DE251" s="35">
        <f t="shared" si="297"/>
        <v>1</v>
      </c>
      <c r="DF251" s="35">
        <f t="shared" ca="1" si="298"/>
        <v>55387.199999999997</v>
      </c>
      <c r="DG251" s="89">
        <f t="shared" ca="1" si="299"/>
        <v>0</v>
      </c>
      <c r="DH251" s="35">
        <f t="shared" si="281"/>
        <v>0</v>
      </c>
      <c r="DI251" s="35">
        <f t="shared" ca="1" si="231"/>
        <v>0</v>
      </c>
      <c r="DJ251" s="92">
        <f t="shared" ca="1" si="232"/>
        <v>0</v>
      </c>
      <c r="DK251"/>
      <c r="DL251" s="37"/>
      <c r="DM251" s="38">
        <f t="shared" si="248"/>
        <v>0</v>
      </c>
      <c r="DN251" s="39" t="str">
        <f t="shared" si="303"/>
        <v>NÃO MEDIDO</v>
      </c>
      <c r="DO251" s="40"/>
      <c r="DP251"/>
    </row>
    <row r="252" spans="1:120" s="2" customFormat="1" ht="41.25" customHeight="1" x14ac:dyDescent="0.2">
      <c r="A252" s="2" t="s">
        <v>212</v>
      </c>
      <c r="C252" s="100" t="s">
        <v>1239</v>
      </c>
      <c r="D252" s="30" t="s">
        <v>1240</v>
      </c>
      <c r="E252" s="31" t="s">
        <v>89</v>
      </c>
      <c r="F252" s="74">
        <v>1</v>
      </c>
      <c r="G252" s="74"/>
      <c r="H252" s="121"/>
      <c r="I252" s="121">
        <v>0</v>
      </c>
      <c r="J252" s="121"/>
      <c r="K252" s="74">
        <f t="shared" si="249"/>
        <v>1</v>
      </c>
      <c r="L252" s="32">
        <v>110774.39999999999</v>
      </c>
      <c r="M252" s="33">
        <f t="shared" si="282"/>
        <v>110774.39999999999</v>
      </c>
      <c r="N252" s="33"/>
      <c r="O252" s="33">
        <f t="shared" si="250"/>
        <v>0</v>
      </c>
      <c r="P252" s="34"/>
      <c r="Q252" s="34"/>
      <c r="R252" s="34"/>
      <c r="S252" s="34"/>
      <c r="T252" s="34"/>
      <c r="U252" s="34"/>
      <c r="V252" s="34">
        <v>0.5</v>
      </c>
      <c r="W252" s="34">
        <f t="shared" si="283"/>
        <v>55387.199999999997</v>
      </c>
      <c r="X252" s="34">
        <f t="shared" si="284"/>
        <v>0</v>
      </c>
      <c r="Y252" s="34"/>
      <c r="Z252" s="34">
        <f t="shared" si="291"/>
        <v>0</v>
      </c>
      <c r="AA252" s="34"/>
      <c r="AB252" s="34"/>
      <c r="AC252" s="34">
        <f t="shared" si="293"/>
        <v>0</v>
      </c>
      <c r="AD252" s="34"/>
      <c r="AE252" s="34"/>
      <c r="AF252" s="34">
        <f t="shared" si="251"/>
        <v>0</v>
      </c>
      <c r="AG252" s="34">
        <f t="shared" si="252"/>
        <v>0</v>
      </c>
      <c r="AH252" s="34"/>
      <c r="AI252" s="34">
        <f t="shared" si="296"/>
        <v>0</v>
      </c>
      <c r="AJ252" s="34"/>
      <c r="AK252" s="34"/>
      <c r="AL252" s="34">
        <f t="shared" si="285"/>
        <v>0</v>
      </c>
      <c r="AM252" s="34">
        <f t="shared" si="286"/>
        <v>0</v>
      </c>
      <c r="AN252" s="34"/>
      <c r="AO252" s="34">
        <f t="shared" si="253"/>
        <v>0</v>
      </c>
      <c r="AP252" s="34">
        <f t="shared" si="254"/>
        <v>0</v>
      </c>
      <c r="AQ252" s="34"/>
      <c r="AR252" s="34">
        <f t="shared" si="255"/>
        <v>0</v>
      </c>
      <c r="AS252" s="34">
        <f t="shared" si="256"/>
        <v>0</v>
      </c>
      <c r="AT252" s="34"/>
      <c r="AU252" s="34">
        <f t="shared" si="257"/>
        <v>0</v>
      </c>
      <c r="AV252" s="34">
        <f t="shared" si="258"/>
        <v>0</v>
      </c>
      <c r="AW252" s="34"/>
      <c r="AX252" s="34">
        <f t="shared" si="259"/>
        <v>0</v>
      </c>
      <c r="AY252" s="34">
        <f t="shared" si="260"/>
        <v>0</v>
      </c>
      <c r="AZ252" s="34"/>
      <c r="BA252" s="34">
        <f t="shared" si="261"/>
        <v>0</v>
      </c>
      <c r="BB252" s="34">
        <f t="shared" si="262"/>
        <v>0</v>
      </c>
      <c r="BC252" s="34"/>
      <c r="BD252" s="34">
        <f t="shared" si="263"/>
        <v>0</v>
      </c>
      <c r="BE252" s="34">
        <f t="shared" si="264"/>
        <v>0</v>
      </c>
      <c r="BF252" s="34"/>
      <c r="BG252" s="34">
        <f t="shared" si="300"/>
        <v>0</v>
      </c>
      <c r="BH252" s="34">
        <f t="shared" si="265"/>
        <v>0</v>
      </c>
      <c r="BI252" s="34"/>
      <c r="BJ252" s="34">
        <f t="shared" si="301"/>
        <v>0</v>
      </c>
      <c r="BK252" s="34">
        <f t="shared" si="266"/>
        <v>0</v>
      </c>
      <c r="BL252" s="34"/>
      <c r="BM252" s="34">
        <f t="shared" si="304"/>
        <v>0</v>
      </c>
      <c r="BN252" s="34">
        <f t="shared" si="267"/>
        <v>0</v>
      </c>
      <c r="BO252" s="34"/>
      <c r="BP252" s="34">
        <f t="shared" si="233"/>
        <v>0</v>
      </c>
      <c r="BQ252" s="34">
        <f t="shared" si="234"/>
        <v>0</v>
      </c>
      <c r="BR252" s="34"/>
      <c r="BS252" s="34">
        <f t="shared" si="235"/>
        <v>0</v>
      </c>
      <c r="BT252" s="34">
        <f t="shared" si="268"/>
        <v>0</v>
      </c>
      <c r="BU252" s="34"/>
      <c r="BV252" s="34">
        <f t="shared" si="236"/>
        <v>0</v>
      </c>
      <c r="BW252" s="34">
        <f t="shared" si="269"/>
        <v>0</v>
      </c>
      <c r="BX252" s="34"/>
      <c r="BY252" s="34">
        <f t="shared" si="237"/>
        <v>0</v>
      </c>
      <c r="BZ252" s="34">
        <f t="shared" si="270"/>
        <v>0</v>
      </c>
      <c r="CA252" s="34"/>
      <c r="CB252" s="34">
        <f t="shared" si="238"/>
        <v>0</v>
      </c>
      <c r="CC252" s="34">
        <f t="shared" si="271"/>
        <v>0</v>
      </c>
      <c r="CD252" s="34"/>
      <c r="CE252" s="34">
        <f t="shared" si="239"/>
        <v>0</v>
      </c>
      <c r="CF252" s="34">
        <f t="shared" si="272"/>
        <v>0</v>
      </c>
      <c r="CG252" s="34"/>
      <c r="CH252" s="34">
        <f t="shared" si="240"/>
        <v>0</v>
      </c>
      <c r="CI252" s="34">
        <f t="shared" si="273"/>
        <v>0</v>
      </c>
      <c r="CJ252" s="34"/>
      <c r="CK252" s="34">
        <f t="shared" si="241"/>
        <v>0</v>
      </c>
      <c r="CL252" s="34">
        <f t="shared" si="274"/>
        <v>0</v>
      </c>
      <c r="CM252" s="34"/>
      <c r="CN252" s="34">
        <f t="shared" si="242"/>
        <v>0</v>
      </c>
      <c r="CO252" s="34">
        <f t="shared" si="275"/>
        <v>0</v>
      </c>
      <c r="CP252" s="34"/>
      <c r="CQ252" s="34">
        <f t="shared" si="243"/>
        <v>0</v>
      </c>
      <c r="CR252" s="34">
        <f t="shared" si="276"/>
        <v>0</v>
      </c>
      <c r="CS252" s="34"/>
      <c r="CT252" s="34">
        <f t="shared" si="244"/>
        <v>0</v>
      </c>
      <c r="CU252" s="34">
        <f t="shared" si="277"/>
        <v>0</v>
      </c>
      <c r="CV252" s="34"/>
      <c r="CW252" s="34">
        <f t="shared" si="245"/>
        <v>0</v>
      </c>
      <c r="CX252" s="34">
        <f t="shared" si="278"/>
        <v>0</v>
      </c>
      <c r="CY252" s="34">
        <v>0.5</v>
      </c>
      <c r="CZ252" s="34">
        <f t="shared" si="246"/>
        <v>55387.199999999997</v>
      </c>
      <c r="DA252" s="34">
        <f t="shared" si="279"/>
        <v>0</v>
      </c>
      <c r="DB252" s="34"/>
      <c r="DC252" s="34">
        <f t="shared" si="247"/>
        <v>0</v>
      </c>
      <c r="DD252" s="34">
        <f t="shared" si="280"/>
        <v>0</v>
      </c>
      <c r="DE252" s="35">
        <f t="shared" si="297"/>
        <v>1</v>
      </c>
      <c r="DF252" s="35">
        <f t="shared" ca="1" si="298"/>
        <v>110774.39999999999</v>
      </c>
      <c r="DG252" s="89">
        <f t="shared" ca="1" si="299"/>
        <v>0</v>
      </c>
      <c r="DH252" s="35">
        <f t="shared" si="281"/>
        <v>0</v>
      </c>
      <c r="DI252" s="35">
        <f t="shared" ca="1" si="231"/>
        <v>0</v>
      </c>
      <c r="DJ252" s="92">
        <f t="shared" ca="1" si="232"/>
        <v>0</v>
      </c>
      <c r="DK252"/>
      <c r="DL252" s="37"/>
      <c r="DM252" s="38">
        <f t="shared" si="248"/>
        <v>0</v>
      </c>
      <c r="DN252" s="39" t="str">
        <f t="shared" si="303"/>
        <v>NÃO MEDIDO</v>
      </c>
      <c r="DO252" s="40"/>
      <c r="DP252"/>
    </row>
    <row r="253" spans="1:120" s="2" customFormat="1" ht="47.25" customHeight="1" x14ac:dyDescent="0.2">
      <c r="A253" s="2" t="s">
        <v>212</v>
      </c>
      <c r="C253" s="100" t="s">
        <v>1241</v>
      </c>
      <c r="D253" s="30" t="s">
        <v>1242</v>
      </c>
      <c r="E253" s="31" t="s">
        <v>89</v>
      </c>
      <c r="F253" s="74">
        <v>1</v>
      </c>
      <c r="G253" s="74">
        <v>0</v>
      </c>
      <c r="H253" s="121">
        <v>0</v>
      </c>
      <c r="I253" s="121">
        <v>0</v>
      </c>
      <c r="J253" s="121"/>
      <c r="K253" s="74">
        <f t="shared" si="249"/>
        <v>1</v>
      </c>
      <c r="L253" s="32">
        <v>73849.600000000006</v>
      </c>
      <c r="M253" s="33">
        <f t="shared" si="282"/>
        <v>73849.600000000006</v>
      </c>
      <c r="N253" s="33"/>
      <c r="O253" s="33">
        <f t="shared" si="250"/>
        <v>0</v>
      </c>
      <c r="P253" s="34"/>
      <c r="Q253" s="34"/>
      <c r="R253" s="34"/>
      <c r="S253" s="34"/>
      <c r="T253" s="34"/>
      <c r="U253" s="34"/>
      <c r="V253" s="34">
        <v>0.2</v>
      </c>
      <c r="W253" s="34">
        <f t="shared" si="283"/>
        <v>14769.92</v>
      </c>
      <c r="X253" s="34">
        <f t="shared" si="284"/>
        <v>0</v>
      </c>
      <c r="Y253" s="34">
        <v>0.35</v>
      </c>
      <c r="Z253" s="34">
        <f t="shared" si="291"/>
        <v>25847.360000000001</v>
      </c>
      <c r="AA253" s="34"/>
      <c r="AB253" s="34">
        <v>0.15</v>
      </c>
      <c r="AC253" s="34">
        <f t="shared" si="293"/>
        <v>11077.44</v>
      </c>
      <c r="AD253" s="34"/>
      <c r="AE253" s="34"/>
      <c r="AF253" s="34">
        <f t="shared" si="251"/>
        <v>0</v>
      </c>
      <c r="AG253" s="34">
        <f t="shared" si="252"/>
        <v>0</v>
      </c>
      <c r="AH253" s="34"/>
      <c r="AI253" s="34">
        <f t="shared" si="296"/>
        <v>0</v>
      </c>
      <c r="AJ253" s="34"/>
      <c r="AK253" s="34"/>
      <c r="AL253" s="34">
        <f t="shared" si="285"/>
        <v>0</v>
      </c>
      <c r="AM253" s="34">
        <f t="shared" si="286"/>
        <v>0</v>
      </c>
      <c r="AN253" s="34"/>
      <c r="AO253" s="34">
        <f t="shared" si="253"/>
        <v>0</v>
      </c>
      <c r="AP253" s="34">
        <f t="shared" si="254"/>
        <v>0</v>
      </c>
      <c r="AQ253" s="34"/>
      <c r="AR253" s="34">
        <f t="shared" si="255"/>
        <v>0</v>
      </c>
      <c r="AS253" s="34">
        <f t="shared" si="256"/>
        <v>0</v>
      </c>
      <c r="AT253" s="34"/>
      <c r="AU253" s="34">
        <f t="shared" si="257"/>
        <v>0</v>
      </c>
      <c r="AV253" s="34">
        <f t="shared" si="258"/>
        <v>0</v>
      </c>
      <c r="AW253" s="34"/>
      <c r="AX253" s="34">
        <f t="shared" si="259"/>
        <v>0</v>
      </c>
      <c r="AY253" s="34">
        <f t="shared" si="260"/>
        <v>0</v>
      </c>
      <c r="AZ253" s="34"/>
      <c r="BA253" s="34">
        <f t="shared" si="261"/>
        <v>0</v>
      </c>
      <c r="BB253" s="34">
        <f t="shared" si="262"/>
        <v>0</v>
      </c>
      <c r="BC253" s="34"/>
      <c r="BD253" s="34">
        <f t="shared" si="263"/>
        <v>0</v>
      </c>
      <c r="BE253" s="34">
        <f t="shared" si="264"/>
        <v>0</v>
      </c>
      <c r="BF253" s="34"/>
      <c r="BG253" s="34">
        <f t="shared" si="300"/>
        <v>0</v>
      </c>
      <c r="BH253" s="34">
        <f t="shared" si="265"/>
        <v>0</v>
      </c>
      <c r="BI253" s="34"/>
      <c r="BJ253" s="34">
        <f t="shared" si="301"/>
        <v>0</v>
      </c>
      <c r="BK253" s="34">
        <f t="shared" si="266"/>
        <v>0</v>
      </c>
      <c r="BL253" s="34"/>
      <c r="BM253" s="34">
        <f t="shared" si="304"/>
        <v>0</v>
      </c>
      <c r="BN253" s="34">
        <f t="shared" si="267"/>
        <v>0</v>
      </c>
      <c r="BO253" s="34"/>
      <c r="BP253" s="34">
        <f t="shared" si="233"/>
        <v>0</v>
      </c>
      <c r="BQ253" s="34">
        <f t="shared" si="234"/>
        <v>0</v>
      </c>
      <c r="BR253" s="34"/>
      <c r="BS253" s="34">
        <f t="shared" si="235"/>
        <v>0</v>
      </c>
      <c r="BT253" s="34">
        <f t="shared" si="268"/>
        <v>0</v>
      </c>
      <c r="BU253" s="34"/>
      <c r="BV253" s="34">
        <f t="shared" si="236"/>
        <v>0</v>
      </c>
      <c r="BW253" s="34">
        <f t="shared" si="269"/>
        <v>0</v>
      </c>
      <c r="BX253" s="34"/>
      <c r="BY253" s="34">
        <f t="shared" si="237"/>
        <v>0</v>
      </c>
      <c r="BZ253" s="34">
        <f t="shared" si="270"/>
        <v>0</v>
      </c>
      <c r="CA253" s="34"/>
      <c r="CB253" s="34">
        <f t="shared" si="238"/>
        <v>0</v>
      </c>
      <c r="CC253" s="34">
        <f t="shared" si="271"/>
        <v>0</v>
      </c>
      <c r="CD253" s="34"/>
      <c r="CE253" s="34">
        <f t="shared" si="239"/>
        <v>0</v>
      </c>
      <c r="CF253" s="34">
        <f t="shared" si="272"/>
        <v>0</v>
      </c>
      <c r="CG253" s="34"/>
      <c r="CH253" s="34">
        <f t="shared" si="240"/>
        <v>0</v>
      </c>
      <c r="CI253" s="34">
        <f t="shared" si="273"/>
        <v>0</v>
      </c>
      <c r="CJ253" s="34"/>
      <c r="CK253" s="34">
        <f t="shared" si="241"/>
        <v>0</v>
      </c>
      <c r="CL253" s="34">
        <f t="shared" si="274"/>
        <v>0</v>
      </c>
      <c r="CM253" s="34"/>
      <c r="CN253" s="34">
        <f t="shared" si="242"/>
        <v>0</v>
      </c>
      <c r="CO253" s="34">
        <f t="shared" si="275"/>
        <v>0</v>
      </c>
      <c r="CP253" s="34"/>
      <c r="CQ253" s="34">
        <f t="shared" si="243"/>
        <v>0</v>
      </c>
      <c r="CR253" s="34">
        <f t="shared" si="276"/>
        <v>0</v>
      </c>
      <c r="CS253" s="34"/>
      <c r="CT253" s="34">
        <f t="shared" si="244"/>
        <v>0</v>
      </c>
      <c r="CU253" s="34">
        <f t="shared" si="277"/>
        <v>0</v>
      </c>
      <c r="CV253" s="34"/>
      <c r="CW253" s="34">
        <f t="shared" si="245"/>
        <v>0</v>
      </c>
      <c r="CX253" s="34">
        <f t="shared" si="278"/>
        <v>0</v>
      </c>
      <c r="CY253" s="34">
        <v>0.3</v>
      </c>
      <c r="CZ253" s="34">
        <f t="shared" si="246"/>
        <v>22154.880000000001</v>
      </c>
      <c r="DA253" s="34">
        <f t="shared" si="279"/>
        <v>0</v>
      </c>
      <c r="DB253" s="34"/>
      <c r="DC253" s="34">
        <f t="shared" si="247"/>
        <v>0</v>
      </c>
      <c r="DD253" s="34">
        <f t="shared" si="280"/>
        <v>0</v>
      </c>
      <c r="DE253" s="35">
        <f t="shared" si="297"/>
        <v>1</v>
      </c>
      <c r="DF253" s="35">
        <f t="shared" ca="1" si="298"/>
        <v>73849.600000000006</v>
      </c>
      <c r="DG253" s="89">
        <f t="shared" ca="1" si="299"/>
        <v>0</v>
      </c>
      <c r="DH253" s="35">
        <f t="shared" si="281"/>
        <v>0</v>
      </c>
      <c r="DI253" s="35">
        <f t="shared" ca="1" si="231"/>
        <v>0</v>
      </c>
      <c r="DJ253" s="92">
        <f t="shared" ca="1" si="232"/>
        <v>0</v>
      </c>
      <c r="DK253"/>
      <c r="DL253" s="37"/>
      <c r="DM253" s="38">
        <f t="shared" si="248"/>
        <v>0</v>
      </c>
      <c r="DN253" s="39" t="str">
        <f t="shared" si="303"/>
        <v>NÃO MEDIDO</v>
      </c>
      <c r="DO253" s="40"/>
      <c r="DP253"/>
    </row>
    <row r="254" spans="1:120" s="2" customFormat="1" ht="39.75" customHeight="1" x14ac:dyDescent="0.2">
      <c r="A254" s="2" t="s">
        <v>212</v>
      </c>
      <c r="C254" s="100" t="s">
        <v>1243</v>
      </c>
      <c r="D254" s="30" t="s">
        <v>1244</v>
      </c>
      <c r="E254" s="31" t="s">
        <v>72</v>
      </c>
      <c r="F254" s="74">
        <v>8</v>
      </c>
      <c r="G254" s="74">
        <v>0</v>
      </c>
      <c r="H254" s="121">
        <v>1.23</v>
      </c>
      <c r="I254" s="121">
        <v>0</v>
      </c>
      <c r="J254" s="121">
        <v>0.3</v>
      </c>
      <c r="K254" s="74">
        <f t="shared" si="249"/>
        <v>9.5299999999999994</v>
      </c>
      <c r="L254" s="32">
        <v>8769.64</v>
      </c>
      <c r="M254" s="33">
        <f t="shared" si="282"/>
        <v>83574.67</v>
      </c>
      <c r="N254" s="33"/>
      <c r="O254" s="33">
        <f t="shared" si="250"/>
        <v>0</v>
      </c>
      <c r="P254" s="34"/>
      <c r="Q254" s="34"/>
      <c r="R254" s="34"/>
      <c r="S254" s="34"/>
      <c r="T254" s="34"/>
      <c r="U254" s="34"/>
      <c r="V254" s="34"/>
      <c r="W254" s="34">
        <f t="shared" si="283"/>
        <v>0</v>
      </c>
      <c r="X254" s="34">
        <f t="shared" si="284"/>
        <v>0</v>
      </c>
      <c r="Y254" s="34"/>
      <c r="Z254" s="34">
        <f t="shared" si="291"/>
        <v>0</v>
      </c>
      <c r="AA254" s="34"/>
      <c r="AB254" s="34"/>
      <c r="AC254" s="34">
        <f t="shared" si="293"/>
        <v>0</v>
      </c>
      <c r="AD254" s="34"/>
      <c r="AE254" s="34"/>
      <c r="AF254" s="34">
        <f t="shared" si="251"/>
        <v>0</v>
      </c>
      <c r="AG254" s="34">
        <f t="shared" si="252"/>
        <v>0</v>
      </c>
      <c r="AH254" s="34">
        <v>1</v>
      </c>
      <c r="AI254" s="34">
        <f t="shared" si="296"/>
        <v>8769.64</v>
      </c>
      <c r="AJ254" s="34"/>
      <c r="AK254" s="34">
        <v>1</v>
      </c>
      <c r="AL254" s="34">
        <f t="shared" si="285"/>
        <v>8769.64</v>
      </c>
      <c r="AM254" s="34">
        <f t="shared" si="286"/>
        <v>0</v>
      </c>
      <c r="AN254" s="34">
        <v>1</v>
      </c>
      <c r="AO254" s="34">
        <f t="shared" si="253"/>
        <v>8769.64</v>
      </c>
      <c r="AP254" s="34">
        <f t="shared" si="254"/>
        <v>0</v>
      </c>
      <c r="AQ254" s="34">
        <v>1</v>
      </c>
      <c r="AR254" s="34">
        <f t="shared" si="255"/>
        <v>8769.64</v>
      </c>
      <c r="AS254" s="34">
        <f t="shared" si="256"/>
        <v>0</v>
      </c>
      <c r="AT254" s="34">
        <v>1</v>
      </c>
      <c r="AU254" s="34">
        <f t="shared" si="257"/>
        <v>8769.64</v>
      </c>
      <c r="AV254" s="34">
        <f t="shared" si="258"/>
        <v>0</v>
      </c>
      <c r="AW254" s="34">
        <v>1</v>
      </c>
      <c r="AX254" s="34">
        <f t="shared" si="259"/>
        <v>8769.64</v>
      </c>
      <c r="AY254" s="34">
        <f t="shared" si="260"/>
        <v>0</v>
      </c>
      <c r="AZ254" s="34">
        <v>1</v>
      </c>
      <c r="BA254" s="34">
        <f t="shared" si="261"/>
        <v>8769.64</v>
      </c>
      <c r="BB254" s="34">
        <f t="shared" si="262"/>
        <v>0</v>
      </c>
      <c r="BC254" s="34">
        <v>1</v>
      </c>
      <c r="BD254" s="34">
        <f t="shared" si="263"/>
        <v>8769.64</v>
      </c>
      <c r="BE254" s="34">
        <f t="shared" si="264"/>
        <v>0</v>
      </c>
      <c r="BF254" s="34">
        <v>1</v>
      </c>
      <c r="BG254" s="34">
        <f t="shared" si="300"/>
        <v>8769.64</v>
      </c>
      <c r="BH254" s="34">
        <f t="shared" si="265"/>
        <v>0</v>
      </c>
      <c r="BI254" s="34">
        <v>0.23</v>
      </c>
      <c r="BJ254" s="34">
        <f t="shared" si="301"/>
        <v>2017.02</v>
      </c>
      <c r="BK254" s="34">
        <f t="shared" si="266"/>
        <v>0</v>
      </c>
      <c r="BL254" s="34"/>
      <c r="BM254" s="34">
        <f t="shared" si="304"/>
        <v>0</v>
      </c>
      <c r="BN254" s="34">
        <f t="shared" si="267"/>
        <v>0</v>
      </c>
      <c r="BO254" s="34"/>
      <c r="BP254" s="34">
        <f t="shared" si="233"/>
        <v>0</v>
      </c>
      <c r="BQ254" s="34">
        <f t="shared" si="234"/>
        <v>0</v>
      </c>
      <c r="BR254" s="34"/>
      <c r="BS254" s="34">
        <f t="shared" si="235"/>
        <v>0</v>
      </c>
      <c r="BT254" s="34">
        <f t="shared" si="268"/>
        <v>0</v>
      </c>
      <c r="BU254" s="34"/>
      <c r="BV254" s="34">
        <f t="shared" si="236"/>
        <v>0</v>
      </c>
      <c r="BW254" s="34">
        <f t="shared" si="269"/>
        <v>0</v>
      </c>
      <c r="BX254" s="34"/>
      <c r="BY254" s="34">
        <f t="shared" si="237"/>
        <v>0</v>
      </c>
      <c r="BZ254" s="34">
        <f t="shared" si="270"/>
        <v>0</v>
      </c>
      <c r="CA254" s="34"/>
      <c r="CB254" s="34">
        <f t="shared" si="238"/>
        <v>0</v>
      </c>
      <c r="CC254" s="34">
        <f t="shared" si="271"/>
        <v>0</v>
      </c>
      <c r="CD254" s="34"/>
      <c r="CE254" s="34">
        <f t="shared" si="239"/>
        <v>0</v>
      </c>
      <c r="CF254" s="34">
        <f t="shared" si="272"/>
        <v>0</v>
      </c>
      <c r="CG254" s="34"/>
      <c r="CH254" s="34">
        <f t="shared" si="240"/>
        <v>0</v>
      </c>
      <c r="CI254" s="34">
        <f t="shared" si="273"/>
        <v>0</v>
      </c>
      <c r="CJ254" s="34"/>
      <c r="CK254" s="34">
        <f t="shared" si="241"/>
        <v>0</v>
      </c>
      <c r="CL254" s="34">
        <f t="shared" si="274"/>
        <v>0</v>
      </c>
      <c r="CM254" s="34"/>
      <c r="CN254" s="34">
        <f t="shared" si="242"/>
        <v>0</v>
      </c>
      <c r="CO254" s="34">
        <f t="shared" si="275"/>
        <v>0</v>
      </c>
      <c r="CP254" s="34"/>
      <c r="CQ254" s="34">
        <f t="shared" si="243"/>
        <v>0</v>
      </c>
      <c r="CR254" s="34">
        <f t="shared" si="276"/>
        <v>0</v>
      </c>
      <c r="CS254" s="34"/>
      <c r="CT254" s="34">
        <f t="shared" si="244"/>
        <v>0</v>
      </c>
      <c r="CU254" s="34">
        <f t="shared" si="277"/>
        <v>0</v>
      </c>
      <c r="CV254" s="34"/>
      <c r="CW254" s="34">
        <f t="shared" si="245"/>
        <v>0</v>
      </c>
      <c r="CX254" s="34">
        <f t="shared" si="278"/>
        <v>0</v>
      </c>
      <c r="CY254" s="34"/>
      <c r="CZ254" s="34">
        <f t="shared" si="246"/>
        <v>0</v>
      </c>
      <c r="DA254" s="34">
        <f t="shared" si="279"/>
        <v>0</v>
      </c>
      <c r="DB254" s="34">
        <v>0.3</v>
      </c>
      <c r="DC254" s="34">
        <f t="shared" si="247"/>
        <v>2630.89</v>
      </c>
      <c r="DD254" s="34">
        <f t="shared" si="280"/>
        <v>0</v>
      </c>
      <c r="DE254" s="35">
        <f t="shared" si="297"/>
        <v>9.5299999999999994</v>
      </c>
      <c r="DF254" s="35">
        <f t="shared" ca="1" si="298"/>
        <v>83574.67</v>
      </c>
      <c r="DG254" s="89">
        <f t="shared" ca="1" si="299"/>
        <v>0</v>
      </c>
      <c r="DH254" s="35">
        <f t="shared" si="281"/>
        <v>0</v>
      </c>
      <c r="DI254" s="35">
        <f t="shared" ca="1" si="231"/>
        <v>0</v>
      </c>
      <c r="DJ254" s="92">
        <f t="shared" ca="1" si="232"/>
        <v>0</v>
      </c>
      <c r="DK254"/>
      <c r="DL254" s="37"/>
      <c r="DM254" s="38">
        <f t="shared" si="248"/>
        <v>0.3</v>
      </c>
      <c r="DN254" s="39" t="str">
        <f t="shared" si="303"/>
        <v>MEDIDO</v>
      </c>
      <c r="DO254" s="40"/>
      <c r="DP254"/>
    </row>
    <row r="255" spans="1:120" s="2" customFormat="1" ht="39.75" customHeight="1" x14ac:dyDescent="0.2">
      <c r="A255" s="2" t="s">
        <v>212</v>
      </c>
      <c r="C255" s="100" t="s">
        <v>1245</v>
      </c>
      <c r="D255" s="30" t="s">
        <v>1246</v>
      </c>
      <c r="E255" s="31" t="s">
        <v>72</v>
      </c>
      <c r="F255" s="74">
        <v>8</v>
      </c>
      <c r="G255" s="74">
        <v>0</v>
      </c>
      <c r="H255" s="121">
        <v>1.23</v>
      </c>
      <c r="I255" s="121">
        <v>0</v>
      </c>
      <c r="J255" s="121">
        <v>0.3</v>
      </c>
      <c r="K255" s="74">
        <f t="shared" si="249"/>
        <v>9.5299999999999994</v>
      </c>
      <c r="L255" s="32">
        <v>50079.26</v>
      </c>
      <c r="M255" s="33">
        <f t="shared" si="282"/>
        <v>477255.35</v>
      </c>
      <c r="N255" s="33"/>
      <c r="O255" s="33">
        <f t="shared" si="250"/>
        <v>0</v>
      </c>
      <c r="P255" s="34"/>
      <c r="Q255" s="34"/>
      <c r="R255" s="34"/>
      <c r="S255" s="34"/>
      <c r="T255" s="34"/>
      <c r="U255" s="34"/>
      <c r="V255" s="34"/>
      <c r="W255" s="34">
        <f t="shared" si="283"/>
        <v>0</v>
      </c>
      <c r="X255" s="34">
        <f t="shared" si="284"/>
        <v>0</v>
      </c>
      <c r="Y255" s="34"/>
      <c r="Z255" s="34">
        <f t="shared" si="291"/>
        <v>0</v>
      </c>
      <c r="AA255" s="34"/>
      <c r="AB255" s="34"/>
      <c r="AC255" s="34">
        <f t="shared" si="293"/>
        <v>0</v>
      </c>
      <c r="AD255" s="34"/>
      <c r="AE255" s="34"/>
      <c r="AF255" s="34">
        <f t="shared" si="251"/>
        <v>0</v>
      </c>
      <c r="AG255" s="34">
        <f t="shared" si="252"/>
        <v>0</v>
      </c>
      <c r="AH255" s="34">
        <v>1</v>
      </c>
      <c r="AI255" s="34">
        <f t="shared" si="296"/>
        <v>50079.26</v>
      </c>
      <c r="AJ255" s="34"/>
      <c r="AK255" s="34">
        <v>1</v>
      </c>
      <c r="AL255" s="34">
        <f t="shared" si="285"/>
        <v>50079.26</v>
      </c>
      <c r="AM255" s="34">
        <f t="shared" si="286"/>
        <v>0</v>
      </c>
      <c r="AN255" s="34">
        <v>1</v>
      </c>
      <c r="AO255" s="34">
        <f t="shared" si="253"/>
        <v>50079.26</v>
      </c>
      <c r="AP255" s="34">
        <f t="shared" si="254"/>
        <v>0</v>
      </c>
      <c r="AQ255" s="34">
        <v>1</v>
      </c>
      <c r="AR255" s="34">
        <f t="shared" si="255"/>
        <v>50079.26</v>
      </c>
      <c r="AS255" s="34">
        <f t="shared" si="256"/>
        <v>0</v>
      </c>
      <c r="AT255" s="34">
        <v>1</v>
      </c>
      <c r="AU255" s="34">
        <f t="shared" si="257"/>
        <v>50079.26</v>
      </c>
      <c r="AV255" s="34">
        <f t="shared" si="258"/>
        <v>0</v>
      </c>
      <c r="AW255" s="34">
        <v>1</v>
      </c>
      <c r="AX255" s="34">
        <f t="shared" si="259"/>
        <v>50079.26</v>
      </c>
      <c r="AY255" s="34">
        <f t="shared" si="260"/>
        <v>0</v>
      </c>
      <c r="AZ255" s="34">
        <v>1</v>
      </c>
      <c r="BA255" s="34">
        <f t="shared" si="261"/>
        <v>50079.26</v>
      </c>
      <c r="BB255" s="34">
        <f t="shared" si="262"/>
        <v>0</v>
      </c>
      <c r="BC255" s="34">
        <v>1</v>
      </c>
      <c r="BD255" s="34">
        <f t="shared" si="263"/>
        <v>50079.26</v>
      </c>
      <c r="BE255" s="34">
        <f t="shared" si="264"/>
        <v>0</v>
      </c>
      <c r="BF255" s="34">
        <v>1</v>
      </c>
      <c r="BG255" s="34">
        <f t="shared" si="300"/>
        <v>50079.26</v>
      </c>
      <c r="BH255" s="34">
        <f t="shared" si="265"/>
        <v>0</v>
      </c>
      <c r="BI255" s="34">
        <v>0.23</v>
      </c>
      <c r="BJ255" s="34">
        <f t="shared" si="301"/>
        <v>11518.23</v>
      </c>
      <c r="BK255" s="34">
        <f t="shared" si="266"/>
        <v>0</v>
      </c>
      <c r="BL255" s="34"/>
      <c r="BM255" s="34">
        <f t="shared" si="304"/>
        <v>0</v>
      </c>
      <c r="BN255" s="34">
        <f t="shared" si="267"/>
        <v>0</v>
      </c>
      <c r="BO255" s="34"/>
      <c r="BP255" s="34">
        <f t="shared" si="233"/>
        <v>0</v>
      </c>
      <c r="BQ255" s="34">
        <f t="shared" si="234"/>
        <v>0</v>
      </c>
      <c r="BR255" s="34"/>
      <c r="BS255" s="34">
        <f t="shared" si="235"/>
        <v>0</v>
      </c>
      <c r="BT255" s="34">
        <f t="shared" si="268"/>
        <v>0</v>
      </c>
      <c r="BU255" s="34"/>
      <c r="BV255" s="34">
        <f t="shared" si="236"/>
        <v>0</v>
      </c>
      <c r="BW255" s="34">
        <f t="shared" si="269"/>
        <v>0</v>
      </c>
      <c r="BX255" s="34"/>
      <c r="BY255" s="34">
        <f t="shared" si="237"/>
        <v>0</v>
      </c>
      <c r="BZ255" s="34">
        <f t="shared" si="270"/>
        <v>0</v>
      </c>
      <c r="CA255" s="34"/>
      <c r="CB255" s="34">
        <f t="shared" si="238"/>
        <v>0</v>
      </c>
      <c r="CC255" s="34">
        <f t="shared" si="271"/>
        <v>0</v>
      </c>
      <c r="CD255" s="34"/>
      <c r="CE255" s="34">
        <f t="shared" si="239"/>
        <v>0</v>
      </c>
      <c r="CF255" s="34">
        <f t="shared" si="272"/>
        <v>0</v>
      </c>
      <c r="CG255" s="34"/>
      <c r="CH255" s="34">
        <f t="shared" si="240"/>
        <v>0</v>
      </c>
      <c r="CI255" s="34">
        <f t="shared" si="273"/>
        <v>0</v>
      </c>
      <c r="CJ255" s="34"/>
      <c r="CK255" s="34">
        <f t="shared" si="241"/>
        <v>0</v>
      </c>
      <c r="CL255" s="34">
        <f t="shared" si="274"/>
        <v>0</v>
      </c>
      <c r="CM255" s="34"/>
      <c r="CN255" s="34">
        <f t="shared" si="242"/>
        <v>0</v>
      </c>
      <c r="CO255" s="34">
        <f t="shared" si="275"/>
        <v>0</v>
      </c>
      <c r="CP255" s="34"/>
      <c r="CQ255" s="34">
        <f t="shared" si="243"/>
        <v>0</v>
      </c>
      <c r="CR255" s="34">
        <f t="shared" si="276"/>
        <v>0</v>
      </c>
      <c r="CS255" s="34"/>
      <c r="CT255" s="34">
        <f t="shared" si="244"/>
        <v>0</v>
      </c>
      <c r="CU255" s="34">
        <f t="shared" si="277"/>
        <v>0</v>
      </c>
      <c r="CV255" s="34"/>
      <c r="CW255" s="34">
        <f t="shared" si="245"/>
        <v>0</v>
      </c>
      <c r="CX255" s="34">
        <f t="shared" si="278"/>
        <v>0</v>
      </c>
      <c r="CY255" s="34"/>
      <c r="CZ255" s="34">
        <f t="shared" si="246"/>
        <v>0</v>
      </c>
      <c r="DA255" s="34">
        <f t="shared" si="279"/>
        <v>0</v>
      </c>
      <c r="DB255" s="34">
        <v>0.3</v>
      </c>
      <c r="DC255" s="34">
        <f t="shared" si="247"/>
        <v>15023.78</v>
      </c>
      <c r="DD255" s="34">
        <f t="shared" si="280"/>
        <v>0</v>
      </c>
      <c r="DE255" s="35">
        <f t="shared" si="297"/>
        <v>9.5299999999999994</v>
      </c>
      <c r="DF255" s="35">
        <f t="shared" ca="1" si="298"/>
        <v>477255.35</v>
      </c>
      <c r="DG255" s="89">
        <f t="shared" ca="1" si="299"/>
        <v>0</v>
      </c>
      <c r="DH255" s="35">
        <f t="shared" si="281"/>
        <v>0</v>
      </c>
      <c r="DI255" s="35">
        <f t="shared" ca="1" si="231"/>
        <v>0</v>
      </c>
      <c r="DJ255" s="92">
        <f t="shared" ca="1" si="232"/>
        <v>0</v>
      </c>
      <c r="DK255"/>
      <c r="DL255" s="37"/>
      <c r="DM255" s="38">
        <f t="shared" si="248"/>
        <v>0.3</v>
      </c>
      <c r="DN255" s="39" t="str">
        <f t="shared" si="303"/>
        <v>MEDIDO</v>
      </c>
      <c r="DO255" s="40"/>
      <c r="DP255"/>
    </row>
    <row r="256" spans="1:120" s="2" customFormat="1" ht="38.25" customHeight="1" x14ac:dyDescent="0.2">
      <c r="A256" s="2" t="s">
        <v>213</v>
      </c>
      <c r="C256" s="100">
        <v>20900</v>
      </c>
      <c r="D256" s="30" t="s">
        <v>162</v>
      </c>
      <c r="E256" s="31"/>
      <c r="F256" s="74"/>
      <c r="G256" s="74">
        <v>0</v>
      </c>
      <c r="H256" s="121">
        <v>0</v>
      </c>
      <c r="I256" s="121">
        <v>0</v>
      </c>
      <c r="J256" s="121"/>
      <c r="K256" s="74">
        <f t="shared" si="249"/>
        <v>0</v>
      </c>
      <c r="L256" s="32"/>
      <c r="M256" s="33">
        <f t="shared" si="282"/>
        <v>0</v>
      </c>
      <c r="N256" s="33"/>
      <c r="O256" s="33">
        <f t="shared" si="250"/>
        <v>0</v>
      </c>
      <c r="P256" s="34"/>
      <c r="Q256" s="34">
        <f t="shared" si="287"/>
        <v>0</v>
      </c>
      <c r="R256" s="34">
        <f t="shared" si="288"/>
        <v>0</v>
      </c>
      <c r="S256" s="34"/>
      <c r="T256" s="34">
        <f t="shared" si="289"/>
        <v>0</v>
      </c>
      <c r="U256" s="34">
        <f t="shared" si="290"/>
        <v>0</v>
      </c>
      <c r="V256" s="34"/>
      <c r="W256" s="34">
        <f t="shared" si="283"/>
        <v>0</v>
      </c>
      <c r="X256" s="34">
        <f t="shared" si="284"/>
        <v>0</v>
      </c>
      <c r="Y256" s="34"/>
      <c r="Z256" s="34">
        <f t="shared" si="291"/>
        <v>0</v>
      </c>
      <c r="AA256" s="34">
        <f t="shared" si="292"/>
        <v>0</v>
      </c>
      <c r="AB256" s="34"/>
      <c r="AC256" s="34">
        <f t="shared" si="293"/>
        <v>0</v>
      </c>
      <c r="AD256" s="34">
        <f t="shared" si="294"/>
        <v>0</v>
      </c>
      <c r="AE256" s="34"/>
      <c r="AF256" s="34">
        <f t="shared" si="251"/>
        <v>0</v>
      </c>
      <c r="AG256" s="34">
        <f t="shared" si="252"/>
        <v>0</v>
      </c>
      <c r="AH256" s="34"/>
      <c r="AI256" s="34">
        <f t="shared" si="296"/>
        <v>0</v>
      </c>
      <c r="AJ256" s="34">
        <f t="shared" si="295"/>
        <v>0</v>
      </c>
      <c r="AK256" s="34"/>
      <c r="AL256" s="34">
        <f t="shared" si="285"/>
        <v>0</v>
      </c>
      <c r="AM256" s="34">
        <f t="shared" si="286"/>
        <v>0</v>
      </c>
      <c r="AN256" s="34"/>
      <c r="AO256" s="34">
        <f t="shared" si="253"/>
        <v>0</v>
      </c>
      <c r="AP256" s="34">
        <f t="shared" si="254"/>
        <v>0</v>
      </c>
      <c r="AQ256" s="34"/>
      <c r="AR256" s="34">
        <f t="shared" si="255"/>
        <v>0</v>
      </c>
      <c r="AS256" s="34">
        <f t="shared" si="256"/>
        <v>0</v>
      </c>
      <c r="AT256" s="34"/>
      <c r="AU256" s="34">
        <f t="shared" si="257"/>
        <v>0</v>
      </c>
      <c r="AV256" s="34">
        <f t="shared" si="258"/>
        <v>0</v>
      </c>
      <c r="AW256" s="34"/>
      <c r="AX256" s="34">
        <f t="shared" si="259"/>
        <v>0</v>
      </c>
      <c r="AY256" s="34">
        <f t="shared" si="260"/>
        <v>0</v>
      </c>
      <c r="AZ256" s="34"/>
      <c r="BA256" s="34">
        <f t="shared" si="261"/>
        <v>0</v>
      </c>
      <c r="BB256" s="34">
        <f t="shared" si="262"/>
        <v>0</v>
      </c>
      <c r="BC256" s="34"/>
      <c r="BD256" s="34">
        <f t="shared" si="263"/>
        <v>0</v>
      </c>
      <c r="BE256" s="34">
        <f t="shared" si="264"/>
        <v>0</v>
      </c>
      <c r="BF256" s="34"/>
      <c r="BG256" s="34">
        <f t="shared" si="300"/>
        <v>0</v>
      </c>
      <c r="BH256" s="34">
        <f t="shared" si="265"/>
        <v>0</v>
      </c>
      <c r="BI256" s="34"/>
      <c r="BJ256" s="34">
        <f t="shared" si="301"/>
        <v>0</v>
      </c>
      <c r="BK256" s="34">
        <f t="shared" si="266"/>
        <v>0</v>
      </c>
      <c r="BL256" s="34"/>
      <c r="BM256" s="34">
        <f t="shared" si="304"/>
        <v>0</v>
      </c>
      <c r="BN256" s="34">
        <f t="shared" si="267"/>
        <v>0</v>
      </c>
      <c r="BO256" s="34"/>
      <c r="BP256" s="34">
        <f t="shared" si="233"/>
        <v>0</v>
      </c>
      <c r="BQ256" s="34">
        <f t="shared" si="234"/>
        <v>0</v>
      </c>
      <c r="BR256" s="34"/>
      <c r="BS256" s="34">
        <f t="shared" si="235"/>
        <v>0</v>
      </c>
      <c r="BT256" s="34">
        <f t="shared" si="268"/>
        <v>0</v>
      </c>
      <c r="BU256" s="34"/>
      <c r="BV256" s="34">
        <f t="shared" si="236"/>
        <v>0</v>
      </c>
      <c r="BW256" s="34">
        <f t="shared" si="269"/>
        <v>0</v>
      </c>
      <c r="BX256" s="34"/>
      <c r="BY256" s="34">
        <f t="shared" si="237"/>
        <v>0</v>
      </c>
      <c r="BZ256" s="34">
        <f t="shared" si="270"/>
        <v>0</v>
      </c>
      <c r="CA256" s="34"/>
      <c r="CB256" s="34">
        <f t="shared" si="238"/>
        <v>0</v>
      </c>
      <c r="CC256" s="34">
        <f t="shared" si="271"/>
        <v>0</v>
      </c>
      <c r="CD256" s="34"/>
      <c r="CE256" s="34">
        <f t="shared" si="239"/>
        <v>0</v>
      </c>
      <c r="CF256" s="34">
        <f t="shared" si="272"/>
        <v>0</v>
      </c>
      <c r="CG256" s="34"/>
      <c r="CH256" s="34">
        <f t="shared" si="240"/>
        <v>0</v>
      </c>
      <c r="CI256" s="34">
        <f t="shared" si="273"/>
        <v>0</v>
      </c>
      <c r="CJ256" s="34"/>
      <c r="CK256" s="34">
        <f t="shared" si="241"/>
        <v>0</v>
      </c>
      <c r="CL256" s="34">
        <f t="shared" si="274"/>
        <v>0</v>
      </c>
      <c r="CM256" s="34"/>
      <c r="CN256" s="34">
        <f t="shared" si="242"/>
        <v>0</v>
      </c>
      <c r="CO256" s="34">
        <f t="shared" si="275"/>
        <v>0</v>
      </c>
      <c r="CP256" s="34"/>
      <c r="CQ256" s="34">
        <f t="shared" si="243"/>
        <v>0</v>
      </c>
      <c r="CR256" s="34">
        <f t="shared" si="276"/>
        <v>0</v>
      </c>
      <c r="CS256" s="34"/>
      <c r="CT256" s="34">
        <f t="shared" si="244"/>
        <v>0</v>
      </c>
      <c r="CU256" s="34">
        <f t="shared" si="277"/>
        <v>0</v>
      </c>
      <c r="CV256" s="34"/>
      <c r="CW256" s="34">
        <f t="shared" si="245"/>
        <v>0</v>
      </c>
      <c r="CX256" s="34">
        <f t="shared" si="278"/>
        <v>0</v>
      </c>
      <c r="CY256" s="34"/>
      <c r="CZ256" s="34">
        <f t="shared" si="246"/>
        <v>0</v>
      </c>
      <c r="DA256" s="34">
        <f t="shared" si="279"/>
        <v>0</v>
      </c>
      <c r="DB256" s="34"/>
      <c r="DC256" s="34">
        <f t="shared" si="247"/>
        <v>0</v>
      </c>
      <c r="DD256" s="34">
        <f t="shared" si="280"/>
        <v>0</v>
      </c>
      <c r="DE256" s="35">
        <f t="shared" si="297"/>
        <v>0</v>
      </c>
      <c r="DF256" s="35">
        <f t="shared" ca="1" si="298"/>
        <v>0</v>
      </c>
      <c r="DG256" s="89">
        <f t="shared" ca="1" si="299"/>
        <v>0</v>
      </c>
      <c r="DH256" s="35">
        <f t="shared" si="281"/>
        <v>0</v>
      </c>
      <c r="DI256" s="35">
        <f t="shared" ca="1" si="231"/>
        <v>0</v>
      </c>
      <c r="DJ256" s="92">
        <f t="shared" ca="1" si="232"/>
        <v>0</v>
      </c>
      <c r="DK256"/>
      <c r="DL256" s="37"/>
      <c r="DM256" s="38">
        <f t="shared" si="248"/>
        <v>0</v>
      </c>
      <c r="DN256" s="132" t="str">
        <f>IF(COUNTIF(DN257:DN270,"MEDIDO")&lt;&gt;0,"MEDIDO","NÃO MEDIDO")</f>
        <v>MEDIDO</v>
      </c>
      <c r="DO256" s="40"/>
      <c r="DP256"/>
    </row>
    <row r="257" spans="1:120" s="2" customFormat="1" ht="44.25" customHeight="1" x14ac:dyDescent="0.2">
      <c r="A257" s="2" t="s">
        <v>212</v>
      </c>
      <c r="C257" s="100" t="s">
        <v>622</v>
      </c>
      <c r="D257" s="30" t="s">
        <v>623</v>
      </c>
      <c r="E257" s="31" t="s">
        <v>86</v>
      </c>
      <c r="F257" s="74">
        <v>7.22</v>
      </c>
      <c r="G257" s="74">
        <v>0</v>
      </c>
      <c r="H257" s="121">
        <v>0</v>
      </c>
      <c r="I257" s="121">
        <v>0</v>
      </c>
      <c r="J257" s="121"/>
      <c r="K257" s="74">
        <f t="shared" si="249"/>
        <v>7.22</v>
      </c>
      <c r="L257" s="32">
        <v>556.15</v>
      </c>
      <c r="M257" s="33">
        <f t="shared" si="282"/>
        <v>4015.4</v>
      </c>
      <c r="N257" s="33"/>
      <c r="O257" s="33">
        <f t="shared" si="250"/>
        <v>0</v>
      </c>
      <c r="P257" s="34"/>
      <c r="Q257" s="34">
        <f t="shared" si="287"/>
        <v>0</v>
      </c>
      <c r="R257" s="34">
        <f t="shared" si="288"/>
        <v>0</v>
      </c>
      <c r="S257" s="34">
        <v>0.96</v>
      </c>
      <c r="T257" s="34">
        <f t="shared" si="289"/>
        <v>533.9</v>
      </c>
      <c r="U257" s="34">
        <f t="shared" si="290"/>
        <v>0</v>
      </c>
      <c r="V257" s="34">
        <v>2.77</v>
      </c>
      <c r="W257" s="34">
        <f t="shared" si="283"/>
        <v>1540.54</v>
      </c>
      <c r="X257" s="34">
        <f t="shared" si="284"/>
        <v>0</v>
      </c>
      <c r="Y257" s="34"/>
      <c r="Z257" s="34">
        <f t="shared" si="291"/>
        <v>0</v>
      </c>
      <c r="AA257" s="34">
        <f t="shared" si="292"/>
        <v>0</v>
      </c>
      <c r="AB257" s="34"/>
      <c r="AC257" s="34">
        <f t="shared" si="293"/>
        <v>0</v>
      </c>
      <c r="AD257" s="34">
        <f t="shared" si="294"/>
        <v>0</v>
      </c>
      <c r="AE257" s="34"/>
      <c r="AF257" s="34">
        <f t="shared" si="251"/>
        <v>0</v>
      </c>
      <c r="AG257" s="34">
        <f t="shared" si="252"/>
        <v>0</v>
      </c>
      <c r="AH257" s="34"/>
      <c r="AI257" s="34">
        <f t="shared" si="296"/>
        <v>0</v>
      </c>
      <c r="AJ257" s="34">
        <f t="shared" si="295"/>
        <v>0</v>
      </c>
      <c r="AK257" s="34"/>
      <c r="AL257" s="34">
        <f t="shared" si="285"/>
        <v>0</v>
      </c>
      <c r="AM257" s="34">
        <f t="shared" si="286"/>
        <v>0</v>
      </c>
      <c r="AN257" s="34"/>
      <c r="AO257" s="34">
        <f t="shared" si="253"/>
        <v>0</v>
      </c>
      <c r="AP257" s="34">
        <f t="shared" si="254"/>
        <v>0</v>
      </c>
      <c r="AQ257" s="34"/>
      <c r="AR257" s="34">
        <f t="shared" si="255"/>
        <v>0</v>
      </c>
      <c r="AS257" s="34">
        <f t="shared" si="256"/>
        <v>0</v>
      </c>
      <c r="AT257" s="34"/>
      <c r="AU257" s="34">
        <f t="shared" si="257"/>
        <v>0</v>
      </c>
      <c r="AV257" s="34">
        <f t="shared" si="258"/>
        <v>0</v>
      </c>
      <c r="AW257" s="34"/>
      <c r="AX257" s="34">
        <f t="shared" si="259"/>
        <v>0</v>
      </c>
      <c r="AY257" s="34">
        <f t="shared" si="260"/>
        <v>0</v>
      </c>
      <c r="AZ257" s="34"/>
      <c r="BA257" s="34">
        <f t="shared" si="261"/>
        <v>0</v>
      </c>
      <c r="BB257" s="34">
        <f t="shared" si="262"/>
        <v>0</v>
      </c>
      <c r="BC257" s="34"/>
      <c r="BD257" s="34">
        <f t="shared" si="263"/>
        <v>0</v>
      </c>
      <c r="BE257" s="34">
        <f t="shared" si="264"/>
        <v>0</v>
      </c>
      <c r="BF257" s="34"/>
      <c r="BG257" s="34">
        <f t="shared" si="300"/>
        <v>0</v>
      </c>
      <c r="BH257" s="34">
        <f t="shared" si="265"/>
        <v>0</v>
      </c>
      <c r="BI257" s="34"/>
      <c r="BJ257" s="34">
        <f t="shared" si="301"/>
        <v>0</v>
      </c>
      <c r="BK257" s="34">
        <f t="shared" si="266"/>
        <v>0</v>
      </c>
      <c r="BL257" s="34"/>
      <c r="BM257" s="34">
        <f t="shared" si="304"/>
        <v>0</v>
      </c>
      <c r="BN257" s="34">
        <f t="shared" si="267"/>
        <v>0</v>
      </c>
      <c r="BO257" s="34"/>
      <c r="BP257" s="34">
        <f t="shared" si="233"/>
        <v>0</v>
      </c>
      <c r="BQ257" s="34">
        <f t="shared" si="234"/>
        <v>0</v>
      </c>
      <c r="BR257" s="34"/>
      <c r="BS257" s="34">
        <f t="shared" si="235"/>
        <v>0</v>
      </c>
      <c r="BT257" s="34">
        <f t="shared" si="268"/>
        <v>0</v>
      </c>
      <c r="BU257" s="34"/>
      <c r="BV257" s="34">
        <f t="shared" si="236"/>
        <v>0</v>
      </c>
      <c r="BW257" s="34">
        <f t="shared" si="269"/>
        <v>0</v>
      </c>
      <c r="BX257" s="34"/>
      <c r="BY257" s="34">
        <f t="shared" si="237"/>
        <v>0</v>
      </c>
      <c r="BZ257" s="34">
        <f t="shared" si="270"/>
        <v>0</v>
      </c>
      <c r="CA257" s="34"/>
      <c r="CB257" s="34">
        <f t="shared" si="238"/>
        <v>0</v>
      </c>
      <c r="CC257" s="34">
        <f t="shared" si="271"/>
        <v>0</v>
      </c>
      <c r="CD257" s="34"/>
      <c r="CE257" s="34">
        <f t="shared" si="239"/>
        <v>0</v>
      </c>
      <c r="CF257" s="34">
        <f t="shared" si="272"/>
        <v>0</v>
      </c>
      <c r="CG257" s="34"/>
      <c r="CH257" s="34">
        <f t="shared" si="240"/>
        <v>0</v>
      </c>
      <c r="CI257" s="34">
        <f t="shared" si="273"/>
        <v>0</v>
      </c>
      <c r="CJ257" s="34"/>
      <c r="CK257" s="34">
        <f t="shared" si="241"/>
        <v>0</v>
      </c>
      <c r="CL257" s="34">
        <f t="shared" si="274"/>
        <v>0</v>
      </c>
      <c r="CM257" s="34"/>
      <c r="CN257" s="34">
        <f t="shared" si="242"/>
        <v>0</v>
      </c>
      <c r="CO257" s="34">
        <f t="shared" si="275"/>
        <v>0</v>
      </c>
      <c r="CP257" s="34"/>
      <c r="CQ257" s="34">
        <f t="shared" si="243"/>
        <v>0</v>
      </c>
      <c r="CR257" s="34">
        <f t="shared" si="276"/>
        <v>0</v>
      </c>
      <c r="CS257" s="34"/>
      <c r="CT257" s="34">
        <f t="shared" si="244"/>
        <v>0</v>
      </c>
      <c r="CU257" s="34">
        <f t="shared" si="277"/>
        <v>0</v>
      </c>
      <c r="CV257" s="34"/>
      <c r="CW257" s="34">
        <f t="shared" si="245"/>
        <v>0</v>
      </c>
      <c r="CX257" s="34">
        <f t="shared" si="278"/>
        <v>0</v>
      </c>
      <c r="CY257" s="34">
        <v>2.4900000000000002</v>
      </c>
      <c r="CZ257" s="34">
        <f t="shared" si="246"/>
        <v>1384.81</v>
      </c>
      <c r="DA257" s="34">
        <f t="shared" si="279"/>
        <v>0</v>
      </c>
      <c r="DB257" s="34"/>
      <c r="DC257" s="34">
        <f t="shared" si="247"/>
        <v>0</v>
      </c>
      <c r="DD257" s="34">
        <f t="shared" si="280"/>
        <v>0</v>
      </c>
      <c r="DE257" s="35">
        <f t="shared" si="297"/>
        <v>6.22</v>
      </c>
      <c r="DF257" s="35">
        <f t="shared" ca="1" si="298"/>
        <v>3459.25</v>
      </c>
      <c r="DG257" s="89">
        <f t="shared" ca="1" si="299"/>
        <v>0</v>
      </c>
      <c r="DH257" s="35">
        <f t="shared" si="281"/>
        <v>1</v>
      </c>
      <c r="DI257" s="35">
        <f t="shared" ca="1" si="231"/>
        <v>556.15</v>
      </c>
      <c r="DJ257" s="92">
        <f t="shared" ca="1" si="232"/>
        <v>0</v>
      </c>
      <c r="DK257"/>
      <c r="DL257" s="37"/>
      <c r="DM257" s="38">
        <f t="shared" si="248"/>
        <v>0</v>
      </c>
      <c r="DN257" s="39" t="str">
        <f t="shared" si="303"/>
        <v>NÃO MEDIDO</v>
      </c>
      <c r="DO257" s="40"/>
      <c r="DP257"/>
    </row>
    <row r="258" spans="1:120" s="2" customFormat="1" ht="39.75" customHeight="1" x14ac:dyDescent="0.2">
      <c r="A258" s="2" t="s">
        <v>212</v>
      </c>
      <c r="C258" s="100" t="s">
        <v>624</v>
      </c>
      <c r="D258" s="30" t="s">
        <v>625</v>
      </c>
      <c r="E258" s="31" t="s">
        <v>86</v>
      </c>
      <c r="F258" s="74">
        <v>7.62</v>
      </c>
      <c r="G258" s="74">
        <v>0</v>
      </c>
      <c r="H258" s="121">
        <v>0</v>
      </c>
      <c r="I258" s="121">
        <v>0</v>
      </c>
      <c r="J258" s="121"/>
      <c r="K258" s="74">
        <f t="shared" si="249"/>
        <v>7.62</v>
      </c>
      <c r="L258" s="32">
        <v>570.32000000000005</v>
      </c>
      <c r="M258" s="33">
        <f t="shared" si="282"/>
        <v>4345.84</v>
      </c>
      <c r="N258" s="33"/>
      <c r="O258" s="33">
        <f t="shared" si="250"/>
        <v>0</v>
      </c>
      <c r="P258" s="34"/>
      <c r="Q258" s="34">
        <f t="shared" si="287"/>
        <v>0</v>
      </c>
      <c r="R258" s="34">
        <f t="shared" si="288"/>
        <v>0</v>
      </c>
      <c r="S258" s="34">
        <v>4.46</v>
      </c>
      <c r="T258" s="34">
        <f t="shared" si="289"/>
        <v>2543.63</v>
      </c>
      <c r="U258" s="34">
        <f t="shared" si="290"/>
        <v>0</v>
      </c>
      <c r="V258" s="34">
        <v>0.08</v>
      </c>
      <c r="W258" s="34">
        <f t="shared" si="283"/>
        <v>45.63</v>
      </c>
      <c r="X258" s="34">
        <f t="shared" si="284"/>
        <v>0</v>
      </c>
      <c r="Y258" s="34"/>
      <c r="Z258" s="34">
        <f t="shared" si="291"/>
        <v>0</v>
      </c>
      <c r="AA258" s="34">
        <f t="shared" si="292"/>
        <v>0</v>
      </c>
      <c r="AB258" s="34"/>
      <c r="AC258" s="34">
        <f t="shared" si="293"/>
        <v>0</v>
      </c>
      <c r="AD258" s="34">
        <f t="shared" si="294"/>
        <v>0</v>
      </c>
      <c r="AE258" s="34"/>
      <c r="AF258" s="34">
        <f t="shared" si="251"/>
        <v>0</v>
      </c>
      <c r="AG258" s="34">
        <f t="shared" si="252"/>
        <v>0</v>
      </c>
      <c r="AH258" s="34"/>
      <c r="AI258" s="34">
        <f t="shared" si="296"/>
        <v>0</v>
      </c>
      <c r="AJ258" s="34">
        <f t="shared" si="295"/>
        <v>0</v>
      </c>
      <c r="AK258" s="34"/>
      <c r="AL258" s="34">
        <f t="shared" si="285"/>
        <v>0</v>
      </c>
      <c r="AM258" s="34">
        <f t="shared" si="286"/>
        <v>0</v>
      </c>
      <c r="AN258" s="34"/>
      <c r="AO258" s="34">
        <f t="shared" si="253"/>
        <v>0</v>
      </c>
      <c r="AP258" s="34">
        <f t="shared" si="254"/>
        <v>0</v>
      </c>
      <c r="AQ258" s="34"/>
      <c r="AR258" s="34">
        <f t="shared" si="255"/>
        <v>0</v>
      </c>
      <c r="AS258" s="34">
        <f t="shared" si="256"/>
        <v>0</v>
      </c>
      <c r="AT258" s="34"/>
      <c r="AU258" s="34">
        <f t="shared" si="257"/>
        <v>0</v>
      </c>
      <c r="AV258" s="34">
        <f t="shared" si="258"/>
        <v>0</v>
      </c>
      <c r="AW258" s="34"/>
      <c r="AX258" s="34">
        <f t="shared" si="259"/>
        <v>0</v>
      </c>
      <c r="AY258" s="34">
        <f t="shared" si="260"/>
        <v>0</v>
      </c>
      <c r="AZ258" s="34"/>
      <c r="BA258" s="34">
        <f t="shared" si="261"/>
        <v>0</v>
      </c>
      <c r="BB258" s="34">
        <f t="shared" si="262"/>
        <v>0</v>
      </c>
      <c r="BC258" s="34"/>
      <c r="BD258" s="34">
        <f t="shared" si="263"/>
        <v>0</v>
      </c>
      <c r="BE258" s="34">
        <f t="shared" si="264"/>
        <v>0</v>
      </c>
      <c r="BF258" s="34"/>
      <c r="BG258" s="34">
        <f t="shared" si="300"/>
        <v>0</v>
      </c>
      <c r="BH258" s="34">
        <f t="shared" si="265"/>
        <v>0</v>
      </c>
      <c r="BI258" s="34"/>
      <c r="BJ258" s="34">
        <f t="shared" si="301"/>
        <v>0</v>
      </c>
      <c r="BK258" s="34">
        <f t="shared" si="266"/>
        <v>0</v>
      </c>
      <c r="BL258" s="34"/>
      <c r="BM258" s="34">
        <f t="shared" si="304"/>
        <v>0</v>
      </c>
      <c r="BN258" s="34">
        <f t="shared" si="267"/>
        <v>0</v>
      </c>
      <c r="BO258" s="34"/>
      <c r="BP258" s="34">
        <f t="shared" si="233"/>
        <v>0</v>
      </c>
      <c r="BQ258" s="34">
        <f t="shared" si="234"/>
        <v>0</v>
      </c>
      <c r="BR258" s="34"/>
      <c r="BS258" s="34">
        <f t="shared" si="235"/>
        <v>0</v>
      </c>
      <c r="BT258" s="34">
        <f t="shared" si="268"/>
        <v>0</v>
      </c>
      <c r="BU258" s="34"/>
      <c r="BV258" s="34">
        <f t="shared" si="236"/>
        <v>0</v>
      </c>
      <c r="BW258" s="34">
        <f t="shared" si="269"/>
        <v>0</v>
      </c>
      <c r="BX258" s="34"/>
      <c r="BY258" s="34">
        <f t="shared" si="237"/>
        <v>0</v>
      </c>
      <c r="BZ258" s="34">
        <f t="shared" si="270"/>
        <v>0</v>
      </c>
      <c r="CA258" s="34"/>
      <c r="CB258" s="34">
        <f>ROUND(CA258*$L258,2)</f>
        <v>0</v>
      </c>
      <c r="CC258" s="34">
        <f t="shared" si="271"/>
        <v>0</v>
      </c>
      <c r="CD258" s="34"/>
      <c r="CE258" s="34">
        <f t="shared" si="239"/>
        <v>0</v>
      </c>
      <c r="CF258" s="34">
        <f t="shared" si="272"/>
        <v>0</v>
      </c>
      <c r="CG258" s="34"/>
      <c r="CH258" s="34">
        <f t="shared" si="240"/>
        <v>0</v>
      </c>
      <c r="CI258" s="34">
        <f t="shared" si="273"/>
        <v>0</v>
      </c>
      <c r="CJ258" s="34"/>
      <c r="CK258" s="34">
        <f t="shared" si="241"/>
        <v>0</v>
      </c>
      <c r="CL258" s="34">
        <f t="shared" si="274"/>
        <v>0</v>
      </c>
      <c r="CM258" s="34"/>
      <c r="CN258" s="34">
        <f t="shared" si="242"/>
        <v>0</v>
      </c>
      <c r="CO258" s="34">
        <f t="shared" si="275"/>
        <v>0</v>
      </c>
      <c r="CP258" s="34"/>
      <c r="CQ258" s="34">
        <f t="shared" si="243"/>
        <v>0</v>
      </c>
      <c r="CR258" s="34">
        <f t="shared" si="276"/>
        <v>0</v>
      </c>
      <c r="CS258" s="34"/>
      <c r="CT258" s="34">
        <f t="shared" si="244"/>
        <v>0</v>
      </c>
      <c r="CU258" s="34">
        <f t="shared" si="277"/>
        <v>0</v>
      </c>
      <c r="CV258" s="34"/>
      <c r="CW258" s="34">
        <f t="shared" si="245"/>
        <v>0</v>
      </c>
      <c r="CX258" s="34">
        <f t="shared" si="278"/>
        <v>0</v>
      </c>
      <c r="CY258" s="34">
        <v>3.08</v>
      </c>
      <c r="CZ258" s="34">
        <f>ROUND(CY258*$L258,2)-0.01</f>
        <v>1756.58</v>
      </c>
      <c r="DA258" s="34">
        <f t="shared" si="279"/>
        <v>0</v>
      </c>
      <c r="DB258" s="34"/>
      <c r="DC258" s="34">
        <f t="shared" si="247"/>
        <v>0</v>
      </c>
      <c r="DD258" s="34">
        <f t="shared" si="280"/>
        <v>0</v>
      </c>
      <c r="DE258" s="35">
        <f t="shared" si="297"/>
        <v>7.62</v>
      </c>
      <c r="DF258" s="35">
        <f t="shared" ca="1" si="298"/>
        <v>4345.84</v>
      </c>
      <c r="DG258" s="89">
        <f t="shared" ca="1" si="299"/>
        <v>0</v>
      </c>
      <c r="DH258" s="35">
        <f t="shared" si="281"/>
        <v>0</v>
      </c>
      <c r="DI258" s="35">
        <f t="shared" ca="1" si="231"/>
        <v>0</v>
      </c>
      <c r="DJ258" s="92">
        <f t="shared" ca="1" si="232"/>
        <v>0</v>
      </c>
      <c r="DK258"/>
      <c r="DL258" s="37"/>
      <c r="DM258" s="38">
        <f t="shared" si="248"/>
        <v>0</v>
      </c>
      <c r="DN258" s="39" t="str">
        <f t="shared" si="303"/>
        <v>NÃO MEDIDO</v>
      </c>
      <c r="DO258" s="40"/>
      <c r="DP258"/>
    </row>
    <row r="259" spans="1:120" s="2" customFormat="1" ht="63" customHeight="1" x14ac:dyDescent="0.2">
      <c r="A259" s="2" t="s">
        <v>212</v>
      </c>
      <c r="C259" s="100" t="s">
        <v>261</v>
      </c>
      <c r="D259" s="30" t="s">
        <v>262</v>
      </c>
      <c r="E259" s="31" t="s">
        <v>163</v>
      </c>
      <c r="F259" s="74">
        <v>20</v>
      </c>
      <c r="G259" s="74"/>
      <c r="H259" s="121">
        <v>2.46</v>
      </c>
      <c r="I259" s="121">
        <v>0</v>
      </c>
      <c r="J259" s="121">
        <v>0.6</v>
      </c>
      <c r="K259" s="74">
        <f t="shared" si="249"/>
        <v>23.06</v>
      </c>
      <c r="L259" s="32">
        <v>313.93</v>
      </c>
      <c r="M259" s="33">
        <f t="shared" si="282"/>
        <v>7239.23</v>
      </c>
      <c r="N259" s="33"/>
      <c r="O259" s="33">
        <f t="shared" si="250"/>
        <v>0</v>
      </c>
      <c r="P259" s="34"/>
      <c r="Q259" s="34">
        <f t="shared" si="287"/>
        <v>0</v>
      </c>
      <c r="R259" s="34">
        <f t="shared" si="288"/>
        <v>0</v>
      </c>
      <c r="S259" s="34">
        <v>0.87</v>
      </c>
      <c r="T259" s="34">
        <f t="shared" si="289"/>
        <v>273.12</v>
      </c>
      <c r="U259" s="34">
        <f t="shared" si="290"/>
        <v>0</v>
      </c>
      <c r="V259" s="34">
        <v>2</v>
      </c>
      <c r="W259" s="34">
        <f t="shared" si="283"/>
        <v>627.86</v>
      </c>
      <c r="X259" s="34">
        <f t="shared" si="284"/>
        <v>0</v>
      </c>
      <c r="Y259" s="34">
        <v>2</v>
      </c>
      <c r="Z259" s="34">
        <f t="shared" si="291"/>
        <v>627.86</v>
      </c>
      <c r="AA259" s="34">
        <f t="shared" si="292"/>
        <v>0</v>
      </c>
      <c r="AB259" s="34">
        <v>2</v>
      </c>
      <c r="AC259" s="34">
        <f t="shared" si="293"/>
        <v>627.86</v>
      </c>
      <c r="AD259" s="34">
        <f t="shared" si="294"/>
        <v>0</v>
      </c>
      <c r="AE259" s="34">
        <v>2</v>
      </c>
      <c r="AF259" s="34">
        <f t="shared" si="251"/>
        <v>627.86</v>
      </c>
      <c r="AG259" s="34">
        <f t="shared" si="252"/>
        <v>0</v>
      </c>
      <c r="AH259" s="34">
        <v>2</v>
      </c>
      <c r="AI259" s="34">
        <f t="shared" si="296"/>
        <v>627.86</v>
      </c>
      <c r="AJ259" s="34">
        <f t="shared" si="295"/>
        <v>0</v>
      </c>
      <c r="AK259" s="34">
        <v>2</v>
      </c>
      <c r="AL259" s="34">
        <f t="shared" si="285"/>
        <v>627.86</v>
      </c>
      <c r="AM259" s="34">
        <f t="shared" si="286"/>
        <v>0</v>
      </c>
      <c r="AN259" s="34">
        <v>2</v>
      </c>
      <c r="AO259" s="34">
        <f t="shared" si="253"/>
        <v>627.86</v>
      </c>
      <c r="AP259" s="34">
        <f t="shared" si="254"/>
        <v>0</v>
      </c>
      <c r="AQ259" s="34">
        <v>2</v>
      </c>
      <c r="AR259" s="34">
        <f t="shared" si="255"/>
        <v>627.86</v>
      </c>
      <c r="AS259" s="34">
        <f t="shared" si="256"/>
        <v>0</v>
      </c>
      <c r="AT259" s="34">
        <v>2</v>
      </c>
      <c r="AU259" s="34">
        <f t="shared" si="257"/>
        <v>627.86</v>
      </c>
      <c r="AV259" s="34">
        <f t="shared" si="258"/>
        <v>0</v>
      </c>
      <c r="AW259" s="34">
        <v>1</v>
      </c>
      <c r="AX259" s="34">
        <f t="shared" si="259"/>
        <v>313.93</v>
      </c>
      <c r="AY259" s="34">
        <f t="shared" si="260"/>
        <v>0</v>
      </c>
      <c r="AZ259" s="34"/>
      <c r="BA259" s="34">
        <f t="shared" si="261"/>
        <v>0</v>
      </c>
      <c r="BB259" s="34">
        <f t="shared" si="262"/>
        <v>0</v>
      </c>
      <c r="BC259" s="34">
        <v>0.2</v>
      </c>
      <c r="BD259" s="34">
        <f t="shared" si="263"/>
        <v>62.79</v>
      </c>
      <c r="BE259" s="34">
        <f t="shared" si="264"/>
        <v>0</v>
      </c>
      <c r="BF259" s="34">
        <v>1</v>
      </c>
      <c r="BG259" s="34">
        <f t="shared" si="300"/>
        <v>313.93</v>
      </c>
      <c r="BH259" s="34">
        <f t="shared" si="265"/>
        <v>0</v>
      </c>
      <c r="BI259" s="34">
        <v>1</v>
      </c>
      <c r="BJ259" s="34">
        <f t="shared" si="301"/>
        <v>313.93</v>
      </c>
      <c r="BK259" s="34">
        <f t="shared" si="266"/>
        <v>0</v>
      </c>
      <c r="BL259" s="34">
        <v>0.39</v>
      </c>
      <c r="BM259" s="34">
        <f t="shared" si="304"/>
        <v>122.43</v>
      </c>
      <c r="BN259" s="34">
        <f t="shared" si="267"/>
        <v>0</v>
      </c>
      <c r="BO259" s="34"/>
      <c r="BP259" s="34">
        <f t="shared" si="233"/>
        <v>0</v>
      </c>
      <c r="BQ259" s="34">
        <f t="shared" si="234"/>
        <v>0</v>
      </c>
      <c r="BR259" s="34"/>
      <c r="BS259" s="34">
        <f t="shared" si="235"/>
        <v>0</v>
      </c>
      <c r="BT259" s="34">
        <f t="shared" si="268"/>
        <v>0</v>
      </c>
      <c r="BU259" s="34"/>
      <c r="BV259" s="34">
        <f t="shared" si="236"/>
        <v>0</v>
      </c>
      <c r="BW259" s="34">
        <f t="shared" si="269"/>
        <v>0</v>
      </c>
      <c r="BX259" s="34"/>
      <c r="BY259" s="34">
        <f t="shared" si="237"/>
        <v>0</v>
      </c>
      <c r="BZ259" s="34">
        <f t="shared" si="270"/>
        <v>0</v>
      </c>
      <c r="CA259" s="34"/>
      <c r="CB259" s="34">
        <f t="shared" si="238"/>
        <v>0</v>
      </c>
      <c r="CC259" s="34">
        <f t="shared" si="271"/>
        <v>0</v>
      </c>
      <c r="CD259" s="34"/>
      <c r="CE259" s="34">
        <f t="shared" si="239"/>
        <v>0</v>
      </c>
      <c r="CF259" s="34">
        <f t="shared" si="272"/>
        <v>0</v>
      </c>
      <c r="CG259" s="34"/>
      <c r="CH259" s="34">
        <f t="shared" si="240"/>
        <v>0</v>
      </c>
      <c r="CI259" s="34">
        <f t="shared" si="273"/>
        <v>0</v>
      </c>
      <c r="CJ259" s="34"/>
      <c r="CK259" s="34">
        <f t="shared" si="241"/>
        <v>0</v>
      </c>
      <c r="CL259" s="34">
        <f t="shared" si="274"/>
        <v>0</v>
      </c>
      <c r="CM259" s="34"/>
      <c r="CN259" s="34">
        <f t="shared" si="242"/>
        <v>0</v>
      </c>
      <c r="CO259" s="34">
        <f t="shared" si="275"/>
        <v>0</v>
      </c>
      <c r="CP259" s="34"/>
      <c r="CQ259" s="34">
        <f t="shared" si="243"/>
        <v>0</v>
      </c>
      <c r="CR259" s="34">
        <f t="shared" si="276"/>
        <v>0</v>
      </c>
      <c r="CS259" s="34"/>
      <c r="CT259" s="34">
        <f t="shared" si="244"/>
        <v>0</v>
      </c>
      <c r="CU259" s="34">
        <f t="shared" si="277"/>
        <v>0</v>
      </c>
      <c r="CV259" s="34"/>
      <c r="CW259" s="34">
        <f t="shared" si="245"/>
        <v>0</v>
      </c>
      <c r="CX259" s="34">
        <f t="shared" si="278"/>
        <v>0</v>
      </c>
      <c r="CY259" s="34"/>
      <c r="CZ259" s="34">
        <f t="shared" si="246"/>
        <v>0</v>
      </c>
      <c r="DA259" s="34">
        <f t="shared" si="279"/>
        <v>0</v>
      </c>
      <c r="DB259" s="34">
        <v>0.6</v>
      </c>
      <c r="DC259" s="34">
        <f t="shared" si="247"/>
        <v>188.36</v>
      </c>
      <c r="DD259" s="34">
        <f t="shared" si="280"/>
        <v>0</v>
      </c>
      <c r="DE259" s="35">
        <f t="shared" si="297"/>
        <v>23.06</v>
      </c>
      <c r="DF259" s="35">
        <f t="shared" ca="1" si="298"/>
        <v>7239.23</v>
      </c>
      <c r="DG259" s="89">
        <f t="shared" ca="1" si="299"/>
        <v>0</v>
      </c>
      <c r="DH259" s="35">
        <f t="shared" si="281"/>
        <v>0</v>
      </c>
      <c r="DI259" s="35">
        <f t="shared" ca="1" si="231"/>
        <v>0</v>
      </c>
      <c r="DJ259" s="92">
        <f t="shared" ca="1" si="232"/>
        <v>0</v>
      </c>
      <c r="DK259"/>
      <c r="DL259" s="37"/>
      <c r="DM259" s="38">
        <f t="shared" si="248"/>
        <v>0.6</v>
      </c>
      <c r="DN259" s="39" t="str">
        <f t="shared" si="303"/>
        <v>MEDIDO</v>
      </c>
      <c r="DO259" s="40"/>
      <c r="DP259"/>
    </row>
    <row r="260" spans="1:120" s="2" customFormat="1" ht="60" customHeight="1" x14ac:dyDescent="0.2">
      <c r="A260" s="2" t="s">
        <v>212</v>
      </c>
      <c r="C260" s="100" t="s">
        <v>626</v>
      </c>
      <c r="D260" s="30" t="s">
        <v>627</v>
      </c>
      <c r="E260" s="31" t="s">
        <v>163</v>
      </c>
      <c r="F260" s="74">
        <v>10</v>
      </c>
      <c r="G260" s="74"/>
      <c r="H260" s="121">
        <v>1.23</v>
      </c>
      <c r="I260" s="121">
        <v>0</v>
      </c>
      <c r="J260" s="121">
        <v>0.3</v>
      </c>
      <c r="K260" s="74">
        <f t="shared" si="249"/>
        <v>11.53</v>
      </c>
      <c r="L260" s="32">
        <v>1507.22</v>
      </c>
      <c r="M260" s="33">
        <f t="shared" si="282"/>
        <v>17378.25</v>
      </c>
      <c r="N260" s="33"/>
      <c r="O260" s="33">
        <f t="shared" si="250"/>
        <v>0</v>
      </c>
      <c r="P260" s="34"/>
      <c r="Q260" s="34">
        <f t="shared" si="287"/>
        <v>0</v>
      </c>
      <c r="R260" s="34">
        <f t="shared" si="288"/>
        <v>0</v>
      </c>
      <c r="S260" s="34">
        <v>0.67</v>
      </c>
      <c r="T260" s="34">
        <f t="shared" si="289"/>
        <v>1009.84</v>
      </c>
      <c r="U260" s="34">
        <f t="shared" si="290"/>
        <v>0</v>
      </c>
      <c r="V260" s="34">
        <v>1</v>
      </c>
      <c r="W260" s="34">
        <f t="shared" si="283"/>
        <v>1507.22</v>
      </c>
      <c r="X260" s="34">
        <f t="shared" si="284"/>
        <v>0</v>
      </c>
      <c r="Y260" s="34">
        <v>1</v>
      </c>
      <c r="Z260" s="34">
        <f t="shared" si="291"/>
        <v>1507.22</v>
      </c>
      <c r="AA260" s="34">
        <f t="shared" si="292"/>
        <v>0</v>
      </c>
      <c r="AB260" s="34">
        <v>1</v>
      </c>
      <c r="AC260" s="34">
        <f t="shared" si="293"/>
        <v>1507.22</v>
      </c>
      <c r="AD260" s="34">
        <f t="shared" si="294"/>
        <v>0</v>
      </c>
      <c r="AE260" s="34">
        <v>1</v>
      </c>
      <c r="AF260" s="34">
        <f t="shared" si="251"/>
        <v>1507.22</v>
      </c>
      <c r="AG260" s="34">
        <f t="shared" si="252"/>
        <v>0</v>
      </c>
      <c r="AH260" s="34">
        <v>1</v>
      </c>
      <c r="AI260" s="34">
        <f t="shared" si="296"/>
        <v>1507.22</v>
      </c>
      <c r="AJ260" s="34">
        <f t="shared" si="295"/>
        <v>0</v>
      </c>
      <c r="AK260" s="34">
        <v>1</v>
      </c>
      <c r="AL260" s="34">
        <f t="shared" si="285"/>
        <v>1507.22</v>
      </c>
      <c r="AM260" s="34">
        <f t="shared" si="286"/>
        <v>0</v>
      </c>
      <c r="AN260" s="34">
        <v>1</v>
      </c>
      <c r="AO260" s="34">
        <f t="shared" si="253"/>
        <v>1507.22</v>
      </c>
      <c r="AP260" s="34">
        <f t="shared" si="254"/>
        <v>0</v>
      </c>
      <c r="AQ260" s="34">
        <v>1</v>
      </c>
      <c r="AR260" s="34">
        <f t="shared" si="255"/>
        <v>1507.22</v>
      </c>
      <c r="AS260" s="34">
        <f t="shared" si="256"/>
        <v>0</v>
      </c>
      <c r="AT260" s="34">
        <v>1</v>
      </c>
      <c r="AU260" s="34">
        <f t="shared" si="257"/>
        <v>1507.22</v>
      </c>
      <c r="AV260" s="34">
        <f t="shared" si="258"/>
        <v>0</v>
      </c>
      <c r="AW260" s="34">
        <v>0.33</v>
      </c>
      <c r="AX260" s="34">
        <f t="shared" si="259"/>
        <v>497.38</v>
      </c>
      <c r="AY260" s="34">
        <f t="shared" si="260"/>
        <v>0</v>
      </c>
      <c r="AZ260" s="34"/>
      <c r="BA260" s="34">
        <f t="shared" si="261"/>
        <v>0</v>
      </c>
      <c r="BB260" s="34">
        <f t="shared" si="262"/>
        <v>0</v>
      </c>
      <c r="BC260" s="34">
        <v>0.2</v>
      </c>
      <c r="BD260" s="34">
        <f t="shared" si="263"/>
        <v>301.44</v>
      </c>
      <c r="BE260" s="34">
        <f t="shared" si="264"/>
        <v>0</v>
      </c>
      <c r="BF260" s="34">
        <v>1</v>
      </c>
      <c r="BG260" s="34">
        <f t="shared" si="300"/>
        <v>1507.22</v>
      </c>
      <c r="BH260" s="34">
        <f t="shared" si="265"/>
        <v>0</v>
      </c>
      <c r="BI260" s="34">
        <v>0.03</v>
      </c>
      <c r="BJ260" s="34">
        <f t="shared" si="301"/>
        <v>45.22</v>
      </c>
      <c r="BK260" s="34">
        <f t="shared" si="266"/>
        <v>0</v>
      </c>
      <c r="BL260" s="34"/>
      <c r="BM260" s="34">
        <f t="shared" si="304"/>
        <v>0</v>
      </c>
      <c r="BN260" s="34">
        <f t="shared" si="267"/>
        <v>0</v>
      </c>
      <c r="BO260" s="34"/>
      <c r="BP260" s="34">
        <f t="shared" si="233"/>
        <v>0</v>
      </c>
      <c r="BQ260" s="34">
        <f t="shared" si="234"/>
        <v>0</v>
      </c>
      <c r="BR260" s="34"/>
      <c r="BS260" s="34">
        <f t="shared" si="235"/>
        <v>0</v>
      </c>
      <c r="BT260" s="34">
        <f t="shared" si="268"/>
        <v>0</v>
      </c>
      <c r="BU260" s="34"/>
      <c r="BV260" s="34">
        <f t="shared" si="236"/>
        <v>0</v>
      </c>
      <c r="BW260" s="34">
        <f t="shared" si="269"/>
        <v>0</v>
      </c>
      <c r="BX260" s="34"/>
      <c r="BY260" s="34">
        <f t="shared" si="237"/>
        <v>0</v>
      </c>
      <c r="BZ260" s="34">
        <f t="shared" si="270"/>
        <v>0</v>
      </c>
      <c r="CA260" s="34"/>
      <c r="CB260" s="34">
        <f t="shared" si="238"/>
        <v>0</v>
      </c>
      <c r="CC260" s="34">
        <f t="shared" si="271"/>
        <v>0</v>
      </c>
      <c r="CD260" s="34"/>
      <c r="CE260" s="34">
        <f t="shared" si="239"/>
        <v>0</v>
      </c>
      <c r="CF260" s="34">
        <f t="shared" si="272"/>
        <v>0</v>
      </c>
      <c r="CG260" s="34"/>
      <c r="CH260" s="34">
        <f t="shared" si="240"/>
        <v>0</v>
      </c>
      <c r="CI260" s="34">
        <f t="shared" si="273"/>
        <v>0</v>
      </c>
      <c r="CJ260" s="34"/>
      <c r="CK260" s="34">
        <f t="shared" si="241"/>
        <v>0</v>
      </c>
      <c r="CL260" s="34">
        <f t="shared" si="274"/>
        <v>0</v>
      </c>
      <c r="CM260" s="34"/>
      <c r="CN260" s="34">
        <f t="shared" si="242"/>
        <v>0</v>
      </c>
      <c r="CO260" s="34">
        <f t="shared" si="275"/>
        <v>0</v>
      </c>
      <c r="CP260" s="34"/>
      <c r="CQ260" s="34">
        <f t="shared" si="243"/>
        <v>0</v>
      </c>
      <c r="CR260" s="34">
        <f t="shared" si="276"/>
        <v>0</v>
      </c>
      <c r="CS260" s="34"/>
      <c r="CT260" s="34">
        <f t="shared" si="244"/>
        <v>0</v>
      </c>
      <c r="CU260" s="34">
        <f t="shared" si="277"/>
        <v>0</v>
      </c>
      <c r="CV260" s="34"/>
      <c r="CW260" s="34">
        <f t="shared" si="245"/>
        <v>0</v>
      </c>
      <c r="CX260" s="34">
        <f t="shared" si="278"/>
        <v>0</v>
      </c>
      <c r="CY260" s="34"/>
      <c r="CZ260" s="34">
        <f t="shared" si="246"/>
        <v>0</v>
      </c>
      <c r="DA260" s="34">
        <f t="shared" si="279"/>
        <v>0</v>
      </c>
      <c r="DB260" s="34">
        <v>0.3</v>
      </c>
      <c r="DC260" s="34">
        <f t="shared" si="247"/>
        <v>452.17</v>
      </c>
      <c r="DD260" s="34">
        <f t="shared" si="280"/>
        <v>0</v>
      </c>
      <c r="DE260" s="35">
        <f t="shared" si="297"/>
        <v>11.53</v>
      </c>
      <c r="DF260" s="35">
        <f t="shared" ca="1" si="298"/>
        <v>17378.25</v>
      </c>
      <c r="DG260" s="89">
        <f t="shared" ca="1" si="299"/>
        <v>0</v>
      </c>
      <c r="DH260" s="35">
        <f t="shared" si="281"/>
        <v>0</v>
      </c>
      <c r="DI260" s="35">
        <f t="shared" ca="1" si="231"/>
        <v>0</v>
      </c>
      <c r="DJ260" s="92">
        <f t="shared" ca="1" si="232"/>
        <v>0</v>
      </c>
      <c r="DK260"/>
      <c r="DL260" s="37"/>
      <c r="DM260" s="38">
        <f t="shared" si="248"/>
        <v>0.3</v>
      </c>
      <c r="DN260" s="39" t="str">
        <f t="shared" si="303"/>
        <v>MEDIDO</v>
      </c>
      <c r="DO260" s="40"/>
      <c r="DP260"/>
    </row>
    <row r="261" spans="1:120" s="2" customFormat="1" ht="39" customHeight="1" x14ac:dyDescent="0.2">
      <c r="A261" s="2" t="s">
        <v>212</v>
      </c>
      <c r="C261" s="100" t="s">
        <v>164</v>
      </c>
      <c r="D261" s="30" t="s">
        <v>263</v>
      </c>
      <c r="E261" s="31" t="s">
        <v>89</v>
      </c>
      <c r="F261" s="74">
        <v>4</v>
      </c>
      <c r="G261" s="74">
        <v>0</v>
      </c>
      <c r="H261" s="121">
        <v>0</v>
      </c>
      <c r="I261" s="121">
        <v>0</v>
      </c>
      <c r="J261" s="121"/>
      <c r="K261" s="74">
        <f t="shared" si="249"/>
        <v>4</v>
      </c>
      <c r="L261" s="32">
        <v>105.54</v>
      </c>
      <c r="M261" s="33">
        <f t="shared" si="282"/>
        <v>422.16</v>
      </c>
      <c r="N261" s="33"/>
      <c r="O261" s="33">
        <f t="shared" si="250"/>
        <v>0</v>
      </c>
      <c r="P261" s="34"/>
      <c r="Q261" s="34">
        <f t="shared" si="287"/>
        <v>0</v>
      </c>
      <c r="R261" s="34">
        <f t="shared" si="288"/>
        <v>0</v>
      </c>
      <c r="S261" s="34">
        <v>2</v>
      </c>
      <c r="T261" s="34">
        <f t="shared" si="289"/>
        <v>211.08</v>
      </c>
      <c r="U261" s="34">
        <f t="shared" si="290"/>
        <v>0</v>
      </c>
      <c r="V261" s="34"/>
      <c r="W261" s="34">
        <f t="shared" si="283"/>
        <v>0</v>
      </c>
      <c r="X261" s="34">
        <f t="shared" si="284"/>
        <v>0</v>
      </c>
      <c r="Y261" s="34"/>
      <c r="Z261" s="34">
        <f t="shared" si="291"/>
        <v>0</v>
      </c>
      <c r="AA261" s="34">
        <f t="shared" si="292"/>
        <v>0</v>
      </c>
      <c r="AB261" s="34"/>
      <c r="AC261" s="34">
        <f t="shared" si="293"/>
        <v>0</v>
      </c>
      <c r="AD261" s="34">
        <f t="shared" si="294"/>
        <v>0</v>
      </c>
      <c r="AE261" s="34"/>
      <c r="AF261" s="34">
        <f t="shared" si="251"/>
        <v>0</v>
      </c>
      <c r="AG261" s="34">
        <f t="shared" si="252"/>
        <v>0</v>
      </c>
      <c r="AH261" s="34"/>
      <c r="AI261" s="34">
        <f t="shared" si="296"/>
        <v>0</v>
      </c>
      <c r="AJ261" s="34">
        <f t="shared" si="295"/>
        <v>0</v>
      </c>
      <c r="AK261" s="34"/>
      <c r="AL261" s="34">
        <f t="shared" si="285"/>
        <v>0</v>
      </c>
      <c r="AM261" s="34">
        <f t="shared" si="286"/>
        <v>0</v>
      </c>
      <c r="AN261" s="34"/>
      <c r="AO261" s="34">
        <f t="shared" si="253"/>
        <v>0</v>
      </c>
      <c r="AP261" s="34">
        <f t="shared" si="254"/>
        <v>0</v>
      </c>
      <c r="AQ261" s="34"/>
      <c r="AR261" s="34">
        <f t="shared" si="255"/>
        <v>0</v>
      </c>
      <c r="AS261" s="34">
        <f t="shared" si="256"/>
        <v>0</v>
      </c>
      <c r="AT261" s="34"/>
      <c r="AU261" s="34">
        <f t="shared" si="257"/>
        <v>0</v>
      </c>
      <c r="AV261" s="34">
        <f t="shared" si="258"/>
        <v>0</v>
      </c>
      <c r="AW261" s="34"/>
      <c r="AX261" s="34">
        <f t="shared" si="259"/>
        <v>0</v>
      </c>
      <c r="AY261" s="34">
        <f t="shared" si="260"/>
        <v>0</v>
      </c>
      <c r="AZ261" s="34"/>
      <c r="BA261" s="34">
        <f t="shared" si="261"/>
        <v>0</v>
      </c>
      <c r="BB261" s="34">
        <f t="shared" si="262"/>
        <v>0</v>
      </c>
      <c r="BC261" s="34"/>
      <c r="BD261" s="34">
        <f t="shared" si="263"/>
        <v>0</v>
      </c>
      <c r="BE261" s="34">
        <f t="shared" si="264"/>
        <v>0</v>
      </c>
      <c r="BF261" s="34"/>
      <c r="BG261" s="34">
        <f t="shared" si="300"/>
        <v>0</v>
      </c>
      <c r="BH261" s="34">
        <f t="shared" si="265"/>
        <v>0</v>
      </c>
      <c r="BI261" s="34"/>
      <c r="BJ261" s="34">
        <f t="shared" si="301"/>
        <v>0</v>
      </c>
      <c r="BK261" s="34">
        <f t="shared" si="266"/>
        <v>0</v>
      </c>
      <c r="BL261" s="34"/>
      <c r="BM261" s="34">
        <f t="shared" si="304"/>
        <v>0</v>
      </c>
      <c r="BN261" s="34">
        <f t="shared" si="267"/>
        <v>0</v>
      </c>
      <c r="BO261" s="34"/>
      <c r="BP261" s="34">
        <f t="shared" si="233"/>
        <v>0</v>
      </c>
      <c r="BQ261" s="34">
        <f t="shared" si="234"/>
        <v>0</v>
      </c>
      <c r="BR261" s="34"/>
      <c r="BS261" s="34">
        <f t="shared" si="235"/>
        <v>0</v>
      </c>
      <c r="BT261" s="34">
        <f t="shared" si="268"/>
        <v>0</v>
      </c>
      <c r="BU261" s="34"/>
      <c r="BV261" s="34">
        <f t="shared" si="236"/>
        <v>0</v>
      </c>
      <c r="BW261" s="34">
        <f t="shared" si="269"/>
        <v>0</v>
      </c>
      <c r="BX261" s="34"/>
      <c r="BY261" s="34">
        <f t="shared" si="237"/>
        <v>0</v>
      </c>
      <c r="BZ261" s="34">
        <f t="shared" si="270"/>
        <v>0</v>
      </c>
      <c r="CA261" s="34"/>
      <c r="CB261" s="34">
        <f t="shared" si="238"/>
        <v>0</v>
      </c>
      <c r="CC261" s="34">
        <f t="shared" si="271"/>
        <v>0</v>
      </c>
      <c r="CD261" s="34"/>
      <c r="CE261" s="34">
        <f t="shared" si="239"/>
        <v>0</v>
      </c>
      <c r="CF261" s="34">
        <f t="shared" si="272"/>
        <v>0</v>
      </c>
      <c r="CG261" s="34"/>
      <c r="CH261" s="34">
        <f t="shared" si="240"/>
        <v>0</v>
      </c>
      <c r="CI261" s="34">
        <f t="shared" si="273"/>
        <v>0</v>
      </c>
      <c r="CJ261" s="34"/>
      <c r="CK261" s="34">
        <f t="shared" si="241"/>
        <v>0</v>
      </c>
      <c r="CL261" s="34">
        <f t="shared" si="274"/>
        <v>0</v>
      </c>
      <c r="CM261" s="34"/>
      <c r="CN261" s="34">
        <f t="shared" si="242"/>
        <v>0</v>
      </c>
      <c r="CO261" s="34">
        <f t="shared" si="275"/>
        <v>0</v>
      </c>
      <c r="CP261" s="34"/>
      <c r="CQ261" s="34">
        <f t="shared" si="243"/>
        <v>0</v>
      </c>
      <c r="CR261" s="34">
        <f t="shared" si="276"/>
        <v>0</v>
      </c>
      <c r="CS261" s="34"/>
      <c r="CT261" s="34">
        <f t="shared" si="244"/>
        <v>0</v>
      </c>
      <c r="CU261" s="34">
        <f t="shared" si="277"/>
        <v>0</v>
      </c>
      <c r="CV261" s="34"/>
      <c r="CW261" s="34">
        <f t="shared" si="245"/>
        <v>0</v>
      </c>
      <c r="CX261" s="34">
        <f t="shared" si="278"/>
        <v>0</v>
      </c>
      <c r="CY261" s="34">
        <v>2</v>
      </c>
      <c r="CZ261" s="34">
        <f t="shared" si="246"/>
        <v>211.08</v>
      </c>
      <c r="DA261" s="34">
        <f t="shared" si="279"/>
        <v>0</v>
      </c>
      <c r="DB261" s="34"/>
      <c r="DC261" s="34">
        <f t="shared" si="247"/>
        <v>0</v>
      </c>
      <c r="DD261" s="34">
        <f t="shared" si="280"/>
        <v>0</v>
      </c>
      <c r="DE261" s="35">
        <f t="shared" si="297"/>
        <v>4</v>
      </c>
      <c r="DF261" s="35">
        <f t="shared" ca="1" si="298"/>
        <v>422.16</v>
      </c>
      <c r="DG261" s="89">
        <f t="shared" ca="1" si="299"/>
        <v>0</v>
      </c>
      <c r="DH261" s="35">
        <f t="shared" si="281"/>
        <v>0</v>
      </c>
      <c r="DI261" s="35">
        <f t="shared" ca="1" si="231"/>
        <v>0</v>
      </c>
      <c r="DJ261" s="92">
        <f t="shared" ca="1" si="232"/>
        <v>0</v>
      </c>
      <c r="DK261"/>
      <c r="DL261" s="37"/>
      <c r="DM261" s="38">
        <f t="shared" si="248"/>
        <v>0</v>
      </c>
      <c r="DN261" s="39" t="str">
        <f t="shared" si="303"/>
        <v>NÃO MEDIDO</v>
      </c>
      <c r="DO261" s="40"/>
      <c r="DP261"/>
    </row>
    <row r="262" spans="1:120" s="2" customFormat="1" ht="39" customHeight="1" x14ac:dyDescent="0.2">
      <c r="A262" s="2" t="s">
        <v>212</v>
      </c>
      <c r="C262" s="100" t="s">
        <v>264</v>
      </c>
      <c r="D262" s="30" t="s">
        <v>265</v>
      </c>
      <c r="E262" s="31" t="s">
        <v>266</v>
      </c>
      <c r="F262" s="74">
        <v>176</v>
      </c>
      <c r="G262" s="74">
        <v>0</v>
      </c>
      <c r="H262" s="121">
        <v>0</v>
      </c>
      <c r="I262" s="121">
        <v>0</v>
      </c>
      <c r="J262" s="121"/>
      <c r="K262" s="74">
        <f t="shared" si="249"/>
        <v>176</v>
      </c>
      <c r="L262" s="32">
        <v>44.3</v>
      </c>
      <c r="M262" s="33">
        <f t="shared" si="282"/>
        <v>7796.8</v>
      </c>
      <c r="N262" s="33"/>
      <c r="O262" s="33">
        <f t="shared" si="250"/>
        <v>0</v>
      </c>
      <c r="P262" s="34"/>
      <c r="Q262" s="34">
        <f t="shared" si="287"/>
        <v>0</v>
      </c>
      <c r="R262" s="34">
        <f t="shared" si="288"/>
        <v>0</v>
      </c>
      <c r="S262" s="34">
        <v>40</v>
      </c>
      <c r="T262" s="34">
        <f t="shared" si="289"/>
        <v>1772</v>
      </c>
      <c r="U262" s="34">
        <f t="shared" si="290"/>
        <v>0</v>
      </c>
      <c r="V262" s="34"/>
      <c r="W262" s="34">
        <f t="shared" si="283"/>
        <v>0</v>
      </c>
      <c r="X262" s="34">
        <f t="shared" si="284"/>
        <v>0</v>
      </c>
      <c r="Y262" s="34"/>
      <c r="Z262" s="34">
        <f t="shared" si="291"/>
        <v>0</v>
      </c>
      <c r="AA262" s="34">
        <f t="shared" si="292"/>
        <v>0</v>
      </c>
      <c r="AB262" s="34"/>
      <c r="AC262" s="34">
        <f t="shared" si="293"/>
        <v>0</v>
      </c>
      <c r="AD262" s="34">
        <f t="shared" si="294"/>
        <v>0</v>
      </c>
      <c r="AE262" s="34"/>
      <c r="AF262" s="34">
        <f t="shared" si="251"/>
        <v>0</v>
      </c>
      <c r="AG262" s="34">
        <f t="shared" si="252"/>
        <v>0</v>
      </c>
      <c r="AH262" s="34"/>
      <c r="AI262" s="34">
        <f t="shared" si="296"/>
        <v>0</v>
      </c>
      <c r="AJ262" s="34">
        <f t="shared" si="295"/>
        <v>0</v>
      </c>
      <c r="AK262" s="34"/>
      <c r="AL262" s="34">
        <f t="shared" si="285"/>
        <v>0</v>
      </c>
      <c r="AM262" s="34">
        <f t="shared" si="286"/>
        <v>0</v>
      </c>
      <c r="AN262" s="34"/>
      <c r="AO262" s="34">
        <f t="shared" si="253"/>
        <v>0</v>
      </c>
      <c r="AP262" s="34">
        <f t="shared" si="254"/>
        <v>0</v>
      </c>
      <c r="AQ262" s="34"/>
      <c r="AR262" s="34">
        <f t="shared" si="255"/>
        <v>0</v>
      </c>
      <c r="AS262" s="34">
        <f t="shared" si="256"/>
        <v>0</v>
      </c>
      <c r="AT262" s="34"/>
      <c r="AU262" s="34">
        <f t="shared" si="257"/>
        <v>0</v>
      </c>
      <c r="AV262" s="34">
        <f t="shared" si="258"/>
        <v>0</v>
      </c>
      <c r="AW262" s="34"/>
      <c r="AX262" s="34">
        <f t="shared" si="259"/>
        <v>0</v>
      </c>
      <c r="AY262" s="34">
        <f t="shared" si="260"/>
        <v>0</v>
      </c>
      <c r="AZ262" s="34"/>
      <c r="BA262" s="34">
        <f t="shared" si="261"/>
        <v>0</v>
      </c>
      <c r="BB262" s="34">
        <f t="shared" si="262"/>
        <v>0</v>
      </c>
      <c r="BC262" s="34"/>
      <c r="BD262" s="34">
        <f t="shared" si="263"/>
        <v>0</v>
      </c>
      <c r="BE262" s="34">
        <f t="shared" si="264"/>
        <v>0</v>
      </c>
      <c r="BF262" s="34"/>
      <c r="BG262" s="34">
        <f t="shared" si="300"/>
        <v>0</v>
      </c>
      <c r="BH262" s="34">
        <f t="shared" si="265"/>
        <v>0</v>
      </c>
      <c r="BI262" s="34"/>
      <c r="BJ262" s="34">
        <f t="shared" si="301"/>
        <v>0</v>
      </c>
      <c r="BK262" s="34">
        <f t="shared" si="266"/>
        <v>0</v>
      </c>
      <c r="BL262" s="34"/>
      <c r="BM262" s="34">
        <f t="shared" si="304"/>
        <v>0</v>
      </c>
      <c r="BN262" s="34">
        <f t="shared" si="267"/>
        <v>0</v>
      </c>
      <c r="BO262" s="34"/>
      <c r="BP262" s="34">
        <f t="shared" si="233"/>
        <v>0</v>
      </c>
      <c r="BQ262" s="34">
        <f t="shared" si="234"/>
        <v>0</v>
      </c>
      <c r="BR262" s="34"/>
      <c r="BS262" s="34">
        <f t="shared" si="235"/>
        <v>0</v>
      </c>
      <c r="BT262" s="34">
        <f t="shared" si="268"/>
        <v>0</v>
      </c>
      <c r="BU262" s="34"/>
      <c r="BV262" s="34">
        <f t="shared" si="236"/>
        <v>0</v>
      </c>
      <c r="BW262" s="34">
        <f t="shared" si="269"/>
        <v>0</v>
      </c>
      <c r="BX262" s="34"/>
      <c r="BY262" s="34">
        <f t="shared" si="237"/>
        <v>0</v>
      </c>
      <c r="BZ262" s="34">
        <f t="shared" si="270"/>
        <v>0</v>
      </c>
      <c r="CA262" s="34"/>
      <c r="CB262" s="34">
        <f t="shared" si="238"/>
        <v>0</v>
      </c>
      <c r="CC262" s="34">
        <f t="shared" si="271"/>
        <v>0</v>
      </c>
      <c r="CD262" s="34"/>
      <c r="CE262" s="34">
        <f t="shared" si="239"/>
        <v>0</v>
      </c>
      <c r="CF262" s="34">
        <f t="shared" si="272"/>
        <v>0</v>
      </c>
      <c r="CG262" s="34"/>
      <c r="CH262" s="34">
        <f t="shared" si="240"/>
        <v>0</v>
      </c>
      <c r="CI262" s="34">
        <f t="shared" si="273"/>
        <v>0</v>
      </c>
      <c r="CJ262" s="34"/>
      <c r="CK262" s="34">
        <f t="shared" si="241"/>
        <v>0</v>
      </c>
      <c r="CL262" s="34">
        <f t="shared" si="274"/>
        <v>0</v>
      </c>
      <c r="CM262" s="34"/>
      <c r="CN262" s="34">
        <f t="shared" si="242"/>
        <v>0</v>
      </c>
      <c r="CO262" s="34">
        <f t="shared" si="275"/>
        <v>0</v>
      </c>
      <c r="CP262" s="34"/>
      <c r="CQ262" s="34">
        <f t="shared" si="243"/>
        <v>0</v>
      </c>
      <c r="CR262" s="34">
        <f t="shared" si="276"/>
        <v>0</v>
      </c>
      <c r="CS262" s="34"/>
      <c r="CT262" s="34">
        <f t="shared" si="244"/>
        <v>0</v>
      </c>
      <c r="CU262" s="34">
        <f t="shared" si="277"/>
        <v>0</v>
      </c>
      <c r="CV262" s="34"/>
      <c r="CW262" s="34">
        <f t="shared" si="245"/>
        <v>0</v>
      </c>
      <c r="CX262" s="34">
        <f t="shared" si="278"/>
        <v>0</v>
      </c>
      <c r="CY262" s="34">
        <v>52</v>
      </c>
      <c r="CZ262" s="34">
        <f t="shared" si="246"/>
        <v>2303.6</v>
      </c>
      <c r="DA262" s="34">
        <f t="shared" si="279"/>
        <v>0</v>
      </c>
      <c r="DB262" s="34"/>
      <c r="DC262" s="34">
        <f t="shared" si="247"/>
        <v>0</v>
      </c>
      <c r="DD262" s="34">
        <f t="shared" si="280"/>
        <v>0</v>
      </c>
      <c r="DE262" s="35">
        <f t="shared" si="297"/>
        <v>92</v>
      </c>
      <c r="DF262" s="35">
        <f t="shared" ca="1" si="298"/>
        <v>4075.6</v>
      </c>
      <c r="DG262" s="89">
        <f t="shared" ca="1" si="299"/>
        <v>0</v>
      </c>
      <c r="DH262" s="35">
        <f t="shared" si="281"/>
        <v>84</v>
      </c>
      <c r="DI262" s="35">
        <f t="shared" ca="1" si="231"/>
        <v>3721.2</v>
      </c>
      <c r="DJ262" s="92">
        <f t="shared" ca="1" si="232"/>
        <v>0</v>
      </c>
      <c r="DK262"/>
      <c r="DL262" s="37"/>
      <c r="DM262" s="38">
        <f t="shared" si="248"/>
        <v>0</v>
      </c>
      <c r="DN262" s="39" t="str">
        <f t="shared" si="303"/>
        <v>NÃO MEDIDO</v>
      </c>
      <c r="DO262" s="40"/>
      <c r="DP262"/>
    </row>
    <row r="263" spans="1:120" s="2" customFormat="1" ht="82.5" customHeight="1" x14ac:dyDescent="0.2">
      <c r="A263" s="2" t="s">
        <v>212</v>
      </c>
      <c r="C263" s="100" t="s">
        <v>165</v>
      </c>
      <c r="D263" s="30" t="s">
        <v>166</v>
      </c>
      <c r="E263" s="31" t="s">
        <v>163</v>
      </c>
      <c r="F263" s="74">
        <v>10</v>
      </c>
      <c r="G263" s="74">
        <v>0</v>
      </c>
      <c r="H263" s="121">
        <v>1.23</v>
      </c>
      <c r="I263" s="121">
        <v>0</v>
      </c>
      <c r="J263" s="121">
        <v>0.3</v>
      </c>
      <c r="K263" s="74">
        <f t="shared" si="249"/>
        <v>11.53</v>
      </c>
      <c r="L263" s="32">
        <v>453.46</v>
      </c>
      <c r="M263" s="33">
        <f t="shared" si="282"/>
        <v>5228.3999999999996</v>
      </c>
      <c r="N263" s="33"/>
      <c r="O263" s="33">
        <f t="shared" si="250"/>
        <v>0</v>
      </c>
      <c r="P263" s="34"/>
      <c r="Q263" s="34">
        <f t="shared" si="287"/>
        <v>0</v>
      </c>
      <c r="R263" s="34">
        <f t="shared" si="288"/>
        <v>0</v>
      </c>
      <c r="S263" s="34">
        <v>0.67</v>
      </c>
      <c r="T263" s="34">
        <f t="shared" si="289"/>
        <v>303.82</v>
      </c>
      <c r="U263" s="34">
        <f t="shared" si="290"/>
        <v>0</v>
      </c>
      <c r="V263" s="34">
        <v>1</v>
      </c>
      <c r="W263" s="34">
        <f t="shared" si="283"/>
        <v>453.46</v>
      </c>
      <c r="X263" s="34">
        <f t="shared" si="284"/>
        <v>0</v>
      </c>
      <c r="Y263" s="34">
        <v>1</v>
      </c>
      <c r="Z263" s="34">
        <f t="shared" si="291"/>
        <v>453.46</v>
      </c>
      <c r="AA263" s="34">
        <f t="shared" si="292"/>
        <v>0</v>
      </c>
      <c r="AB263" s="34">
        <v>1</v>
      </c>
      <c r="AC263" s="34">
        <f t="shared" si="293"/>
        <v>453.46</v>
      </c>
      <c r="AD263" s="34">
        <f t="shared" si="294"/>
        <v>0</v>
      </c>
      <c r="AE263" s="34">
        <v>1</v>
      </c>
      <c r="AF263" s="34">
        <f t="shared" si="251"/>
        <v>453.46</v>
      </c>
      <c r="AG263" s="34">
        <f t="shared" si="252"/>
        <v>0</v>
      </c>
      <c r="AH263" s="34">
        <v>1</v>
      </c>
      <c r="AI263" s="34">
        <f t="shared" si="296"/>
        <v>453.46</v>
      </c>
      <c r="AJ263" s="34">
        <f t="shared" si="295"/>
        <v>0</v>
      </c>
      <c r="AK263" s="34">
        <v>1</v>
      </c>
      <c r="AL263" s="34">
        <f t="shared" si="285"/>
        <v>453.46</v>
      </c>
      <c r="AM263" s="34">
        <f t="shared" si="286"/>
        <v>0</v>
      </c>
      <c r="AN263" s="34">
        <v>1</v>
      </c>
      <c r="AO263" s="34">
        <f t="shared" si="253"/>
        <v>453.46</v>
      </c>
      <c r="AP263" s="34">
        <f t="shared" si="254"/>
        <v>0</v>
      </c>
      <c r="AQ263" s="34">
        <v>1</v>
      </c>
      <c r="AR263" s="34">
        <f t="shared" si="255"/>
        <v>453.46</v>
      </c>
      <c r="AS263" s="34">
        <f t="shared" si="256"/>
        <v>0</v>
      </c>
      <c r="AT263" s="34">
        <v>1</v>
      </c>
      <c r="AU263" s="34">
        <f t="shared" si="257"/>
        <v>453.46</v>
      </c>
      <c r="AV263" s="34">
        <f t="shared" si="258"/>
        <v>0</v>
      </c>
      <c r="AW263" s="34">
        <v>0.33</v>
      </c>
      <c r="AX263" s="34">
        <f t="shared" si="259"/>
        <v>149.63999999999999</v>
      </c>
      <c r="AY263" s="34">
        <f t="shared" si="260"/>
        <v>0</v>
      </c>
      <c r="AZ263" s="34"/>
      <c r="BA263" s="34">
        <f t="shared" si="261"/>
        <v>0</v>
      </c>
      <c r="BB263" s="34">
        <f t="shared" si="262"/>
        <v>0</v>
      </c>
      <c r="BC263" s="34"/>
      <c r="BD263" s="34">
        <f t="shared" si="263"/>
        <v>0</v>
      </c>
      <c r="BE263" s="34">
        <f t="shared" si="264"/>
        <v>0</v>
      </c>
      <c r="BF263" s="34">
        <v>1</v>
      </c>
      <c r="BG263" s="34">
        <f t="shared" si="300"/>
        <v>453.46</v>
      </c>
      <c r="BH263" s="34">
        <f t="shared" si="265"/>
        <v>0</v>
      </c>
      <c r="BI263" s="34">
        <v>0.23</v>
      </c>
      <c r="BJ263" s="34">
        <f t="shared" si="301"/>
        <v>104.3</v>
      </c>
      <c r="BK263" s="34">
        <f t="shared" si="266"/>
        <v>0</v>
      </c>
      <c r="BL263" s="34"/>
      <c r="BM263" s="34">
        <f t="shared" si="304"/>
        <v>0</v>
      </c>
      <c r="BN263" s="34">
        <f t="shared" si="267"/>
        <v>0</v>
      </c>
      <c r="BO263" s="34"/>
      <c r="BP263" s="34">
        <f t="shared" si="233"/>
        <v>0</v>
      </c>
      <c r="BQ263" s="34">
        <f t="shared" si="234"/>
        <v>0</v>
      </c>
      <c r="BR263" s="34"/>
      <c r="BS263" s="34">
        <f t="shared" si="235"/>
        <v>0</v>
      </c>
      <c r="BT263" s="34">
        <f t="shared" si="268"/>
        <v>0</v>
      </c>
      <c r="BU263" s="34"/>
      <c r="BV263" s="34">
        <f t="shared" si="236"/>
        <v>0</v>
      </c>
      <c r="BW263" s="34">
        <f t="shared" si="269"/>
        <v>0</v>
      </c>
      <c r="BX263" s="34"/>
      <c r="BY263" s="34">
        <f t="shared" si="237"/>
        <v>0</v>
      </c>
      <c r="BZ263" s="34">
        <f t="shared" si="270"/>
        <v>0</v>
      </c>
      <c r="CA263" s="34"/>
      <c r="CB263" s="34">
        <f t="shared" si="238"/>
        <v>0</v>
      </c>
      <c r="CC263" s="34">
        <f t="shared" si="271"/>
        <v>0</v>
      </c>
      <c r="CD263" s="34"/>
      <c r="CE263" s="34">
        <f t="shared" si="239"/>
        <v>0</v>
      </c>
      <c r="CF263" s="34">
        <f t="shared" si="272"/>
        <v>0</v>
      </c>
      <c r="CG263" s="34"/>
      <c r="CH263" s="34">
        <f t="shared" si="240"/>
        <v>0</v>
      </c>
      <c r="CI263" s="34">
        <f t="shared" si="273"/>
        <v>0</v>
      </c>
      <c r="CJ263" s="34"/>
      <c r="CK263" s="34">
        <f t="shared" si="241"/>
        <v>0</v>
      </c>
      <c r="CL263" s="34">
        <f t="shared" si="274"/>
        <v>0</v>
      </c>
      <c r="CM263" s="34"/>
      <c r="CN263" s="34">
        <f t="shared" si="242"/>
        <v>0</v>
      </c>
      <c r="CO263" s="34">
        <f t="shared" si="275"/>
        <v>0</v>
      </c>
      <c r="CP263" s="34"/>
      <c r="CQ263" s="34">
        <f t="shared" si="243"/>
        <v>0</v>
      </c>
      <c r="CR263" s="34">
        <f t="shared" si="276"/>
        <v>0</v>
      </c>
      <c r="CS263" s="34"/>
      <c r="CT263" s="34">
        <f t="shared" si="244"/>
        <v>0</v>
      </c>
      <c r="CU263" s="34">
        <f t="shared" si="277"/>
        <v>0</v>
      </c>
      <c r="CV263" s="34"/>
      <c r="CW263" s="34">
        <f t="shared" si="245"/>
        <v>0</v>
      </c>
      <c r="CX263" s="34">
        <f t="shared" si="278"/>
        <v>0</v>
      </c>
      <c r="CY263" s="34"/>
      <c r="CZ263" s="34">
        <f t="shared" si="246"/>
        <v>0</v>
      </c>
      <c r="DA263" s="34">
        <f t="shared" si="279"/>
        <v>0</v>
      </c>
      <c r="DB263" s="34">
        <v>0.3</v>
      </c>
      <c r="DC263" s="34">
        <f t="shared" si="247"/>
        <v>136.04</v>
      </c>
      <c r="DD263" s="34">
        <f t="shared" si="280"/>
        <v>0</v>
      </c>
      <c r="DE263" s="35">
        <f t="shared" si="297"/>
        <v>11.53</v>
      </c>
      <c r="DF263" s="35">
        <f t="shared" ca="1" si="298"/>
        <v>5228.3999999999996</v>
      </c>
      <c r="DG263" s="89">
        <f t="shared" ca="1" si="299"/>
        <v>0</v>
      </c>
      <c r="DH263" s="35">
        <f t="shared" si="281"/>
        <v>0</v>
      </c>
      <c r="DI263" s="35">
        <f t="shared" ca="1" si="231"/>
        <v>0</v>
      </c>
      <c r="DJ263" s="92">
        <f t="shared" ca="1" si="232"/>
        <v>0</v>
      </c>
      <c r="DK263"/>
      <c r="DL263" s="37"/>
      <c r="DM263" s="38">
        <f t="shared" si="248"/>
        <v>0.3</v>
      </c>
      <c r="DN263" s="39" t="str">
        <f t="shared" si="303"/>
        <v>MEDIDO</v>
      </c>
      <c r="DO263" s="40"/>
      <c r="DP263"/>
    </row>
    <row r="264" spans="1:120" s="2" customFormat="1" ht="94.5" customHeight="1" x14ac:dyDescent="0.2">
      <c r="A264" s="1" t="s">
        <v>212</v>
      </c>
      <c r="B264" s="1"/>
      <c r="C264" s="100" t="s">
        <v>628</v>
      </c>
      <c r="D264" s="30" t="s">
        <v>629</v>
      </c>
      <c r="E264" s="31" t="s">
        <v>163</v>
      </c>
      <c r="F264" s="74">
        <v>30</v>
      </c>
      <c r="G264" s="74">
        <v>0</v>
      </c>
      <c r="H264" s="121">
        <v>0</v>
      </c>
      <c r="I264" s="121">
        <v>0</v>
      </c>
      <c r="J264" s="121">
        <v>0.9</v>
      </c>
      <c r="K264" s="74">
        <f t="shared" si="249"/>
        <v>30.9</v>
      </c>
      <c r="L264" s="32">
        <v>1266.06</v>
      </c>
      <c r="M264" s="33">
        <f t="shared" si="282"/>
        <v>39121.25</v>
      </c>
      <c r="N264" s="33"/>
      <c r="O264" s="33">
        <f t="shared" si="250"/>
        <v>0</v>
      </c>
      <c r="P264" s="34"/>
      <c r="Q264" s="34">
        <f t="shared" si="287"/>
        <v>0</v>
      </c>
      <c r="R264" s="34">
        <f t="shared" si="288"/>
        <v>0</v>
      </c>
      <c r="S264" s="34">
        <v>1.8</v>
      </c>
      <c r="T264" s="34">
        <f t="shared" si="289"/>
        <v>2278.91</v>
      </c>
      <c r="U264" s="34">
        <f t="shared" si="290"/>
        <v>0</v>
      </c>
      <c r="V264" s="34">
        <v>2</v>
      </c>
      <c r="W264" s="34">
        <f t="shared" si="283"/>
        <v>2532.12</v>
      </c>
      <c r="X264" s="34">
        <f t="shared" si="284"/>
        <v>0</v>
      </c>
      <c r="Y264" s="34">
        <v>2</v>
      </c>
      <c r="Z264" s="34">
        <f t="shared" si="291"/>
        <v>2532.12</v>
      </c>
      <c r="AA264" s="34">
        <f t="shared" si="292"/>
        <v>0</v>
      </c>
      <c r="AB264" s="34">
        <v>2</v>
      </c>
      <c r="AC264" s="34">
        <f t="shared" si="293"/>
        <v>2532.12</v>
      </c>
      <c r="AD264" s="34">
        <f t="shared" si="294"/>
        <v>0</v>
      </c>
      <c r="AE264" s="34">
        <v>2</v>
      </c>
      <c r="AF264" s="34">
        <f t="shared" si="251"/>
        <v>2532.12</v>
      </c>
      <c r="AG264" s="34">
        <f t="shared" si="252"/>
        <v>0</v>
      </c>
      <c r="AH264" s="34">
        <v>2</v>
      </c>
      <c r="AI264" s="34">
        <f t="shared" si="296"/>
        <v>2532.12</v>
      </c>
      <c r="AJ264" s="34">
        <f t="shared" si="295"/>
        <v>0</v>
      </c>
      <c r="AK264" s="34">
        <v>2</v>
      </c>
      <c r="AL264" s="34">
        <f t="shared" si="285"/>
        <v>2532.12</v>
      </c>
      <c r="AM264" s="34">
        <f t="shared" si="286"/>
        <v>0</v>
      </c>
      <c r="AN264" s="34">
        <v>2</v>
      </c>
      <c r="AO264" s="34">
        <f t="shared" si="253"/>
        <v>2532.12</v>
      </c>
      <c r="AP264" s="34">
        <f t="shared" si="254"/>
        <v>0</v>
      </c>
      <c r="AQ264" s="34">
        <v>2</v>
      </c>
      <c r="AR264" s="34">
        <f t="shared" si="255"/>
        <v>2532.12</v>
      </c>
      <c r="AS264" s="34">
        <f t="shared" si="256"/>
        <v>0</v>
      </c>
      <c r="AT264" s="34">
        <v>2</v>
      </c>
      <c r="AU264" s="34">
        <f t="shared" si="257"/>
        <v>2532.12</v>
      </c>
      <c r="AV264" s="34">
        <f t="shared" si="258"/>
        <v>0</v>
      </c>
      <c r="AW264" s="34">
        <v>2</v>
      </c>
      <c r="AX264" s="34">
        <f t="shared" si="259"/>
        <v>2532.12</v>
      </c>
      <c r="AY264" s="34">
        <f t="shared" si="260"/>
        <v>0</v>
      </c>
      <c r="AZ264" s="34"/>
      <c r="BA264" s="34">
        <f t="shared" si="261"/>
        <v>0</v>
      </c>
      <c r="BB264" s="34">
        <f t="shared" si="262"/>
        <v>0</v>
      </c>
      <c r="BC264" s="34">
        <v>0.4</v>
      </c>
      <c r="BD264" s="34">
        <f t="shared" si="263"/>
        <v>506.42</v>
      </c>
      <c r="BE264" s="34">
        <f t="shared" si="264"/>
        <v>0</v>
      </c>
      <c r="BF264" s="34">
        <v>2</v>
      </c>
      <c r="BG264" s="34">
        <f t="shared" si="300"/>
        <v>2532.12</v>
      </c>
      <c r="BH264" s="34">
        <f t="shared" si="265"/>
        <v>0</v>
      </c>
      <c r="BI264" s="34">
        <v>2</v>
      </c>
      <c r="BJ264" s="34">
        <f t="shared" si="301"/>
        <v>2532.12</v>
      </c>
      <c r="BK264" s="34">
        <f t="shared" si="266"/>
        <v>0</v>
      </c>
      <c r="BL264" s="34">
        <v>2</v>
      </c>
      <c r="BM264" s="34">
        <f t="shared" si="304"/>
        <v>2532.12</v>
      </c>
      <c r="BN264" s="34">
        <f t="shared" si="267"/>
        <v>0</v>
      </c>
      <c r="BO264" s="34"/>
      <c r="BP264" s="34">
        <f t="shared" si="233"/>
        <v>0</v>
      </c>
      <c r="BQ264" s="34">
        <f t="shared" si="234"/>
        <v>0</v>
      </c>
      <c r="BR264" s="34"/>
      <c r="BS264" s="34">
        <f t="shared" si="235"/>
        <v>0</v>
      </c>
      <c r="BT264" s="34">
        <f t="shared" si="268"/>
        <v>0</v>
      </c>
      <c r="BU264" s="34"/>
      <c r="BV264" s="34">
        <f t="shared" si="236"/>
        <v>0</v>
      </c>
      <c r="BW264" s="34">
        <f t="shared" si="269"/>
        <v>0</v>
      </c>
      <c r="BX264" s="34"/>
      <c r="BY264" s="34">
        <f t="shared" si="237"/>
        <v>0</v>
      </c>
      <c r="BZ264" s="34">
        <f t="shared" si="270"/>
        <v>0</v>
      </c>
      <c r="CA264" s="34"/>
      <c r="CB264" s="34">
        <f t="shared" si="238"/>
        <v>0</v>
      </c>
      <c r="CC264" s="34">
        <f t="shared" si="271"/>
        <v>0</v>
      </c>
      <c r="CD264" s="34"/>
      <c r="CE264" s="34">
        <f t="shared" si="239"/>
        <v>0</v>
      </c>
      <c r="CF264" s="34">
        <f t="shared" si="272"/>
        <v>0</v>
      </c>
      <c r="CG264" s="34"/>
      <c r="CH264" s="34">
        <f t="shared" si="240"/>
        <v>0</v>
      </c>
      <c r="CI264" s="34">
        <f t="shared" si="273"/>
        <v>0</v>
      </c>
      <c r="CJ264" s="34"/>
      <c r="CK264" s="34">
        <f t="shared" si="241"/>
        <v>0</v>
      </c>
      <c r="CL264" s="34">
        <f t="shared" si="274"/>
        <v>0</v>
      </c>
      <c r="CM264" s="34"/>
      <c r="CN264" s="34">
        <f t="shared" si="242"/>
        <v>0</v>
      </c>
      <c r="CO264" s="34">
        <f t="shared" si="275"/>
        <v>0</v>
      </c>
      <c r="CP264" s="34"/>
      <c r="CQ264" s="34">
        <f t="shared" si="243"/>
        <v>0</v>
      </c>
      <c r="CR264" s="34">
        <f t="shared" si="276"/>
        <v>0</v>
      </c>
      <c r="CS264" s="34"/>
      <c r="CT264" s="34">
        <f t="shared" si="244"/>
        <v>0</v>
      </c>
      <c r="CU264" s="34">
        <f t="shared" si="277"/>
        <v>0</v>
      </c>
      <c r="CV264" s="34"/>
      <c r="CW264" s="34">
        <f t="shared" si="245"/>
        <v>0</v>
      </c>
      <c r="CX264" s="34">
        <f t="shared" si="278"/>
        <v>0</v>
      </c>
      <c r="CY264" s="34">
        <v>1.8</v>
      </c>
      <c r="CZ264" s="34">
        <f t="shared" si="246"/>
        <v>2278.91</v>
      </c>
      <c r="DA264" s="34">
        <f t="shared" si="279"/>
        <v>0</v>
      </c>
      <c r="DB264" s="34">
        <v>0.9</v>
      </c>
      <c r="DC264" s="34">
        <f t="shared" si="247"/>
        <v>1139.45</v>
      </c>
      <c r="DD264" s="34">
        <f t="shared" si="280"/>
        <v>0</v>
      </c>
      <c r="DE264" s="35">
        <f t="shared" si="297"/>
        <v>30.9</v>
      </c>
      <c r="DF264" s="35">
        <f t="shared" ca="1" si="298"/>
        <v>39121.25</v>
      </c>
      <c r="DG264" s="89">
        <f t="shared" ca="1" si="299"/>
        <v>0</v>
      </c>
      <c r="DH264" s="35">
        <f t="shared" si="281"/>
        <v>0</v>
      </c>
      <c r="DI264" s="35">
        <f t="shared" ca="1" si="231"/>
        <v>0</v>
      </c>
      <c r="DJ264" s="92">
        <f t="shared" ca="1" si="232"/>
        <v>0</v>
      </c>
      <c r="DK264"/>
      <c r="DL264" s="37"/>
      <c r="DM264" s="38">
        <f t="shared" si="248"/>
        <v>0.9</v>
      </c>
      <c r="DN264" s="39" t="str">
        <f t="shared" si="303"/>
        <v>MEDIDO</v>
      </c>
      <c r="DO264" s="40"/>
      <c r="DP264"/>
    </row>
    <row r="265" spans="1:120" s="2" customFormat="1" ht="69.75" customHeight="1" x14ac:dyDescent="0.2">
      <c r="A265" s="2" t="s">
        <v>212</v>
      </c>
      <c r="C265" s="100" t="s">
        <v>630</v>
      </c>
      <c r="D265" s="30" t="s">
        <v>631</v>
      </c>
      <c r="E265" s="31" t="s">
        <v>86</v>
      </c>
      <c r="F265" s="74">
        <v>415.68</v>
      </c>
      <c r="G265" s="74">
        <v>0</v>
      </c>
      <c r="H265" s="121">
        <v>0</v>
      </c>
      <c r="I265" s="121">
        <v>0</v>
      </c>
      <c r="J265" s="121"/>
      <c r="K265" s="74">
        <f t="shared" si="249"/>
        <v>415.68</v>
      </c>
      <c r="L265" s="32">
        <v>348.55</v>
      </c>
      <c r="M265" s="33">
        <f t="shared" si="282"/>
        <v>144885.26</v>
      </c>
      <c r="N265" s="33"/>
      <c r="O265" s="33">
        <f t="shared" si="250"/>
        <v>0</v>
      </c>
      <c r="P265" s="34">
        <v>57.5</v>
      </c>
      <c r="Q265" s="34">
        <f t="shared" si="287"/>
        <v>20041.63</v>
      </c>
      <c r="R265" s="34">
        <f t="shared" si="288"/>
        <v>0</v>
      </c>
      <c r="S265" s="34">
        <v>130.27000000000001</v>
      </c>
      <c r="T265" s="34">
        <f t="shared" si="289"/>
        <v>45405.61</v>
      </c>
      <c r="U265" s="34">
        <f t="shared" si="290"/>
        <v>0</v>
      </c>
      <c r="V265" s="34">
        <v>117.19</v>
      </c>
      <c r="W265" s="34">
        <f t="shared" si="283"/>
        <v>40846.57</v>
      </c>
      <c r="X265" s="34">
        <f t="shared" si="284"/>
        <v>0</v>
      </c>
      <c r="Y265" s="34"/>
      <c r="Z265" s="34">
        <f t="shared" si="291"/>
        <v>0</v>
      </c>
      <c r="AA265" s="34">
        <f t="shared" si="292"/>
        <v>0</v>
      </c>
      <c r="AB265" s="34"/>
      <c r="AC265" s="34">
        <f t="shared" si="293"/>
        <v>0</v>
      </c>
      <c r="AD265" s="34">
        <f t="shared" si="294"/>
        <v>0</v>
      </c>
      <c r="AE265" s="34"/>
      <c r="AF265" s="34">
        <f t="shared" si="251"/>
        <v>0</v>
      </c>
      <c r="AG265" s="34">
        <f t="shared" si="252"/>
        <v>0</v>
      </c>
      <c r="AH265" s="34"/>
      <c r="AI265" s="34">
        <f t="shared" si="296"/>
        <v>0</v>
      </c>
      <c r="AJ265" s="34">
        <f t="shared" si="295"/>
        <v>0</v>
      </c>
      <c r="AK265" s="34"/>
      <c r="AL265" s="34">
        <f t="shared" si="285"/>
        <v>0</v>
      </c>
      <c r="AM265" s="34">
        <f t="shared" si="286"/>
        <v>0</v>
      </c>
      <c r="AN265" s="34"/>
      <c r="AO265" s="34">
        <f t="shared" si="253"/>
        <v>0</v>
      </c>
      <c r="AP265" s="34">
        <f t="shared" si="254"/>
        <v>0</v>
      </c>
      <c r="AQ265" s="34"/>
      <c r="AR265" s="34">
        <f t="shared" si="255"/>
        <v>0</v>
      </c>
      <c r="AS265" s="34">
        <f t="shared" si="256"/>
        <v>0</v>
      </c>
      <c r="AT265" s="34"/>
      <c r="AU265" s="34">
        <f t="shared" si="257"/>
        <v>0</v>
      </c>
      <c r="AV265" s="34">
        <f t="shared" si="258"/>
        <v>0</v>
      </c>
      <c r="AW265" s="34"/>
      <c r="AX265" s="34">
        <f t="shared" si="259"/>
        <v>0</v>
      </c>
      <c r="AY265" s="34">
        <f t="shared" si="260"/>
        <v>0</v>
      </c>
      <c r="AZ265" s="34"/>
      <c r="BA265" s="34">
        <f t="shared" si="261"/>
        <v>0</v>
      </c>
      <c r="BB265" s="34">
        <f t="shared" si="262"/>
        <v>0</v>
      </c>
      <c r="BC265" s="34"/>
      <c r="BD265" s="34">
        <f t="shared" si="263"/>
        <v>0</v>
      </c>
      <c r="BE265" s="34">
        <f t="shared" si="264"/>
        <v>0</v>
      </c>
      <c r="BF265" s="34"/>
      <c r="BG265" s="34">
        <f t="shared" si="300"/>
        <v>0</v>
      </c>
      <c r="BH265" s="34">
        <f t="shared" si="265"/>
        <v>0</v>
      </c>
      <c r="BI265" s="34"/>
      <c r="BJ265" s="34">
        <f t="shared" si="301"/>
        <v>0</v>
      </c>
      <c r="BK265" s="34">
        <f t="shared" si="266"/>
        <v>0</v>
      </c>
      <c r="BL265" s="34"/>
      <c r="BM265" s="34">
        <f t="shared" si="304"/>
        <v>0</v>
      </c>
      <c r="BN265" s="34">
        <f t="shared" si="267"/>
        <v>0</v>
      </c>
      <c r="BO265" s="34"/>
      <c r="BP265" s="34">
        <f t="shared" si="233"/>
        <v>0</v>
      </c>
      <c r="BQ265" s="34">
        <f t="shared" si="234"/>
        <v>0</v>
      </c>
      <c r="BR265" s="34"/>
      <c r="BS265" s="34">
        <f t="shared" si="235"/>
        <v>0</v>
      </c>
      <c r="BT265" s="34">
        <f t="shared" si="268"/>
        <v>0</v>
      </c>
      <c r="BU265" s="34"/>
      <c r="BV265" s="34">
        <f t="shared" si="236"/>
        <v>0</v>
      </c>
      <c r="BW265" s="34">
        <f t="shared" si="269"/>
        <v>0</v>
      </c>
      <c r="BX265" s="34"/>
      <c r="BY265" s="34">
        <f t="shared" si="237"/>
        <v>0</v>
      </c>
      <c r="BZ265" s="34">
        <f t="shared" si="270"/>
        <v>0</v>
      </c>
      <c r="CA265" s="34"/>
      <c r="CB265" s="34">
        <f>ROUND(CA265*$L265,2)</f>
        <v>0</v>
      </c>
      <c r="CC265" s="34">
        <f t="shared" si="271"/>
        <v>0</v>
      </c>
      <c r="CD265" s="34"/>
      <c r="CE265" s="34">
        <f t="shared" si="239"/>
        <v>0</v>
      </c>
      <c r="CF265" s="34">
        <f t="shared" si="272"/>
        <v>0</v>
      </c>
      <c r="CG265" s="34"/>
      <c r="CH265" s="34">
        <f t="shared" si="240"/>
        <v>0</v>
      </c>
      <c r="CI265" s="34">
        <f t="shared" si="273"/>
        <v>0</v>
      </c>
      <c r="CJ265" s="34"/>
      <c r="CK265" s="34">
        <f t="shared" si="241"/>
        <v>0</v>
      </c>
      <c r="CL265" s="34">
        <f t="shared" si="274"/>
        <v>0</v>
      </c>
      <c r="CM265" s="34"/>
      <c r="CN265" s="34">
        <f t="shared" si="242"/>
        <v>0</v>
      </c>
      <c r="CO265" s="34">
        <f t="shared" si="275"/>
        <v>0</v>
      </c>
      <c r="CP265" s="34"/>
      <c r="CQ265" s="34">
        <f t="shared" si="243"/>
        <v>0</v>
      </c>
      <c r="CR265" s="34">
        <f t="shared" si="276"/>
        <v>0</v>
      </c>
      <c r="CS265" s="34"/>
      <c r="CT265" s="34">
        <f t="shared" si="244"/>
        <v>0</v>
      </c>
      <c r="CU265" s="34">
        <f t="shared" si="277"/>
        <v>0</v>
      </c>
      <c r="CV265" s="34"/>
      <c r="CW265" s="34">
        <f t="shared" si="245"/>
        <v>0</v>
      </c>
      <c r="CX265" s="34">
        <f t="shared" si="278"/>
        <v>0</v>
      </c>
      <c r="CY265" s="34">
        <v>110.72</v>
      </c>
      <c r="CZ265" s="34">
        <f>ROUND(CY265*$L265,2)-0.01</f>
        <v>38591.449999999997</v>
      </c>
      <c r="DA265" s="34">
        <f t="shared" si="279"/>
        <v>0</v>
      </c>
      <c r="DB265" s="34"/>
      <c r="DC265" s="34">
        <f t="shared" si="247"/>
        <v>0</v>
      </c>
      <c r="DD265" s="34">
        <f t="shared" si="280"/>
        <v>0</v>
      </c>
      <c r="DE265" s="35">
        <f t="shared" si="297"/>
        <v>415.68</v>
      </c>
      <c r="DF265" s="35">
        <f t="shared" ca="1" si="298"/>
        <v>144885.26</v>
      </c>
      <c r="DG265" s="89">
        <f t="shared" ca="1" si="299"/>
        <v>0</v>
      </c>
      <c r="DH265" s="35">
        <f t="shared" si="281"/>
        <v>0</v>
      </c>
      <c r="DI265" s="35">
        <f t="shared" ca="1" si="231"/>
        <v>0</v>
      </c>
      <c r="DJ265" s="92">
        <f t="shared" ca="1" si="232"/>
        <v>0</v>
      </c>
      <c r="DK265"/>
      <c r="DL265" s="37"/>
      <c r="DM265" s="38">
        <f t="shared" si="248"/>
        <v>0</v>
      </c>
      <c r="DN265" s="39" t="str">
        <f t="shared" si="303"/>
        <v>NÃO MEDIDO</v>
      </c>
      <c r="DO265" s="40"/>
      <c r="DP265"/>
    </row>
    <row r="266" spans="1:120" s="2" customFormat="1" ht="59.25" customHeight="1" x14ac:dyDescent="0.2">
      <c r="A266" s="2" t="s">
        <v>212</v>
      </c>
      <c r="C266" s="100" t="s">
        <v>632</v>
      </c>
      <c r="D266" s="30" t="s">
        <v>633</v>
      </c>
      <c r="E266" s="31" t="s">
        <v>86</v>
      </c>
      <c r="F266" s="74">
        <v>55.04</v>
      </c>
      <c r="G266" s="74">
        <v>0</v>
      </c>
      <c r="H266" s="121">
        <v>0</v>
      </c>
      <c r="I266" s="121">
        <v>0</v>
      </c>
      <c r="J266" s="121"/>
      <c r="K266" s="74">
        <f t="shared" si="249"/>
        <v>55.04</v>
      </c>
      <c r="L266" s="32">
        <v>217.99</v>
      </c>
      <c r="M266" s="33">
        <f t="shared" si="282"/>
        <v>11998.17</v>
      </c>
      <c r="N266" s="33"/>
      <c r="O266" s="33">
        <f t="shared" si="250"/>
        <v>0</v>
      </c>
      <c r="P266" s="34"/>
      <c r="Q266" s="34">
        <f t="shared" si="287"/>
        <v>0</v>
      </c>
      <c r="R266" s="34">
        <f t="shared" si="288"/>
        <v>0</v>
      </c>
      <c r="S266" s="34">
        <v>13.27</v>
      </c>
      <c r="T266" s="34">
        <f t="shared" si="289"/>
        <v>2892.73</v>
      </c>
      <c r="U266" s="34">
        <f t="shared" si="290"/>
        <v>0</v>
      </c>
      <c r="V266" s="34">
        <v>9.1300000000000008</v>
      </c>
      <c r="W266" s="34">
        <f t="shared" si="283"/>
        <v>1990.25</v>
      </c>
      <c r="X266" s="34">
        <f t="shared" si="284"/>
        <v>0</v>
      </c>
      <c r="Y266" s="34"/>
      <c r="Z266" s="34">
        <f t="shared" si="291"/>
        <v>0</v>
      </c>
      <c r="AA266" s="34">
        <f t="shared" si="292"/>
        <v>0</v>
      </c>
      <c r="AB266" s="34"/>
      <c r="AC266" s="34">
        <f t="shared" si="293"/>
        <v>0</v>
      </c>
      <c r="AD266" s="34">
        <f t="shared" si="294"/>
        <v>0</v>
      </c>
      <c r="AE266" s="34"/>
      <c r="AF266" s="34">
        <f t="shared" si="251"/>
        <v>0</v>
      </c>
      <c r="AG266" s="34">
        <f t="shared" si="252"/>
        <v>0</v>
      </c>
      <c r="AH266" s="34"/>
      <c r="AI266" s="34">
        <f t="shared" si="296"/>
        <v>0</v>
      </c>
      <c r="AJ266" s="34">
        <f t="shared" si="295"/>
        <v>0</v>
      </c>
      <c r="AK266" s="34"/>
      <c r="AL266" s="34">
        <f t="shared" si="285"/>
        <v>0</v>
      </c>
      <c r="AM266" s="34">
        <f t="shared" si="286"/>
        <v>0</v>
      </c>
      <c r="AN266" s="34"/>
      <c r="AO266" s="34">
        <f t="shared" si="253"/>
        <v>0</v>
      </c>
      <c r="AP266" s="34">
        <f t="shared" si="254"/>
        <v>0</v>
      </c>
      <c r="AQ266" s="34"/>
      <c r="AR266" s="34">
        <f t="shared" si="255"/>
        <v>0</v>
      </c>
      <c r="AS266" s="34">
        <f t="shared" si="256"/>
        <v>0</v>
      </c>
      <c r="AT266" s="34"/>
      <c r="AU266" s="34">
        <f t="shared" si="257"/>
        <v>0</v>
      </c>
      <c r="AV266" s="34">
        <f t="shared" si="258"/>
        <v>0</v>
      </c>
      <c r="AW266" s="34"/>
      <c r="AX266" s="34">
        <f t="shared" si="259"/>
        <v>0</v>
      </c>
      <c r="AY266" s="34">
        <f t="shared" si="260"/>
        <v>0</v>
      </c>
      <c r="AZ266" s="34"/>
      <c r="BA266" s="34">
        <f t="shared" si="261"/>
        <v>0</v>
      </c>
      <c r="BB266" s="34">
        <f t="shared" si="262"/>
        <v>0</v>
      </c>
      <c r="BC266" s="34"/>
      <c r="BD266" s="34">
        <f t="shared" si="263"/>
        <v>0</v>
      </c>
      <c r="BE266" s="34">
        <f t="shared" si="264"/>
        <v>0</v>
      </c>
      <c r="BF266" s="34"/>
      <c r="BG266" s="34">
        <f t="shared" si="300"/>
        <v>0</v>
      </c>
      <c r="BH266" s="34">
        <f t="shared" si="265"/>
        <v>0</v>
      </c>
      <c r="BI266" s="34"/>
      <c r="BJ266" s="34">
        <f t="shared" si="301"/>
        <v>0</v>
      </c>
      <c r="BK266" s="34">
        <f t="shared" si="266"/>
        <v>0</v>
      </c>
      <c r="BL266" s="34"/>
      <c r="BM266" s="34">
        <f t="shared" si="304"/>
        <v>0</v>
      </c>
      <c r="BN266" s="34">
        <f t="shared" si="267"/>
        <v>0</v>
      </c>
      <c r="BO266" s="34"/>
      <c r="BP266" s="34">
        <f t="shared" si="233"/>
        <v>0</v>
      </c>
      <c r="BQ266" s="34">
        <f t="shared" si="234"/>
        <v>0</v>
      </c>
      <c r="BR266" s="34"/>
      <c r="BS266" s="34">
        <f t="shared" si="235"/>
        <v>0</v>
      </c>
      <c r="BT266" s="34">
        <f t="shared" si="268"/>
        <v>0</v>
      </c>
      <c r="BU266" s="34"/>
      <c r="BV266" s="34">
        <f t="shared" si="236"/>
        <v>0</v>
      </c>
      <c r="BW266" s="34">
        <f t="shared" si="269"/>
        <v>0</v>
      </c>
      <c r="BX266" s="34"/>
      <c r="BY266" s="34">
        <f t="shared" si="237"/>
        <v>0</v>
      </c>
      <c r="BZ266" s="34">
        <f t="shared" si="270"/>
        <v>0</v>
      </c>
      <c r="CA266" s="34"/>
      <c r="CB266" s="34">
        <f t="shared" si="238"/>
        <v>0</v>
      </c>
      <c r="CC266" s="34">
        <f t="shared" si="271"/>
        <v>0</v>
      </c>
      <c r="CD266" s="34"/>
      <c r="CE266" s="34">
        <f t="shared" si="239"/>
        <v>0</v>
      </c>
      <c r="CF266" s="34">
        <f t="shared" si="272"/>
        <v>0</v>
      </c>
      <c r="CG266" s="34"/>
      <c r="CH266" s="34">
        <f t="shared" si="240"/>
        <v>0</v>
      </c>
      <c r="CI266" s="34">
        <f t="shared" si="273"/>
        <v>0</v>
      </c>
      <c r="CJ266" s="34"/>
      <c r="CK266" s="34">
        <f t="shared" si="241"/>
        <v>0</v>
      </c>
      <c r="CL266" s="34">
        <f t="shared" si="274"/>
        <v>0</v>
      </c>
      <c r="CM266" s="34"/>
      <c r="CN266" s="34">
        <f t="shared" si="242"/>
        <v>0</v>
      </c>
      <c r="CO266" s="34">
        <f t="shared" si="275"/>
        <v>0</v>
      </c>
      <c r="CP266" s="34"/>
      <c r="CQ266" s="34">
        <f t="shared" si="243"/>
        <v>0</v>
      </c>
      <c r="CR266" s="34">
        <f t="shared" si="276"/>
        <v>0</v>
      </c>
      <c r="CS266" s="34"/>
      <c r="CT266" s="34">
        <f t="shared" si="244"/>
        <v>0</v>
      </c>
      <c r="CU266" s="34">
        <f t="shared" si="277"/>
        <v>0</v>
      </c>
      <c r="CV266" s="34"/>
      <c r="CW266" s="34">
        <f t="shared" si="245"/>
        <v>0</v>
      </c>
      <c r="CX266" s="34">
        <f t="shared" si="278"/>
        <v>0</v>
      </c>
      <c r="CY266" s="34">
        <v>13.89</v>
      </c>
      <c r="CZ266" s="34">
        <f t="shared" si="246"/>
        <v>3027.88</v>
      </c>
      <c r="DA266" s="34">
        <f t="shared" si="279"/>
        <v>0</v>
      </c>
      <c r="DB266" s="34"/>
      <c r="DC266" s="34">
        <f t="shared" si="247"/>
        <v>0</v>
      </c>
      <c r="DD266" s="34">
        <f t="shared" si="280"/>
        <v>0</v>
      </c>
      <c r="DE266" s="35">
        <f t="shared" si="297"/>
        <v>36.29</v>
      </c>
      <c r="DF266" s="35">
        <f t="shared" ca="1" si="298"/>
        <v>7910.86</v>
      </c>
      <c r="DG266" s="89">
        <f t="shared" ca="1" si="299"/>
        <v>0</v>
      </c>
      <c r="DH266" s="35">
        <f t="shared" si="281"/>
        <v>18.75</v>
      </c>
      <c r="DI266" s="35">
        <f t="shared" ca="1" si="231"/>
        <v>4087.31</v>
      </c>
      <c r="DJ266" s="92">
        <f t="shared" ca="1" si="232"/>
        <v>0</v>
      </c>
      <c r="DK266"/>
      <c r="DL266" s="37"/>
      <c r="DM266" s="38">
        <f t="shared" si="248"/>
        <v>0</v>
      </c>
      <c r="DN266" s="39" t="str">
        <f t="shared" si="303"/>
        <v>NÃO MEDIDO</v>
      </c>
      <c r="DO266" s="40"/>
      <c r="DP266"/>
    </row>
    <row r="267" spans="1:120" s="2" customFormat="1" ht="44.25" customHeight="1" x14ac:dyDescent="0.2">
      <c r="A267" s="2" t="s">
        <v>212</v>
      </c>
      <c r="C267" s="100" t="s">
        <v>634</v>
      </c>
      <c r="D267" s="30" t="s">
        <v>635</v>
      </c>
      <c r="E267" s="31" t="s">
        <v>86</v>
      </c>
      <c r="F267" s="74">
        <v>28.55</v>
      </c>
      <c r="G267" s="74">
        <v>12</v>
      </c>
      <c r="H267" s="121"/>
      <c r="I267" s="121">
        <v>0</v>
      </c>
      <c r="J267" s="121"/>
      <c r="K267" s="74">
        <f t="shared" si="249"/>
        <v>40.549999999999997</v>
      </c>
      <c r="L267" s="32">
        <v>165.08</v>
      </c>
      <c r="M267" s="33">
        <f t="shared" si="282"/>
        <v>6693.99</v>
      </c>
      <c r="N267" s="33"/>
      <c r="O267" s="33">
        <f t="shared" si="250"/>
        <v>0</v>
      </c>
      <c r="P267" s="34"/>
      <c r="Q267" s="34">
        <f t="shared" si="287"/>
        <v>0</v>
      </c>
      <c r="R267" s="34">
        <f t="shared" si="288"/>
        <v>0</v>
      </c>
      <c r="S267" s="34">
        <v>17.52</v>
      </c>
      <c r="T267" s="34">
        <f t="shared" si="289"/>
        <v>2892.2</v>
      </c>
      <c r="U267" s="34">
        <f t="shared" si="290"/>
        <v>0</v>
      </c>
      <c r="V267" s="34">
        <v>11.03</v>
      </c>
      <c r="W267" s="34">
        <f t="shared" si="283"/>
        <v>1820.83</v>
      </c>
      <c r="X267" s="34">
        <f t="shared" si="284"/>
        <v>0</v>
      </c>
      <c r="Y267" s="34"/>
      <c r="Z267" s="34">
        <f t="shared" si="291"/>
        <v>0</v>
      </c>
      <c r="AA267" s="34">
        <f t="shared" si="292"/>
        <v>0</v>
      </c>
      <c r="AB267" s="34"/>
      <c r="AC267" s="34">
        <f t="shared" si="293"/>
        <v>0</v>
      </c>
      <c r="AD267" s="34">
        <f t="shared" si="294"/>
        <v>0</v>
      </c>
      <c r="AE267" s="34"/>
      <c r="AF267" s="34">
        <f t="shared" si="251"/>
        <v>0</v>
      </c>
      <c r="AG267" s="34">
        <f t="shared" si="252"/>
        <v>0</v>
      </c>
      <c r="AH267" s="34"/>
      <c r="AI267" s="34">
        <f t="shared" si="296"/>
        <v>0</v>
      </c>
      <c r="AJ267" s="34">
        <f t="shared" si="295"/>
        <v>0</v>
      </c>
      <c r="AK267" s="34"/>
      <c r="AL267" s="34">
        <f t="shared" si="285"/>
        <v>0</v>
      </c>
      <c r="AM267" s="34">
        <f t="shared" si="286"/>
        <v>0</v>
      </c>
      <c r="AN267" s="34"/>
      <c r="AO267" s="34">
        <f t="shared" si="253"/>
        <v>0</v>
      </c>
      <c r="AP267" s="34">
        <f t="shared" si="254"/>
        <v>0</v>
      </c>
      <c r="AQ267" s="34">
        <v>12</v>
      </c>
      <c r="AR267" s="34">
        <f t="shared" si="255"/>
        <v>1980.96</v>
      </c>
      <c r="AS267" s="34">
        <f t="shared" si="256"/>
        <v>0</v>
      </c>
      <c r="AT267" s="34"/>
      <c r="AU267" s="34">
        <f t="shared" si="257"/>
        <v>0</v>
      </c>
      <c r="AV267" s="34">
        <f t="shared" si="258"/>
        <v>0</v>
      </c>
      <c r="AW267" s="34"/>
      <c r="AX267" s="34">
        <f t="shared" si="259"/>
        <v>0</v>
      </c>
      <c r="AY267" s="34">
        <f t="shared" si="260"/>
        <v>0</v>
      </c>
      <c r="AZ267" s="34"/>
      <c r="BA267" s="34">
        <f t="shared" si="261"/>
        <v>0</v>
      </c>
      <c r="BB267" s="34">
        <f t="shared" si="262"/>
        <v>0</v>
      </c>
      <c r="BC267" s="34"/>
      <c r="BD267" s="34">
        <f t="shared" si="263"/>
        <v>0</v>
      </c>
      <c r="BE267" s="34">
        <f t="shared" si="264"/>
        <v>0</v>
      </c>
      <c r="BF267" s="34"/>
      <c r="BG267" s="34">
        <f t="shared" si="300"/>
        <v>0</v>
      </c>
      <c r="BH267" s="34">
        <f t="shared" si="265"/>
        <v>0</v>
      </c>
      <c r="BI267" s="34"/>
      <c r="BJ267" s="34">
        <f t="shared" si="301"/>
        <v>0</v>
      </c>
      <c r="BK267" s="34">
        <f t="shared" si="266"/>
        <v>0</v>
      </c>
      <c r="BL267" s="34"/>
      <c r="BM267" s="34">
        <f t="shared" si="304"/>
        <v>0</v>
      </c>
      <c r="BN267" s="34">
        <f t="shared" si="267"/>
        <v>0</v>
      </c>
      <c r="BO267" s="34"/>
      <c r="BP267" s="34">
        <f t="shared" si="233"/>
        <v>0</v>
      </c>
      <c r="BQ267" s="34">
        <f t="shared" si="234"/>
        <v>0</v>
      </c>
      <c r="BR267" s="34"/>
      <c r="BS267" s="34">
        <f t="shared" si="235"/>
        <v>0</v>
      </c>
      <c r="BT267" s="34">
        <f t="shared" si="268"/>
        <v>0</v>
      </c>
      <c r="BU267" s="34"/>
      <c r="BV267" s="34">
        <f t="shared" si="236"/>
        <v>0</v>
      </c>
      <c r="BW267" s="34">
        <f t="shared" si="269"/>
        <v>0</v>
      </c>
      <c r="BX267" s="34"/>
      <c r="BY267" s="34">
        <f t="shared" si="237"/>
        <v>0</v>
      </c>
      <c r="BZ267" s="34">
        <f t="shared" si="270"/>
        <v>0</v>
      </c>
      <c r="CA267" s="34"/>
      <c r="CB267" s="34">
        <f t="shared" si="238"/>
        <v>0</v>
      </c>
      <c r="CC267" s="34">
        <f t="shared" si="271"/>
        <v>0</v>
      </c>
      <c r="CD267" s="34"/>
      <c r="CE267" s="34">
        <f t="shared" si="239"/>
        <v>0</v>
      </c>
      <c r="CF267" s="34">
        <f t="shared" si="272"/>
        <v>0</v>
      </c>
      <c r="CG267" s="34"/>
      <c r="CH267" s="34">
        <f t="shared" si="240"/>
        <v>0</v>
      </c>
      <c r="CI267" s="34">
        <f t="shared" si="273"/>
        <v>0</v>
      </c>
      <c r="CJ267" s="34"/>
      <c r="CK267" s="34">
        <f t="shared" si="241"/>
        <v>0</v>
      </c>
      <c r="CL267" s="34">
        <f t="shared" si="274"/>
        <v>0</v>
      </c>
      <c r="CM267" s="34"/>
      <c r="CN267" s="34">
        <f t="shared" si="242"/>
        <v>0</v>
      </c>
      <c r="CO267" s="34">
        <f t="shared" si="275"/>
        <v>0</v>
      </c>
      <c r="CP267" s="34"/>
      <c r="CQ267" s="34">
        <f t="shared" si="243"/>
        <v>0</v>
      </c>
      <c r="CR267" s="34">
        <f t="shared" si="276"/>
        <v>0</v>
      </c>
      <c r="CS267" s="34"/>
      <c r="CT267" s="34">
        <f t="shared" si="244"/>
        <v>0</v>
      </c>
      <c r="CU267" s="34">
        <f t="shared" si="277"/>
        <v>0</v>
      </c>
      <c r="CV267" s="34"/>
      <c r="CW267" s="34">
        <f t="shared" si="245"/>
        <v>0</v>
      </c>
      <c r="CX267" s="34">
        <f t="shared" si="278"/>
        <v>0</v>
      </c>
      <c r="CY267" s="34"/>
      <c r="CZ267" s="34">
        <f t="shared" si="246"/>
        <v>0</v>
      </c>
      <c r="DA267" s="34">
        <f t="shared" si="279"/>
        <v>0</v>
      </c>
      <c r="DB267" s="34"/>
      <c r="DC267" s="34">
        <f t="shared" si="247"/>
        <v>0</v>
      </c>
      <c r="DD267" s="34">
        <f t="shared" si="280"/>
        <v>0</v>
      </c>
      <c r="DE267" s="35">
        <f t="shared" si="297"/>
        <v>40.549999999999997</v>
      </c>
      <c r="DF267" s="35">
        <f t="shared" ca="1" si="298"/>
        <v>6693.99</v>
      </c>
      <c r="DG267" s="89">
        <f t="shared" ca="1" si="299"/>
        <v>0</v>
      </c>
      <c r="DH267" s="35">
        <f t="shared" si="281"/>
        <v>0</v>
      </c>
      <c r="DI267" s="35">
        <f t="shared" ca="1" si="231"/>
        <v>0</v>
      </c>
      <c r="DJ267" s="92">
        <f t="shared" ca="1" si="232"/>
        <v>0</v>
      </c>
      <c r="DK267"/>
      <c r="DL267" s="37"/>
      <c r="DM267" s="38">
        <f t="shared" si="248"/>
        <v>0</v>
      </c>
      <c r="DN267" s="39" t="str">
        <f t="shared" si="303"/>
        <v>NÃO MEDIDO</v>
      </c>
      <c r="DO267" s="40"/>
      <c r="DP267"/>
    </row>
    <row r="268" spans="1:120" s="2" customFormat="1" ht="35.25" customHeight="1" x14ac:dyDescent="0.2">
      <c r="A268" s="2" t="s">
        <v>212</v>
      </c>
      <c r="C268" s="100" t="s">
        <v>636</v>
      </c>
      <c r="D268" s="30" t="s">
        <v>637</v>
      </c>
      <c r="E268" s="31" t="s">
        <v>90</v>
      </c>
      <c r="F268" s="74">
        <v>14.54</v>
      </c>
      <c r="G268" s="74">
        <v>0</v>
      </c>
      <c r="H268" s="121">
        <v>0</v>
      </c>
      <c r="I268" s="121">
        <v>0</v>
      </c>
      <c r="J268" s="121"/>
      <c r="K268" s="74">
        <f t="shared" si="249"/>
        <v>14.54</v>
      </c>
      <c r="L268" s="32">
        <v>93.15</v>
      </c>
      <c r="M268" s="33">
        <f t="shared" si="282"/>
        <v>1354.4</v>
      </c>
      <c r="N268" s="33"/>
      <c r="O268" s="33">
        <f t="shared" si="250"/>
        <v>0</v>
      </c>
      <c r="P268" s="34"/>
      <c r="Q268" s="34">
        <f t="shared" si="287"/>
        <v>0</v>
      </c>
      <c r="R268" s="34">
        <f t="shared" si="288"/>
        <v>0</v>
      </c>
      <c r="S268" s="34"/>
      <c r="T268" s="34">
        <f t="shared" si="289"/>
        <v>0</v>
      </c>
      <c r="U268" s="34">
        <f t="shared" si="290"/>
        <v>0</v>
      </c>
      <c r="V268" s="34">
        <v>14.54</v>
      </c>
      <c r="W268" s="34">
        <f t="shared" si="283"/>
        <v>1354.4</v>
      </c>
      <c r="X268" s="34">
        <f t="shared" si="284"/>
        <v>0</v>
      </c>
      <c r="Y268" s="34"/>
      <c r="Z268" s="34">
        <f t="shared" si="291"/>
        <v>0</v>
      </c>
      <c r="AA268" s="34">
        <f t="shared" si="292"/>
        <v>0</v>
      </c>
      <c r="AB268" s="34"/>
      <c r="AC268" s="34">
        <f t="shared" si="293"/>
        <v>0</v>
      </c>
      <c r="AD268" s="34">
        <f t="shared" si="294"/>
        <v>0</v>
      </c>
      <c r="AE268" s="34"/>
      <c r="AF268" s="34">
        <f t="shared" si="251"/>
        <v>0</v>
      </c>
      <c r="AG268" s="34">
        <f t="shared" si="252"/>
        <v>0</v>
      </c>
      <c r="AH268" s="34"/>
      <c r="AI268" s="34">
        <f t="shared" si="296"/>
        <v>0</v>
      </c>
      <c r="AJ268" s="34">
        <f t="shared" si="295"/>
        <v>0</v>
      </c>
      <c r="AK268" s="34"/>
      <c r="AL268" s="34">
        <f t="shared" si="285"/>
        <v>0</v>
      </c>
      <c r="AM268" s="34">
        <f t="shared" si="286"/>
        <v>0</v>
      </c>
      <c r="AN268" s="34"/>
      <c r="AO268" s="34">
        <f t="shared" si="253"/>
        <v>0</v>
      </c>
      <c r="AP268" s="34">
        <f t="shared" si="254"/>
        <v>0</v>
      </c>
      <c r="AQ268" s="34"/>
      <c r="AR268" s="34">
        <f t="shared" si="255"/>
        <v>0</v>
      </c>
      <c r="AS268" s="34">
        <f t="shared" si="256"/>
        <v>0</v>
      </c>
      <c r="AT268" s="34"/>
      <c r="AU268" s="34">
        <f t="shared" si="257"/>
        <v>0</v>
      </c>
      <c r="AV268" s="34">
        <f t="shared" si="258"/>
        <v>0</v>
      </c>
      <c r="AW268" s="34"/>
      <c r="AX268" s="34">
        <f t="shared" si="259"/>
        <v>0</v>
      </c>
      <c r="AY268" s="34">
        <f t="shared" si="260"/>
        <v>0</v>
      </c>
      <c r="AZ268" s="34"/>
      <c r="BA268" s="34">
        <f t="shared" si="261"/>
        <v>0</v>
      </c>
      <c r="BB268" s="34">
        <f t="shared" si="262"/>
        <v>0</v>
      </c>
      <c r="BC268" s="34"/>
      <c r="BD268" s="34">
        <f t="shared" si="263"/>
        <v>0</v>
      </c>
      <c r="BE268" s="34">
        <f t="shared" si="264"/>
        <v>0</v>
      </c>
      <c r="BF268" s="34"/>
      <c r="BG268" s="34">
        <f t="shared" si="300"/>
        <v>0</v>
      </c>
      <c r="BH268" s="34">
        <f t="shared" si="265"/>
        <v>0</v>
      </c>
      <c r="BI268" s="34"/>
      <c r="BJ268" s="34">
        <f t="shared" si="301"/>
        <v>0</v>
      </c>
      <c r="BK268" s="34">
        <f t="shared" si="266"/>
        <v>0</v>
      </c>
      <c r="BL268" s="34"/>
      <c r="BM268" s="34">
        <f t="shared" si="304"/>
        <v>0</v>
      </c>
      <c r="BN268" s="34">
        <f t="shared" si="267"/>
        <v>0</v>
      </c>
      <c r="BO268" s="34"/>
      <c r="BP268" s="34">
        <f t="shared" si="233"/>
        <v>0</v>
      </c>
      <c r="BQ268" s="34">
        <f t="shared" si="234"/>
        <v>0</v>
      </c>
      <c r="BR268" s="34"/>
      <c r="BS268" s="34">
        <f t="shared" si="235"/>
        <v>0</v>
      </c>
      <c r="BT268" s="34">
        <f t="shared" si="268"/>
        <v>0</v>
      </c>
      <c r="BU268" s="34"/>
      <c r="BV268" s="34">
        <f t="shared" si="236"/>
        <v>0</v>
      </c>
      <c r="BW268" s="34">
        <f t="shared" si="269"/>
        <v>0</v>
      </c>
      <c r="BX268" s="34"/>
      <c r="BY268" s="34">
        <f t="shared" si="237"/>
        <v>0</v>
      </c>
      <c r="BZ268" s="34">
        <f t="shared" si="270"/>
        <v>0</v>
      </c>
      <c r="CA268" s="34"/>
      <c r="CB268" s="34">
        <f t="shared" si="238"/>
        <v>0</v>
      </c>
      <c r="CC268" s="34">
        <f t="shared" si="271"/>
        <v>0</v>
      </c>
      <c r="CD268" s="34"/>
      <c r="CE268" s="34">
        <f t="shared" si="239"/>
        <v>0</v>
      </c>
      <c r="CF268" s="34">
        <f t="shared" si="272"/>
        <v>0</v>
      </c>
      <c r="CG268" s="34"/>
      <c r="CH268" s="34">
        <f t="shared" si="240"/>
        <v>0</v>
      </c>
      <c r="CI268" s="34">
        <f t="shared" si="273"/>
        <v>0</v>
      </c>
      <c r="CJ268" s="34"/>
      <c r="CK268" s="34">
        <f t="shared" si="241"/>
        <v>0</v>
      </c>
      <c r="CL268" s="34">
        <f t="shared" si="274"/>
        <v>0</v>
      </c>
      <c r="CM268" s="34"/>
      <c r="CN268" s="34">
        <f t="shared" si="242"/>
        <v>0</v>
      </c>
      <c r="CO268" s="34">
        <f t="shared" si="275"/>
        <v>0</v>
      </c>
      <c r="CP268" s="34"/>
      <c r="CQ268" s="34">
        <f t="shared" si="243"/>
        <v>0</v>
      </c>
      <c r="CR268" s="34">
        <f t="shared" si="276"/>
        <v>0</v>
      </c>
      <c r="CS268" s="34"/>
      <c r="CT268" s="34">
        <f t="shared" si="244"/>
        <v>0</v>
      </c>
      <c r="CU268" s="34">
        <f t="shared" si="277"/>
        <v>0</v>
      </c>
      <c r="CV268" s="34"/>
      <c r="CW268" s="34">
        <f t="shared" si="245"/>
        <v>0</v>
      </c>
      <c r="CX268" s="34">
        <f t="shared" si="278"/>
        <v>0</v>
      </c>
      <c r="CY268" s="34"/>
      <c r="CZ268" s="34">
        <f t="shared" si="246"/>
        <v>0</v>
      </c>
      <c r="DA268" s="34">
        <f t="shared" si="279"/>
        <v>0</v>
      </c>
      <c r="DB268" s="34"/>
      <c r="DC268" s="34">
        <f t="shared" si="247"/>
        <v>0</v>
      </c>
      <c r="DD268" s="34">
        <f t="shared" si="280"/>
        <v>0</v>
      </c>
      <c r="DE268" s="35">
        <f t="shared" si="297"/>
        <v>14.54</v>
      </c>
      <c r="DF268" s="35">
        <f t="shared" ca="1" si="298"/>
        <v>1354.4</v>
      </c>
      <c r="DG268" s="89">
        <f t="shared" ca="1" si="299"/>
        <v>0</v>
      </c>
      <c r="DH268" s="35">
        <f t="shared" si="281"/>
        <v>0</v>
      </c>
      <c r="DI268" s="35">
        <f t="shared" ca="1" si="231"/>
        <v>0</v>
      </c>
      <c r="DJ268" s="92">
        <f t="shared" ca="1" si="232"/>
        <v>0</v>
      </c>
      <c r="DK268"/>
      <c r="DL268" s="37"/>
      <c r="DM268" s="38">
        <f t="shared" si="248"/>
        <v>0</v>
      </c>
      <c r="DN268" s="39" t="str">
        <f t="shared" si="303"/>
        <v>NÃO MEDIDO</v>
      </c>
      <c r="DO268" s="40"/>
      <c r="DP268"/>
    </row>
    <row r="269" spans="1:120" s="2" customFormat="1" ht="35.25" customHeight="1" x14ac:dyDescent="0.2">
      <c r="A269" s="2" t="s">
        <v>212</v>
      </c>
      <c r="C269" s="100" t="s">
        <v>638</v>
      </c>
      <c r="D269" s="30" t="s">
        <v>639</v>
      </c>
      <c r="E269" s="31" t="s">
        <v>90</v>
      </c>
      <c r="F269" s="74">
        <v>3.6</v>
      </c>
      <c r="G269" s="74">
        <v>0</v>
      </c>
      <c r="H269" s="121">
        <v>0</v>
      </c>
      <c r="I269" s="121">
        <v>0</v>
      </c>
      <c r="J269" s="121"/>
      <c r="K269" s="74">
        <f t="shared" si="249"/>
        <v>3.6</v>
      </c>
      <c r="L269" s="32">
        <v>200.56</v>
      </c>
      <c r="M269" s="33">
        <f t="shared" si="282"/>
        <v>722.02</v>
      </c>
      <c r="N269" s="33"/>
      <c r="O269" s="33">
        <f t="shared" si="250"/>
        <v>0</v>
      </c>
      <c r="P269" s="34"/>
      <c r="Q269" s="34">
        <f t="shared" si="287"/>
        <v>0</v>
      </c>
      <c r="R269" s="34">
        <f t="shared" si="288"/>
        <v>0</v>
      </c>
      <c r="S269" s="34"/>
      <c r="T269" s="34">
        <f t="shared" si="289"/>
        <v>0</v>
      </c>
      <c r="U269" s="34">
        <f t="shared" si="290"/>
        <v>0</v>
      </c>
      <c r="V269" s="34">
        <v>3.6</v>
      </c>
      <c r="W269" s="34">
        <f t="shared" si="283"/>
        <v>722.02</v>
      </c>
      <c r="X269" s="34">
        <f t="shared" si="284"/>
        <v>0</v>
      </c>
      <c r="Y269" s="34"/>
      <c r="Z269" s="34">
        <f t="shared" si="291"/>
        <v>0</v>
      </c>
      <c r="AA269" s="34">
        <f t="shared" si="292"/>
        <v>0</v>
      </c>
      <c r="AB269" s="34"/>
      <c r="AC269" s="34">
        <f t="shared" si="293"/>
        <v>0</v>
      </c>
      <c r="AD269" s="34">
        <f t="shared" si="294"/>
        <v>0</v>
      </c>
      <c r="AE269" s="34"/>
      <c r="AF269" s="34">
        <f t="shared" si="251"/>
        <v>0</v>
      </c>
      <c r="AG269" s="34">
        <f t="shared" si="252"/>
        <v>0</v>
      </c>
      <c r="AH269" s="34"/>
      <c r="AI269" s="34">
        <f t="shared" si="296"/>
        <v>0</v>
      </c>
      <c r="AJ269" s="34">
        <f t="shared" si="295"/>
        <v>0</v>
      </c>
      <c r="AK269" s="34"/>
      <c r="AL269" s="34">
        <f t="shared" si="285"/>
        <v>0</v>
      </c>
      <c r="AM269" s="34">
        <f t="shared" si="286"/>
        <v>0</v>
      </c>
      <c r="AN269" s="34"/>
      <c r="AO269" s="34">
        <f t="shared" si="253"/>
        <v>0</v>
      </c>
      <c r="AP269" s="34">
        <f t="shared" si="254"/>
        <v>0</v>
      </c>
      <c r="AQ269" s="34"/>
      <c r="AR269" s="34">
        <f t="shared" si="255"/>
        <v>0</v>
      </c>
      <c r="AS269" s="34">
        <f t="shared" si="256"/>
        <v>0</v>
      </c>
      <c r="AT269" s="34"/>
      <c r="AU269" s="34">
        <f t="shared" si="257"/>
        <v>0</v>
      </c>
      <c r="AV269" s="34">
        <f t="shared" si="258"/>
        <v>0</v>
      </c>
      <c r="AW269" s="34"/>
      <c r="AX269" s="34">
        <f t="shared" si="259"/>
        <v>0</v>
      </c>
      <c r="AY269" s="34">
        <f t="shared" si="260"/>
        <v>0</v>
      </c>
      <c r="AZ269" s="34"/>
      <c r="BA269" s="34">
        <f t="shared" si="261"/>
        <v>0</v>
      </c>
      <c r="BB269" s="34">
        <f t="shared" si="262"/>
        <v>0</v>
      </c>
      <c r="BC269" s="34"/>
      <c r="BD269" s="34">
        <f t="shared" si="263"/>
        <v>0</v>
      </c>
      <c r="BE269" s="34">
        <f t="shared" si="264"/>
        <v>0</v>
      </c>
      <c r="BF269" s="34"/>
      <c r="BG269" s="34">
        <f t="shared" si="300"/>
        <v>0</v>
      </c>
      <c r="BH269" s="34">
        <f t="shared" si="265"/>
        <v>0</v>
      </c>
      <c r="BI269" s="34"/>
      <c r="BJ269" s="34">
        <f t="shared" si="301"/>
        <v>0</v>
      </c>
      <c r="BK269" s="34">
        <f t="shared" si="266"/>
        <v>0</v>
      </c>
      <c r="BL269" s="34"/>
      <c r="BM269" s="34">
        <f t="shared" si="304"/>
        <v>0</v>
      </c>
      <c r="BN269" s="34">
        <f t="shared" si="267"/>
        <v>0</v>
      </c>
      <c r="BO269" s="34"/>
      <c r="BP269" s="34">
        <f t="shared" si="233"/>
        <v>0</v>
      </c>
      <c r="BQ269" s="34">
        <f t="shared" si="234"/>
        <v>0</v>
      </c>
      <c r="BR269" s="34"/>
      <c r="BS269" s="34">
        <f t="shared" si="235"/>
        <v>0</v>
      </c>
      <c r="BT269" s="34">
        <f t="shared" si="268"/>
        <v>0</v>
      </c>
      <c r="BU269" s="34"/>
      <c r="BV269" s="34">
        <f t="shared" si="236"/>
        <v>0</v>
      </c>
      <c r="BW269" s="34">
        <f t="shared" si="269"/>
        <v>0</v>
      </c>
      <c r="BX269" s="34"/>
      <c r="BY269" s="34">
        <f t="shared" si="237"/>
        <v>0</v>
      </c>
      <c r="BZ269" s="34">
        <f t="shared" si="270"/>
        <v>0</v>
      </c>
      <c r="CA269" s="34"/>
      <c r="CB269" s="34">
        <f t="shared" si="238"/>
        <v>0</v>
      </c>
      <c r="CC269" s="34">
        <f t="shared" si="271"/>
        <v>0</v>
      </c>
      <c r="CD269" s="34"/>
      <c r="CE269" s="34">
        <f t="shared" si="239"/>
        <v>0</v>
      </c>
      <c r="CF269" s="34">
        <f t="shared" si="272"/>
        <v>0</v>
      </c>
      <c r="CG269" s="34"/>
      <c r="CH269" s="34">
        <f t="shared" si="240"/>
        <v>0</v>
      </c>
      <c r="CI269" s="34">
        <f t="shared" si="273"/>
        <v>0</v>
      </c>
      <c r="CJ269" s="34"/>
      <c r="CK269" s="34">
        <f t="shared" si="241"/>
        <v>0</v>
      </c>
      <c r="CL269" s="34">
        <f t="shared" si="274"/>
        <v>0</v>
      </c>
      <c r="CM269" s="34"/>
      <c r="CN269" s="34">
        <f t="shared" si="242"/>
        <v>0</v>
      </c>
      <c r="CO269" s="34">
        <f t="shared" si="275"/>
        <v>0</v>
      </c>
      <c r="CP269" s="34"/>
      <c r="CQ269" s="34">
        <f t="shared" si="243"/>
        <v>0</v>
      </c>
      <c r="CR269" s="34">
        <f t="shared" si="276"/>
        <v>0</v>
      </c>
      <c r="CS269" s="34"/>
      <c r="CT269" s="34">
        <f t="shared" si="244"/>
        <v>0</v>
      </c>
      <c r="CU269" s="34">
        <f t="shared" si="277"/>
        <v>0</v>
      </c>
      <c r="CV269" s="34"/>
      <c r="CW269" s="34">
        <f t="shared" si="245"/>
        <v>0</v>
      </c>
      <c r="CX269" s="34">
        <f t="shared" si="278"/>
        <v>0</v>
      </c>
      <c r="CY269" s="34"/>
      <c r="CZ269" s="34">
        <f t="shared" si="246"/>
        <v>0</v>
      </c>
      <c r="DA269" s="34">
        <f t="shared" si="279"/>
        <v>0</v>
      </c>
      <c r="DB269" s="34"/>
      <c r="DC269" s="34">
        <f t="shared" si="247"/>
        <v>0</v>
      </c>
      <c r="DD269" s="34">
        <f t="shared" si="280"/>
        <v>0</v>
      </c>
      <c r="DE269" s="35">
        <f t="shared" si="297"/>
        <v>3.6</v>
      </c>
      <c r="DF269" s="35">
        <f t="shared" ca="1" si="298"/>
        <v>722.02</v>
      </c>
      <c r="DG269" s="89">
        <f t="shared" ca="1" si="299"/>
        <v>0</v>
      </c>
      <c r="DH269" s="35">
        <f t="shared" si="281"/>
        <v>0</v>
      </c>
      <c r="DI269" s="35">
        <f t="shared" ca="1" si="231"/>
        <v>0</v>
      </c>
      <c r="DJ269" s="92">
        <f t="shared" ca="1" si="232"/>
        <v>0</v>
      </c>
      <c r="DK269"/>
      <c r="DL269" s="37"/>
      <c r="DM269" s="38">
        <f t="shared" si="248"/>
        <v>0</v>
      </c>
      <c r="DN269" s="39" t="str">
        <f t="shared" si="303"/>
        <v>NÃO MEDIDO</v>
      </c>
      <c r="DO269" s="40"/>
      <c r="DP269"/>
    </row>
    <row r="270" spans="1:120" s="2" customFormat="1" ht="35.25" customHeight="1" x14ac:dyDescent="0.2">
      <c r="A270" s="2" t="s">
        <v>212</v>
      </c>
      <c r="C270" s="100" t="s">
        <v>640</v>
      </c>
      <c r="D270" s="30" t="s">
        <v>641</v>
      </c>
      <c r="E270" s="31" t="s">
        <v>86</v>
      </c>
      <c r="F270" s="74">
        <v>8.74</v>
      </c>
      <c r="G270" s="74">
        <v>0</v>
      </c>
      <c r="H270" s="121">
        <v>0</v>
      </c>
      <c r="I270" s="121">
        <v>0</v>
      </c>
      <c r="J270" s="121"/>
      <c r="K270" s="74">
        <f t="shared" si="249"/>
        <v>8.74</v>
      </c>
      <c r="L270" s="32">
        <v>177.69</v>
      </c>
      <c r="M270" s="33">
        <f t="shared" si="282"/>
        <v>1553.01</v>
      </c>
      <c r="N270" s="33"/>
      <c r="O270" s="33">
        <f t="shared" si="250"/>
        <v>0</v>
      </c>
      <c r="P270" s="34"/>
      <c r="Q270" s="34">
        <f t="shared" si="287"/>
        <v>0</v>
      </c>
      <c r="R270" s="34">
        <f t="shared" si="288"/>
        <v>0</v>
      </c>
      <c r="S270" s="34"/>
      <c r="T270" s="34">
        <f t="shared" si="289"/>
        <v>0</v>
      </c>
      <c r="U270" s="34">
        <f t="shared" si="290"/>
        <v>0</v>
      </c>
      <c r="V270" s="34">
        <v>8.74</v>
      </c>
      <c r="W270" s="34">
        <f t="shared" si="283"/>
        <v>1553.01</v>
      </c>
      <c r="X270" s="34">
        <f t="shared" si="284"/>
        <v>0</v>
      </c>
      <c r="Y270" s="34"/>
      <c r="Z270" s="34">
        <f t="shared" si="291"/>
        <v>0</v>
      </c>
      <c r="AA270" s="34">
        <f t="shared" si="292"/>
        <v>0</v>
      </c>
      <c r="AB270" s="34"/>
      <c r="AC270" s="34">
        <f t="shared" si="293"/>
        <v>0</v>
      </c>
      <c r="AD270" s="34">
        <f t="shared" si="294"/>
        <v>0</v>
      </c>
      <c r="AE270" s="34"/>
      <c r="AF270" s="34">
        <f t="shared" si="251"/>
        <v>0</v>
      </c>
      <c r="AG270" s="34">
        <f t="shared" si="252"/>
        <v>0</v>
      </c>
      <c r="AH270" s="34"/>
      <c r="AI270" s="34">
        <f t="shared" si="296"/>
        <v>0</v>
      </c>
      <c r="AJ270" s="34">
        <f t="shared" si="295"/>
        <v>0</v>
      </c>
      <c r="AK270" s="34"/>
      <c r="AL270" s="34">
        <f t="shared" si="285"/>
        <v>0</v>
      </c>
      <c r="AM270" s="34">
        <f t="shared" si="286"/>
        <v>0</v>
      </c>
      <c r="AN270" s="34"/>
      <c r="AO270" s="34">
        <f t="shared" si="253"/>
        <v>0</v>
      </c>
      <c r="AP270" s="34">
        <f t="shared" si="254"/>
        <v>0</v>
      </c>
      <c r="AQ270" s="34"/>
      <c r="AR270" s="34">
        <f t="shared" si="255"/>
        <v>0</v>
      </c>
      <c r="AS270" s="34">
        <f t="shared" si="256"/>
        <v>0</v>
      </c>
      <c r="AT270" s="34"/>
      <c r="AU270" s="34">
        <f t="shared" si="257"/>
        <v>0</v>
      </c>
      <c r="AV270" s="34">
        <f t="shared" si="258"/>
        <v>0</v>
      </c>
      <c r="AW270" s="34"/>
      <c r="AX270" s="34">
        <f t="shared" si="259"/>
        <v>0</v>
      </c>
      <c r="AY270" s="34">
        <f t="shared" si="260"/>
        <v>0</v>
      </c>
      <c r="AZ270" s="34"/>
      <c r="BA270" s="34">
        <f t="shared" si="261"/>
        <v>0</v>
      </c>
      <c r="BB270" s="34">
        <f t="shared" si="262"/>
        <v>0</v>
      </c>
      <c r="BC270" s="34"/>
      <c r="BD270" s="34">
        <f t="shared" si="263"/>
        <v>0</v>
      </c>
      <c r="BE270" s="34">
        <f t="shared" si="264"/>
        <v>0</v>
      </c>
      <c r="BF270" s="34"/>
      <c r="BG270" s="34">
        <f t="shared" si="300"/>
        <v>0</v>
      </c>
      <c r="BH270" s="34">
        <f t="shared" si="265"/>
        <v>0</v>
      </c>
      <c r="BI270" s="34"/>
      <c r="BJ270" s="34">
        <f t="shared" si="301"/>
        <v>0</v>
      </c>
      <c r="BK270" s="34">
        <f t="shared" si="266"/>
        <v>0</v>
      </c>
      <c r="BL270" s="34"/>
      <c r="BM270" s="34">
        <f t="shared" si="304"/>
        <v>0</v>
      </c>
      <c r="BN270" s="34">
        <f t="shared" si="267"/>
        <v>0</v>
      </c>
      <c r="BO270" s="34"/>
      <c r="BP270" s="34">
        <f t="shared" si="233"/>
        <v>0</v>
      </c>
      <c r="BQ270" s="34">
        <f t="shared" si="234"/>
        <v>0</v>
      </c>
      <c r="BR270" s="34"/>
      <c r="BS270" s="34">
        <f t="shared" si="235"/>
        <v>0</v>
      </c>
      <c r="BT270" s="34">
        <f t="shared" si="268"/>
        <v>0</v>
      </c>
      <c r="BU270" s="34"/>
      <c r="BV270" s="34">
        <f t="shared" si="236"/>
        <v>0</v>
      </c>
      <c r="BW270" s="34">
        <f t="shared" si="269"/>
        <v>0</v>
      </c>
      <c r="BX270" s="34"/>
      <c r="BY270" s="34">
        <f t="shared" si="237"/>
        <v>0</v>
      </c>
      <c r="BZ270" s="34">
        <f t="shared" si="270"/>
        <v>0</v>
      </c>
      <c r="CA270" s="34"/>
      <c r="CB270" s="34">
        <f t="shared" si="238"/>
        <v>0</v>
      </c>
      <c r="CC270" s="34">
        <f t="shared" si="271"/>
        <v>0</v>
      </c>
      <c r="CD270" s="34"/>
      <c r="CE270" s="34">
        <f t="shared" si="239"/>
        <v>0</v>
      </c>
      <c r="CF270" s="34">
        <f t="shared" si="272"/>
        <v>0</v>
      </c>
      <c r="CG270" s="34"/>
      <c r="CH270" s="34">
        <f t="shared" si="240"/>
        <v>0</v>
      </c>
      <c r="CI270" s="34">
        <f t="shared" si="273"/>
        <v>0</v>
      </c>
      <c r="CJ270" s="34"/>
      <c r="CK270" s="34">
        <f t="shared" si="241"/>
        <v>0</v>
      </c>
      <c r="CL270" s="34">
        <f t="shared" si="274"/>
        <v>0</v>
      </c>
      <c r="CM270" s="34"/>
      <c r="CN270" s="34">
        <f t="shared" si="242"/>
        <v>0</v>
      </c>
      <c r="CO270" s="34">
        <f t="shared" si="275"/>
        <v>0</v>
      </c>
      <c r="CP270" s="34"/>
      <c r="CQ270" s="34">
        <f t="shared" si="243"/>
        <v>0</v>
      </c>
      <c r="CR270" s="34">
        <f t="shared" si="276"/>
        <v>0</v>
      </c>
      <c r="CS270" s="34"/>
      <c r="CT270" s="34">
        <f t="shared" si="244"/>
        <v>0</v>
      </c>
      <c r="CU270" s="34">
        <f t="shared" si="277"/>
        <v>0</v>
      </c>
      <c r="CV270" s="34"/>
      <c r="CW270" s="34">
        <f t="shared" si="245"/>
        <v>0</v>
      </c>
      <c r="CX270" s="34">
        <f t="shared" si="278"/>
        <v>0</v>
      </c>
      <c r="CY270" s="34"/>
      <c r="CZ270" s="34">
        <f t="shared" si="246"/>
        <v>0</v>
      </c>
      <c r="DA270" s="34">
        <f t="shared" si="279"/>
        <v>0</v>
      </c>
      <c r="DB270" s="34"/>
      <c r="DC270" s="34">
        <f t="shared" si="247"/>
        <v>0</v>
      </c>
      <c r="DD270" s="34">
        <f t="shared" si="280"/>
        <v>0</v>
      </c>
      <c r="DE270" s="35">
        <f t="shared" si="297"/>
        <v>8.74</v>
      </c>
      <c r="DF270" s="35">
        <f t="shared" ca="1" si="298"/>
        <v>1553.01</v>
      </c>
      <c r="DG270" s="89">
        <f t="shared" ca="1" si="299"/>
        <v>0</v>
      </c>
      <c r="DH270" s="35">
        <f t="shared" si="281"/>
        <v>0</v>
      </c>
      <c r="DI270" s="35">
        <f t="shared" ca="1" si="231"/>
        <v>0</v>
      </c>
      <c r="DJ270" s="92">
        <f t="shared" ca="1" si="232"/>
        <v>0</v>
      </c>
      <c r="DK270"/>
      <c r="DL270" s="37"/>
      <c r="DM270" s="38">
        <f t="shared" si="248"/>
        <v>0</v>
      </c>
      <c r="DN270" s="39" t="str">
        <f t="shared" si="303"/>
        <v>NÃO MEDIDO</v>
      </c>
      <c r="DO270" s="40"/>
      <c r="DP270"/>
    </row>
    <row r="271" spans="1:120" s="2" customFormat="1" ht="35.25" customHeight="1" x14ac:dyDescent="0.2">
      <c r="A271" s="2" t="s">
        <v>213</v>
      </c>
      <c r="C271" s="100">
        <v>21000</v>
      </c>
      <c r="D271" s="30" t="s">
        <v>167</v>
      </c>
      <c r="E271" s="31"/>
      <c r="F271" s="74"/>
      <c r="G271" s="74">
        <v>0</v>
      </c>
      <c r="H271" s="121">
        <v>0</v>
      </c>
      <c r="I271" s="121">
        <v>0</v>
      </c>
      <c r="J271" s="121"/>
      <c r="K271" s="74">
        <f t="shared" si="249"/>
        <v>0</v>
      </c>
      <c r="L271" s="32"/>
      <c r="M271" s="33">
        <f t="shared" si="282"/>
        <v>0</v>
      </c>
      <c r="N271" s="33"/>
      <c r="O271" s="33">
        <f t="shared" si="250"/>
        <v>0</v>
      </c>
      <c r="P271" s="34"/>
      <c r="Q271" s="34">
        <f t="shared" si="287"/>
        <v>0</v>
      </c>
      <c r="R271" s="34">
        <f t="shared" si="288"/>
        <v>0</v>
      </c>
      <c r="S271" s="34"/>
      <c r="T271" s="34">
        <f t="shared" si="289"/>
        <v>0</v>
      </c>
      <c r="U271" s="34">
        <f t="shared" si="290"/>
        <v>0</v>
      </c>
      <c r="V271" s="34"/>
      <c r="W271" s="34">
        <f t="shared" si="283"/>
        <v>0</v>
      </c>
      <c r="X271" s="34">
        <f t="shared" si="284"/>
        <v>0</v>
      </c>
      <c r="Y271" s="34"/>
      <c r="Z271" s="34">
        <f t="shared" si="291"/>
        <v>0</v>
      </c>
      <c r="AA271" s="34">
        <f t="shared" si="292"/>
        <v>0</v>
      </c>
      <c r="AB271" s="34"/>
      <c r="AC271" s="34">
        <f t="shared" si="293"/>
        <v>0</v>
      </c>
      <c r="AD271" s="34">
        <f t="shared" si="294"/>
        <v>0</v>
      </c>
      <c r="AE271" s="34"/>
      <c r="AF271" s="34">
        <f t="shared" si="251"/>
        <v>0</v>
      </c>
      <c r="AG271" s="34">
        <f t="shared" si="252"/>
        <v>0</v>
      </c>
      <c r="AH271" s="34"/>
      <c r="AI271" s="34">
        <f t="shared" si="296"/>
        <v>0</v>
      </c>
      <c r="AJ271" s="34">
        <f t="shared" si="295"/>
        <v>0</v>
      </c>
      <c r="AK271" s="34"/>
      <c r="AL271" s="34">
        <f t="shared" si="285"/>
        <v>0</v>
      </c>
      <c r="AM271" s="34">
        <f t="shared" si="286"/>
        <v>0</v>
      </c>
      <c r="AN271" s="34"/>
      <c r="AO271" s="34">
        <f t="shared" si="253"/>
        <v>0</v>
      </c>
      <c r="AP271" s="34">
        <f t="shared" si="254"/>
        <v>0</v>
      </c>
      <c r="AQ271" s="34"/>
      <c r="AR271" s="34">
        <f t="shared" si="255"/>
        <v>0</v>
      </c>
      <c r="AS271" s="34">
        <f t="shared" si="256"/>
        <v>0</v>
      </c>
      <c r="AT271" s="34"/>
      <c r="AU271" s="34">
        <f t="shared" si="257"/>
        <v>0</v>
      </c>
      <c r="AV271" s="34">
        <f t="shared" si="258"/>
        <v>0</v>
      </c>
      <c r="AW271" s="34"/>
      <c r="AX271" s="34">
        <f t="shared" si="259"/>
        <v>0</v>
      </c>
      <c r="AY271" s="34">
        <f t="shared" si="260"/>
        <v>0</v>
      </c>
      <c r="AZ271" s="34"/>
      <c r="BA271" s="34">
        <f t="shared" si="261"/>
        <v>0</v>
      </c>
      <c r="BB271" s="34">
        <f t="shared" si="262"/>
        <v>0</v>
      </c>
      <c r="BC271" s="34"/>
      <c r="BD271" s="34">
        <f t="shared" si="263"/>
        <v>0</v>
      </c>
      <c r="BE271" s="34">
        <f t="shared" si="264"/>
        <v>0</v>
      </c>
      <c r="BF271" s="34"/>
      <c r="BG271" s="34">
        <f t="shared" si="300"/>
        <v>0</v>
      </c>
      <c r="BH271" s="34">
        <f t="shared" si="265"/>
        <v>0</v>
      </c>
      <c r="BI271" s="34"/>
      <c r="BJ271" s="34">
        <f t="shared" si="301"/>
        <v>0</v>
      </c>
      <c r="BK271" s="34">
        <f t="shared" si="266"/>
        <v>0</v>
      </c>
      <c r="BL271" s="34"/>
      <c r="BM271" s="34">
        <f t="shared" si="304"/>
        <v>0</v>
      </c>
      <c r="BN271" s="34">
        <f t="shared" si="267"/>
        <v>0</v>
      </c>
      <c r="BO271" s="34"/>
      <c r="BP271" s="34">
        <f t="shared" si="233"/>
        <v>0</v>
      </c>
      <c r="BQ271" s="34">
        <f t="shared" si="234"/>
        <v>0</v>
      </c>
      <c r="BR271" s="34"/>
      <c r="BS271" s="34">
        <f t="shared" si="235"/>
        <v>0</v>
      </c>
      <c r="BT271" s="34">
        <f t="shared" si="268"/>
        <v>0</v>
      </c>
      <c r="BU271" s="34"/>
      <c r="BV271" s="34">
        <f t="shared" si="236"/>
        <v>0</v>
      </c>
      <c r="BW271" s="34">
        <f t="shared" si="269"/>
        <v>0</v>
      </c>
      <c r="BX271" s="34"/>
      <c r="BY271" s="34">
        <f t="shared" si="237"/>
        <v>0</v>
      </c>
      <c r="BZ271" s="34">
        <f t="shared" si="270"/>
        <v>0</v>
      </c>
      <c r="CA271" s="34"/>
      <c r="CB271" s="34">
        <f t="shared" si="238"/>
        <v>0</v>
      </c>
      <c r="CC271" s="34">
        <f t="shared" si="271"/>
        <v>0</v>
      </c>
      <c r="CD271" s="34"/>
      <c r="CE271" s="34">
        <f t="shared" si="239"/>
        <v>0</v>
      </c>
      <c r="CF271" s="34">
        <f t="shared" si="272"/>
        <v>0</v>
      </c>
      <c r="CG271" s="34"/>
      <c r="CH271" s="34">
        <f t="shared" si="240"/>
        <v>0</v>
      </c>
      <c r="CI271" s="34">
        <f t="shared" si="273"/>
        <v>0</v>
      </c>
      <c r="CJ271" s="34"/>
      <c r="CK271" s="34">
        <f t="shared" si="241"/>
        <v>0</v>
      </c>
      <c r="CL271" s="34">
        <f t="shared" si="274"/>
        <v>0</v>
      </c>
      <c r="CM271" s="34"/>
      <c r="CN271" s="34">
        <f t="shared" si="242"/>
        <v>0</v>
      </c>
      <c r="CO271" s="34">
        <f t="shared" si="275"/>
        <v>0</v>
      </c>
      <c r="CP271" s="34"/>
      <c r="CQ271" s="34">
        <f t="shared" si="243"/>
        <v>0</v>
      </c>
      <c r="CR271" s="34">
        <f t="shared" si="276"/>
        <v>0</v>
      </c>
      <c r="CS271" s="34"/>
      <c r="CT271" s="34">
        <f t="shared" si="244"/>
        <v>0</v>
      </c>
      <c r="CU271" s="34">
        <f t="shared" si="277"/>
        <v>0</v>
      </c>
      <c r="CV271" s="34"/>
      <c r="CW271" s="34">
        <f t="shared" si="245"/>
        <v>0</v>
      </c>
      <c r="CX271" s="34">
        <f t="shared" si="278"/>
        <v>0</v>
      </c>
      <c r="CY271" s="34"/>
      <c r="CZ271" s="34">
        <f t="shared" si="246"/>
        <v>0</v>
      </c>
      <c r="DA271" s="34">
        <f t="shared" si="279"/>
        <v>0</v>
      </c>
      <c r="DB271" s="34"/>
      <c r="DC271" s="34">
        <f t="shared" si="247"/>
        <v>0</v>
      </c>
      <c r="DD271" s="34">
        <f t="shared" si="280"/>
        <v>0</v>
      </c>
      <c r="DE271" s="35">
        <f t="shared" si="297"/>
        <v>0</v>
      </c>
      <c r="DF271" s="35">
        <f t="shared" ca="1" si="298"/>
        <v>0</v>
      </c>
      <c r="DG271" s="89">
        <f t="shared" ca="1" si="299"/>
        <v>0</v>
      </c>
      <c r="DH271" s="35">
        <f t="shared" si="281"/>
        <v>0</v>
      </c>
      <c r="DI271" s="35">
        <f t="shared" ref="DI271:DI334" ca="1" si="305">M271-DF271</f>
        <v>0</v>
      </c>
      <c r="DJ271" s="92">
        <f t="shared" ref="DJ271:DJ334" ca="1" si="306">O271-DG271</f>
        <v>0</v>
      </c>
      <c r="DK271"/>
      <c r="DL271" s="37"/>
      <c r="DM271" s="38">
        <f t="shared" si="248"/>
        <v>0</v>
      </c>
      <c r="DN271" s="132" t="str">
        <f>IF(COUNTIF(DN272:DN274,"MEDIDO")&lt;&gt;0,"MEDIDO","NÃO MEDIDO")</f>
        <v>NÃO MEDIDO</v>
      </c>
      <c r="DO271" s="40"/>
      <c r="DP271"/>
    </row>
    <row r="272" spans="1:120" s="2" customFormat="1" ht="41.25" customHeight="1" x14ac:dyDescent="0.2">
      <c r="A272" s="2" t="s">
        <v>212</v>
      </c>
      <c r="C272" s="100" t="s">
        <v>168</v>
      </c>
      <c r="D272" s="30" t="s">
        <v>169</v>
      </c>
      <c r="E272" s="31" t="s">
        <v>89</v>
      </c>
      <c r="F272" s="74">
        <v>2</v>
      </c>
      <c r="G272" s="74">
        <v>0</v>
      </c>
      <c r="H272" s="121">
        <v>0</v>
      </c>
      <c r="I272" s="121">
        <v>0</v>
      </c>
      <c r="J272" s="121"/>
      <c r="K272" s="74">
        <f t="shared" si="249"/>
        <v>2</v>
      </c>
      <c r="L272" s="32">
        <v>373.46</v>
      </c>
      <c r="M272" s="33">
        <f t="shared" si="282"/>
        <v>746.92</v>
      </c>
      <c r="N272" s="33"/>
      <c r="O272" s="33">
        <f t="shared" si="250"/>
        <v>0</v>
      </c>
      <c r="P272" s="34"/>
      <c r="Q272" s="34">
        <f t="shared" si="287"/>
        <v>0</v>
      </c>
      <c r="R272" s="34">
        <f t="shared" si="288"/>
        <v>0</v>
      </c>
      <c r="S272" s="34"/>
      <c r="T272" s="34">
        <f t="shared" si="289"/>
        <v>0</v>
      </c>
      <c r="U272" s="34">
        <f t="shared" si="290"/>
        <v>0</v>
      </c>
      <c r="V272" s="34"/>
      <c r="W272" s="34">
        <f t="shared" si="283"/>
        <v>0</v>
      </c>
      <c r="X272" s="34">
        <f t="shared" si="284"/>
        <v>0</v>
      </c>
      <c r="Y272" s="34">
        <v>2</v>
      </c>
      <c r="Z272" s="34">
        <f t="shared" si="291"/>
        <v>746.92</v>
      </c>
      <c r="AA272" s="34">
        <f t="shared" si="292"/>
        <v>0</v>
      </c>
      <c r="AB272" s="34"/>
      <c r="AC272" s="34">
        <f t="shared" si="293"/>
        <v>0</v>
      </c>
      <c r="AD272" s="34">
        <f t="shared" si="294"/>
        <v>0</v>
      </c>
      <c r="AE272" s="34"/>
      <c r="AF272" s="34">
        <f t="shared" si="251"/>
        <v>0</v>
      </c>
      <c r="AG272" s="34">
        <f t="shared" si="252"/>
        <v>0</v>
      </c>
      <c r="AH272" s="34"/>
      <c r="AI272" s="34">
        <f t="shared" si="296"/>
        <v>0</v>
      </c>
      <c r="AJ272" s="34">
        <f t="shared" si="295"/>
        <v>0</v>
      </c>
      <c r="AK272" s="34"/>
      <c r="AL272" s="34">
        <f t="shared" si="285"/>
        <v>0</v>
      </c>
      <c r="AM272" s="34">
        <f t="shared" si="286"/>
        <v>0</v>
      </c>
      <c r="AN272" s="34"/>
      <c r="AO272" s="34">
        <f t="shared" si="253"/>
        <v>0</v>
      </c>
      <c r="AP272" s="34">
        <f t="shared" si="254"/>
        <v>0</v>
      </c>
      <c r="AQ272" s="34"/>
      <c r="AR272" s="34">
        <f t="shared" si="255"/>
        <v>0</v>
      </c>
      <c r="AS272" s="34">
        <f t="shared" si="256"/>
        <v>0</v>
      </c>
      <c r="AT272" s="34"/>
      <c r="AU272" s="34">
        <f t="shared" si="257"/>
        <v>0</v>
      </c>
      <c r="AV272" s="34">
        <f t="shared" si="258"/>
        <v>0</v>
      </c>
      <c r="AW272" s="34"/>
      <c r="AX272" s="34">
        <f t="shared" si="259"/>
        <v>0</v>
      </c>
      <c r="AY272" s="34">
        <f t="shared" si="260"/>
        <v>0</v>
      </c>
      <c r="AZ272" s="34"/>
      <c r="BA272" s="34">
        <f t="shared" si="261"/>
        <v>0</v>
      </c>
      <c r="BB272" s="34">
        <f t="shared" si="262"/>
        <v>0</v>
      </c>
      <c r="BC272" s="34"/>
      <c r="BD272" s="34">
        <f t="shared" si="263"/>
        <v>0</v>
      </c>
      <c r="BE272" s="34">
        <f t="shared" si="264"/>
        <v>0</v>
      </c>
      <c r="BF272" s="34"/>
      <c r="BG272" s="34">
        <f t="shared" si="300"/>
        <v>0</v>
      </c>
      <c r="BH272" s="34">
        <f t="shared" si="265"/>
        <v>0</v>
      </c>
      <c r="BI272" s="34"/>
      <c r="BJ272" s="34">
        <f t="shared" si="301"/>
        <v>0</v>
      </c>
      <c r="BK272" s="34">
        <f t="shared" si="266"/>
        <v>0</v>
      </c>
      <c r="BL272" s="34"/>
      <c r="BM272" s="34">
        <f t="shared" si="304"/>
        <v>0</v>
      </c>
      <c r="BN272" s="34">
        <f t="shared" si="267"/>
        <v>0</v>
      </c>
      <c r="BO272" s="34"/>
      <c r="BP272" s="34">
        <f t="shared" ref="BP272:BP336" si="307">ROUND(BO272*$L272,2)</f>
        <v>0</v>
      </c>
      <c r="BQ272" s="34">
        <f t="shared" ref="BQ272:BQ336" si="308">ROUND(BO272*$N272,2)</f>
        <v>0</v>
      </c>
      <c r="BR272" s="34"/>
      <c r="BS272" s="34">
        <f t="shared" ref="BS272:BS335" si="309">ROUND(BR272*$L272,2)</f>
        <v>0</v>
      </c>
      <c r="BT272" s="34">
        <f t="shared" si="268"/>
        <v>0</v>
      </c>
      <c r="BU272" s="34"/>
      <c r="BV272" s="34">
        <f t="shared" ref="BV272:BV335" si="310">ROUND(BU272*$L272,2)</f>
        <v>0</v>
      </c>
      <c r="BW272" s="34">
        <f t="shared" si="269"/>
        <v>0</v>
      </c>
      <c r="BX272" s="34"/>
      <c r="BY272" s="34">
        <f t="shared" ref="BY272:BY335" si="311">ROUND(BX272*$L272,2)</f>
        <v>0</v>
      </c>
      <c r="BZ272" s="34">
        <f t="shared" si="270"/>
        <v>0</v>
      </c>
      <c r="CA272" s="34"/>
      <c r="CB272" s="34">
        <f t="shared" ref="CB272:CB335" si="312">ROUND(CA272*$L272,2)</f>
        <v>0</v>
      </c>
      <c r="CC272" s="34">
        <f t="shared" si="271"/>
        <v>0</v>
      </c>
      <c r="CD272" s="34"/>
      <c r="CE272" s="34">
        <f t="shared" ref="CE272:CE335" si="313">ROUND(CD272*$L272,2)</f>
        <v>0</v>
      </c>
      <c r="CF272" s="34">
        <f t="shared" si="272"/>
        <v>0</v>
      </c>
      <c r="CG272" s="34"/>
      <c r="CH272" s="34">
        <f t="shared" ref="CH272:CH335" si="314">ROUND(CG272*$L272,2)</f>
        <v>0</v>
      </c>
      <c r="CI272" s="34">
        <f t="shared" si="273"/>
        <v>0</v>
      </c>
      <c r="CJ272" s="34"/>
      <c r="CK272" s="34">
        <f t="shared" ref="CK272:CK335" si="315">ROUND(CJ272*$L272,2)</f>
        <v>0</v>
      </c>
      <c r="CL272" s="34">
        <f t="shared" si="274"/>
        <v>0</v>
      </c>
      <c r="CM272" s="34"/>
      <c r="CN272" s="34">
        <f t="shared" ref="CN272:CN335" si="316">ROUND(CM272*$L272,2)</f>
        <v>0</v>
      </c>
      <c r="CO272" s="34">
        <f t="shared" si="275"/>
        <v>0</v>
      </c>
      <c r="CP272" s="34"/>
      <c r="CQ272" s="34">
        <f t="shared" ref="CQ272:CQ335" si="317">ROUND(CP272*$L272,2)</f>
        <v>0</v>
      </c>
      <c r="CR272" s="34">
        <f t="shared" si="276"/>
        <v>0</v>
      </c>
      <c r="CS272" s="34"/>
      <c r="CT272" s="34">
        <f t="shared" ref="CT272:CT335" si="318">ROUND(CS272*$L272,2)</f>
        <v>0</v>
      </c>
      <c r="CU272" s="34">
        <f t="shared" si="277"/>
        <v>0</v>
      </c>
      <c r="CV272" s="34"/>
      <c r="CW272" s="34">
        <f t="shared" ref="CW272:CW335" si="319">ROUND(CV272*$L272,2)</f>
        <v>0</v>
      </c>
      <c r="CX272" s="34">
        <f t="shared" si="278"/>
        <v>0</v>
      </c>
      <c r="CY272" s="34"/>
      <c r="CZ272" s="34">
        <f t="shared" ref="CZ272:CZ335" si="320">ROUND(CY272*$L272,2)</f>
        <v>0</v>
      </c>
      <c r="DA272" s="34">
        <f t="shared" si="279"/>
        <v>0</v>
      </c>
      <c r="DB272" s="34"/>
      <c r="DC272" s="34">
        <f t="shared" ref="DC272:DC335" si="321">ROUND(DB272*$L272,2)</f>
        <v>0</v>
      </c>
      <c r="DD272" s="34">
        <f t="shared" si="280"/>
        <v>0</v>
      </c>
      <c r="DE272" s="35">
        <f t="shared" si="297"/>
        <v>2</v>
      </c>
      <c r="DF272" s="35">
        <f t="shared" ca="1" si="298"/>
        <v>746.92</v>
      </c>
      <c r="DG272" s="89">
        <f t="shared" ca="1" si="299"/>
        <v>0</v>
      </c>
      <c r="DH272" s="35">
        <f t="shared" si="281"/>
        <v>0</v>
      </c>
      <c r="DI272" s="35">
        <f t="shared" ca="1" si="305"/>
        <v>0</v>
      </c>
      <c r="DJ272" s="92">
        <f t="shared" ca="1" si="306"/>
        <v>0</v>
      </c>
      <c r="DK272"/>
      <c r="DL272" s="37"/>
      <c r="DM272" s="38">
        <f t="shared" ref="DM272:DM335" si="322">INDEX($V$12:$DD$728,ROW()-11,MATCH($DM$11,$V$11:$DD$11,0))</f>
        <v>0</v>
      </c>
      <c r="DN272" s="39" t="str">
        <f t="shared" si="303"/>
        <v>NÃO MEDIDO</v>
      </c>
      <c r="DO272" s="40"/>
      <c r="DP272"/>
    </row>
    <row r="273" spans="1:120" s="2" customFormat="1" ht="41.25" customHeight="1" x14ac:dyDescent="0.2">
      <c r="A273" s="2" t="s">
        <v>212</v>
      </c>
      <c r="C273" s="100" t="s">
        <v>170</v>
      </c>
      <c r="D273" s="30" t="s">
        <v>171</v>
      </c>
      <c r="E273" s="31" t="s">
        <v>86</v>
      </c>
      <c r="F273" s="74">
        <v>1</v>
      </c>
      <c r="G273" s="74">
        <v>0</v>
      </c>
      <c r="H273" s="121">
        <v>0</v>
      </c>
      <c r="I273" s="121">
        <v>0</v>
      </c>
      <c r="J273" s="121"/>
      <c r="K273" s="74">
        <f t="shared" ref="K273:K336" si="323">F273+G273+H273+I273+J273</f>
        <v>1</v>
      </c>
      <c r="L273" s="32">
        <v>502.8</v>
      </c>
      <c r="M273" s="33">
        <f t="shared" si="282"/>
        <v>502.8</v>
      </c>
      <c r="N273" s="33"/>
      <c r="O273" s="33">
        <f t="shared" ref="O273:O336" si="324">ROUND(($F273*$N273),2)+ROUND(($G273*$N273),2)+ROUND(($H273*$N273),2)+ROUND(($I273*$N273),2)</f>
        <v>0</v>
      </c>
      <c r="P273" s="34"/>
      <c r="Q273" s="34">
        <f t="shared" si="287"/>
        <v>0</v>
      </c>
      <c r="R273" s="34">
        <f t="shared" si="288"/>
        <v>0</v>
      </c>
      <c r="S273" s="34"/>
      <c r="T273" s="34">
        <f t="shared" si="289"/>
        <v>0</v>
      </c>
      <c r="U273" s="34">
        <f t="shared" si="290"/>
        <v>0</v>
      </c>
      <c r="V273" s="34"/>
      <c r="W273" s="34">
        <f t="shared" si="283"/>
        <v>0</v>
      </c>
      <c r="X273" s="34">
        <f t="shared" si="284"/>
        <v>0</v>
      </c>
      <c r="Y273" s="34">
        <v>1</v>
      </c>
      <c r="Z273" s="34">
        <f t="shared" si="291"/>
        <v>502.8</v>
      </c>
      <c r="AA273" s="34">
        <f t="shared" si="292"/>
        <v>0</v>
      </c>
      <c r="AB273" s="34"/>
      <c r="AC273" s="34">
        <f t="shared" si="293"/>
        <v>0</v>
      </c>
      <c r="AD273" s="34">
        <f t="shared" si="294"/>
        <v>0</v>
      </c>
      <c r="AE273" s="34"/>
      <c r="AF273" s="34">
        <f t="shared" ref="AF273:AF338" si="325">ROUND(AE273*$L273,2)</f>
        <v>0</v>
      </c>
      <c r="AG273" s="34">
        <f t="shared" ref="AG273:AG338" si="326">ROUND(AE273*$N273,2)</f>
        <v>0</v>
      </c>
      <c r="AH273" s="34"/>
      <c r="AI273" s="34">
        <f t="shared" si="296"/>
        <v>0</v>
      </c>
      <c r="AJ273" s="34">
        <f t="shared" si="295"/>
        <v>0</v>
      </c>
      <c r="AK273" s="34"/>
      <c r="AL273" s="34">
        <f t="shared" si="285"/>
        <v>0</v>
      </c>
      <c r="AM273" s="34">
        <f t="shared" si="286"/>
        <v>0</v>
      </c>
      <c r="AN273" s="34"/>
      <c r="AO273" s="34">
        <f t="shared" ref="AO273:AO337" si="327">ROUND(AN273*$L273,2)</f>
        <v>0</v>
      </c>
      <c r="AP273" s="34">
        <f t="shared" ref="AP273:AP337" si="328">ROUND(AN273*$N273,2)</f>
        <v>0</v>
      </c>
      <c r="AQ273" s="34"/>
      <c r="AR273" s="34">
        <f t="shared" ref="AR273:AR337" si="329">ROUND(AQ273*$L273,2)</f>
        <v>0</v>
      </c>
      <c r="AS273" s="34">
        <f t="shared" ref="AS273:AS337" si="330">ROUND(AQ273*$N273,2)</f>
        <v>0</v>
      </c>
      <c r="AT273" s="34"/>
      <c r="AU273" s="34">
        <f t="shared" ref="AU273:AU337" si="331">ROUND(AT273*$L273,2)</f>
        <v>0</v>
      </c>
      <c r="AV273" s="34">
        <f t="shared" ref="AV273:AV337" si="332">ROUND(AT273*$N273,2)</f>
        <v>0</v>
      </c>
      <c r="AW273" s="34"/>
      <c r="AX273" s="34">
        <f t="shared" ref="AX273:AX337" si="333">ROUND(AW273*$L273,2)</f>
        <v>0</v>
      </c>
      <c r="AY273" s="34">
        <f t="shared" ref="AY273:AY337" si="334">ROUND(AW273*$N273,2)</f>
        <v>0</v>
      </c>
      <c r="AZ273" s="34"/>
      <c r="BA273" s="34">
        <f t="shared" ref="BA273:BA337" si="335">ROUND(AZ273*$L273,2)</f>
        <v>0</v>
      </c>
      <c r="BB273" s="34">
        <f t="shared" ref="BB273:BB337" si="336">ROUND(AZ273*$N273,2)</f>
        <v>0</v>
      </c>
      <c r="BC273" s="34"/>
      <c r="BD273" s="34">
        <f t="shared" ref="BD273:BD337" si="337">ROUND(BC273*$L273,2)</f>
        <v>0</v>
      </c>
      <c r="BE273" s="34">
        <f t="shared" ref="BE273:BE337" si="338">ROUND(BC273*$N273,2)</f>
        <v>0</v>
      </c>
      <c r="BF273" s="34"/>
      <c r="BG273" s="34">
        <f t="shared" si="300"/>
        <v>0</v>
      </c>
      <c r="BH273" s="34">
        <f t="shared" ref="BH273:BH337" si="339">ROUND(BF273*$N273,2)</f>
        <v>0</v>
      </c>
      <c r="BI273" s="34"/>
      <c r="BJ273" s="34">
        <f t="shared" si="301"/>
        <v>0</v>
      </c>
      <c r="BK273" s="34">
        <f t="shared" ref="BK273:BK337" si="340">ROUND(BI273*$N273,2)</f>
        <v>0</v>
      </c>
      <c r="BL273" s="34"/>
      <c r="BM273" s="34">
        <f t="shared" si="304"/>
        <v>0</v>
      </c>
      <c r="BN273" s="34">
        <f t="shared" ref="BN273:BN337" si="341">ROUND(BL273*$N273,2)</f>
        <v>0</v>
      </c>
      <c r="BO273" s="34"/>
      <c r="BP273" s="34">
        <f t="shared" si="307"/>
        <v>0</v>
      </c>
      <c r="BQ273" s="34">
        <f t="shared" si="308"/>
        <v>0</v>
      </c>
      <c r="BR273" s="34"/>
      <c r="BS273" s="34">
        <f t="shared" si="309"/>
        <v>0</v>
      </c>
      <c r="BT273" s="34">
        <f t="shared" ref="BT273:BT336" si="342">ROUND(BR273*$N273,2)</f>
        <v>0</v>
      </c>
      <c r="BU273" s="34"/>
      <c r="BV273" s="34">
        <f t="shared" si="310"/>
        <v>0</v>
      </c>
      <c r="BW273" s="34">
        <f t="shared" ref="BW273:BW336" si="343">ROUND(BU273*$N273,2)</f>
        <v>0</v>
      </c>
      <c r="BX273" s="34"/>
      <c r="BY273" s="34">
        <f t="shared" si="311"/>
        <v>0</v>
      </c>
      <c r="BZ273" s="34">
        <f t="shared" ref="BZ273:BZ336" si="344">ROUND(BX273*$N273,2)</f>
        <v>0</v>
      </c>
      <c r="CA273" s="34"/>
      <c r="CB273" s="34">
        <f t="shared" si="312"/>
        <v>0</v>
      </c>
      <c r="CC273" s="34">
        <f t="shared" ref="CC273:CC336" si="345">ROUND(CA273*$N273,2)</f>
        <v>0</v>
      </c>
      <c r="CD273" s="34"/>
      <c r="CE273" s="34">
        <f t="shared" si="313"/>
        <v>0</v>
      </c>
      <c r="CF273" s="34">
        <f t="shared" ref="CF273:CF336" si="346">ROUND(CD273*$N273,2)</f>
        <v>0</v>
      </c>
      <c r="CG273" s="34"/>
      <c r="CH273" s="34">
        <f t="shared" si="314"/>
        <v>0</v>
      </c>
      <c r="CI273" s="34">
        <f t="shared" ref="CI273:CI336" si="347">ROUND(CG273*$N273,2)</f>
        <v>0</v>
      </c>
      <c r="CJ273" s="34"/>
      <c r="CK273" s="34">
        <f t="shared" si="315"/>
        <v>0</v>
      </c>
      <c r="CL273" s="34">
        <f t="shared" ref="CL273:CL336" si="348">ROUND(CJ273*$N273,2)</f>
        <v>0</v>
      </c>
      <c r="CM273" s="34"/>
      <c r="CN273" s="34">
        <f t="shared" si="316"/>
        <v>0</v>
      </c>
      <c r="CO273" s="34">
        <f t="shared" ref="CO273:CO336" si="349">ROUND(CM273*$N273,2)</f>
        <v>0</v>
      </c>
      <c r="CP273" s="34"/>
      <c r="CQ273" s="34">
        <f t="shared" si="317"/>
        <v>0</v>
      </c>
      <c r="CR273" s="34">
        <f t="shared" ref="CR273:CR336" si="350">ROUND(CP273*$N273,2)</f>
        <v>0</v>
      </c>
      <c r="CS273" s="34"/>
      <c r="CT273" s="34">
        <f t="shared" si="318"/>
        <v>0</v>
      </c>
      <c r="CU273" s="34">
        <f t="shared" ref="CU273:CU336" si="351">ROUND(CS273*$N273,2)</f>
        <v>0</v>
      </c>
      <c r="CV273" s="34"/>
      <c r="CW273" s="34">
        <f t="shared" si="319"/>
        <v>0</v>
      </c>
      <c r="CX273" s="34">
        <f t="shared" ref="CX273:CX336" si="352">ROUND(CV273*$N273,2)</f>
        <v>0</v>
      </c>
      <c r="CY273" s="34"/>
      <c r="CZ273" s="34">
        <f t="shared" si="320"/>
        <v>0</v>
      </c>
      <c r="DA273" s="34">
        <f t="shared" ref="DA273:DA336" si="353">ROUND(CY273*$N273,2)</f>
        <v>0</v>
      </c>
      <c r="DB273" s="34"/>
      <c r="DC273" s="34">
        <f t="shared" si="321"/>
        <v>0</v>
      </c>
      <c r="DD273" s="34">
        <f t="shared" ref="DD273:DD336" si="354">ROUND(DB273*$N273,2)</f>
        <v>0</v>
      </c>
      <c r="DE273" s="35">
        <f t="shared" si="297"/>
        <v>1</v>
      </c>
      <c r="DF273" s="35">
        <f t="shared" ca="1" si="298"/>
        <v>502.8</v>
      </c>
      <c r="DG273" s="89">
        <f t="shared" ca="1" si="299"/>
        <v>0</v>
      </c>
      <c r="DH273" s="35">
        <f t="shared" ref="DH273:DH336" si="355">K273-DE273</f>
        <v>0</v>
      </c>
      <c r="DI273" s="35">
        <f t="shared" ca="1" si="305"/>
        <v>0</v>
      </c>
      <c r="DJ273" s="92">
        <f t="shared" ca="1" si="306"/>
        <v>0</v>
      </c>
      <c r="DK273"/>
      <c r="DL273" s="37"/>
      <c r="DM273" s="38">
        <f t="shared" si="322"/>
        <v>0</v>
      </c>
      <c r="DN273" s="39" t="str">
        <f t="shared" si="303"/>
        <v>NÃO MEDIDO</v>
      </c>
      <c r="DO273" s="40"/>
      <c r="DP273"/>
    </row>
    <row r="274" spans="1:120" s="2" customFormat="1" ht="41.25" customHeight="1" x14ac:dyDescent="0.2">
      <c r="A274" s="2" t="s">
        <v>212</v>
      </c>
      <c r="C274" s="100" t="s">
        <v>267</v>
      </c>
      <c r="D274" s="30" t="s">
        <v>268</v>
      </c>
      <c r="E274" s="31" t="s">
        <v>86</v>
      </c>
      <c r="F274" s="74">
        <v>301.14999999999998</v>
      </c>
      <c r="G274" s="74">
        <v>0</v>
      </c>
      <c r="H274" s="121">
        <v>0</v>
      </c>
      <c r="I274" s="121">
        <v>0</v>
      </c>
      <c r="J274" s="121"/>
      <c r="K274" s="74">
        <f t="shared" si="323"/>
        <v>301.14999999999998</v>
      </c>
      <c r="L274" s="32">
        <v>15.94</v>
      </c>
      <c r="M274" s="33">
        <f t="shared" ref="M274:M337" si="356">ROUND(($F274*$L274),2)+ROUND(($G274*$L274),2)+ROUND(($H274*$L274),2)+ROUND(($I274*$L274),2)+ROUND(($J274*$L274),2)</f>
        <v>4800.33</v>
      </c>
      <c r="N274" s="33"/>
      <c r="O274" s="33">
        <f t="shared" si="324"/>
        <v>0</v>
      </c>
      <c r="P274" s="34"/>
      <c r="Q274" s="34">
        <f t="shared" si="287"/>
        <v>0</v>
      </c>
      <c r="R274" s="34">
        <f t="shared" si="288"/>
        <v>0</v>
      </c>
      <c r="S274" s="34"/>
      <c r="T274" s="34">
        <f t="shared" si="289"/>
        <v>0</v>
      </c>
      <c r="U274" s="34">
        <f t="shared" si="290"/>
        <v>0</v>
      </c>
      <c r="V274" s="34"/>
      <c r="W274" s="34">
        <f t="shared" ref="W274:W339" si="357">ROUND(V274*$L274,2)</f>
        <v>0</v>
      </c>
      <c r="X274" s="34">
        <f t="shared" ref="X274:X339" si="358">ROUND(V274*$N274,2)</f>
        <v>0</v>
      </c>
      <c r="Y274" s="34"/>
      <c r="Z274" s="34">
        <f t="shared" si="291"/>
        <v>0</v>
      </c>
      <c r="AA274" s="34">
        <f t="shared" si="292"/>
        <v>0</v>
      </c>
      <c r="AB274" s="34"/>
      <c r="AC274" s="34">
        <f t="shared" si="293"/>
        <v>0</v>
      </c>
      <c r="AD274" s="34">
        <f t="shared" si="294"/>
        <v>0</v>
      </c>
      <c r="AE274" s="34"/>
      <c r="AF274" s="34">
        <f t="shared" si="325"/>
        <v>0</v>
      </c>
      <c r="AG274" s="34">
        <f t="shared" si="326"/>
        <v>0</v>
      </c>
      <c r="AH274" s="34"/>
      <c r="AI274" s="34">
        <f t="shared" si="296"/>
        <v>0</v>
      </c>
      <c r="AJ274" s="34">
        <f t="shared" si="295"/>
        <v>0</v>
      </c>
      <c r="AK274" s="34"/>
      <c r="AL274" s="34">
        <f t="shared" ref="AL274:AL339" si="359">ROUND($AK274*$L274,2)</f>
        <v>0</v>
      </c>
      <c r="AM274" s="34">
        <f t="shared" ref="AM274:AM339" si="360">ROUND($AK274*$N274,2)</f>
        <v>0</v>
      </c>
      <c r="AN274" s="34"/>
      <c r="AO274" s="34">
        <f t="shared" si="327"/>
        <v>0</v>
      </c>
      <c r="AP274" s="34">
        <f t="shared" si="328"/>
        <v>0</v>
      </c>
      <c r="AQ274" s="34"/>
      <c r="AR274" s="34">
        <f t="shared" si="329"/>
        <v>0</v>
      </c>
      <c r="AS274" s="34">
        <f t="shared" si="330"/>
        <v>0</v>
      </c>
      <c r="AT274" s="34"/>
      <c r="AU274" s="34">
        <f t="shared" si="331"/>
        <v>0</v>
      </c>
      <c r="AV274" s="34">
        <f t="shared" si="332"/>
        <v>0</v>
      </c>
      <c r="AW274" s="34"/>
      <c r="AX274" s="34">
        <f t="shared" si="333"/>
        <v>0</v>
      </c>
      <c r="AY274" s="34">
        <f t="shared" si="334"/>
        <v>0</v>
      </c>
      <c r="AZ274" s="34"/>
      <c r="BA274" s="34">
        <f t="shared" si="335"/>
        <v>0</v>
      </c>
      <c r="BB274" s="34">
        <f t="shared" si="336"/>
        <v>0</v>
      </c>
      <c r="BC274" s="34"/>
      <c r="BD274" s="34">
        <f t="shared" si="337"/>
        <v>0</v>
      </c>
      <c r="BE274" s="34">
        <f t="shared" si="338"/>
        <v>0</v>
      </c>
      <c r="BF274" s="34"/>
      <c r="BG274" s="34">
        <f t="shared" si="300"/>
        <v>0</v>
      </c>
      <c r="BH274" s="34">
        <f t="shared" si="339"/>
        <v>0</v>
      </c>
      <c r="BI274" s="34"/>
      <c r="BJ274" s="34">
        <f t="shared" si="301"/>
        <v>0</v>
      </c>
      <c r="BK274" s="34">
        <f t="shared" si="340"/>
        <v>0</v>
      </c>
      <c r="BL274" s="34"/>
      <c r="BM274" s="34">
        <f t="shared" si="304"/>
        <v>0</v>
      </c>
      <c r="BN274" s="34">
        <f t="shared" si="341"/>
        <v>0</v>
      </c>
      <c r="BO274" s="34"/>
      <c r="BP274" s="34">
        <f t="shared" si="307"/>
        <v>0</v>
      </c>
      <c r="BQ274" s="34">
        <f t="shared" si="308"/>
        <v>0</v>
      </c>
      <c r="BR274" s="34"/>
      <c r="BS274" s="34">
        <f t="shared" si="309"/>
        <v>0</v>
      </c>
      <c r="BT274" s="34">
        <f t="shared" si="342"/>
        <v>0</v>
      </c>
      <c r="BU274" s="34"/>
      <c r="BV274" s="34">
        <f t="shared" si="310"/>
        <v>0</v>
      </c>
      <c r="BW274" s="34">
        <f t="shared" si="343"/>
        <v>0</v>
      </c>
      <c r="BX274" s="34"/>
      <c r="BY274" s="34">
        <f t="shared" si="311"/>
        <v>0</v>
      </c>
      <c r="BZ274" s="34">
        <f t="shared" si="344"/>
        <v>0</v>
      </c>
      <c r="CA274" s="34"/>
      <c r="CB274" s="34">
        <f t="shared" si="312"/>
        <v>0</v>
      </c>
      <c r="CC274" s="34">
        <f t="shared" si="345"/>
        <v>0</v>
      </c>
      <c r="CD274" s="34"/>
      <c r="CE274" s="34">
        <f t="shared" si="313"/>
        <v>0</v>
      </c>
      <c r="CF274" s="34">
        <f t="shared" si="346"/>
        <v>0</v>
      </c>
      <c r="CG274" s="34"/>
      <c r="CH274" s="34">
        <f t="shared" si="314"/>
        <v>0</v>
      </c>
      <c r="CI274" s="34">
        <f t="shared" si="347"/>
        <v>0</v>
      </c>
      <c r="CJ274" s="34"/>
      <c r="CK274" s="34">
        <f t="shared" si="315"/>
        <v>0</v>
      </c>
      <c r="CL274" s="34">
        <f t="shared" si="348"/>
        <v>0</v>
      </c>
      <c r="CM274" s="34"/>
      <c r="CN274" s="34">
        <f t="shared" si="316"/>
        <v>0</v>
      </c>
      <c r="CO274" s="34">
        <f t="shared" si="349"/>
        <v>0</v>
      </c>
      <c r="CP274" s="34"/>
      <c r="CQ274" s="34">
        <f t="shared" si="317"/>
        <v>0</v>
      </c>
      <c r="CR274" s="34">
        <f t="shared" si="350"/>
        <v>0</v>
      </c>
      <c r="CS274" s="34"/>
      <c r="CT274" s="34">
        <f t="shared" si="318"/>
        <v>0</v>
      </c>
      <c r="CU274" s="34">
        <f t="shared" si="351"/>
        <v>0</v>
      </c>
      <c r="CV274" s="34"/>
      <c r="CW274" s="34">
        <f t="shared" si="319"/>
        <v>0</v>
      </c>
      <c r="CX274" s="34">
        <f t="shared" si="352"/>
        <v>0</v>
      </c>
      <c r="CY274" s="34"/>
      <c r="CZ274" s="34">
        <f t="shared" si="320"/>
        <v>0</v>
      </c>
      <c r="DA274" s="34">
        <f t="shared" si="353"/>
        <v>0</v>
      </c>
      <c r="DB274" s="34"/>
      <c r="DC274" s="34">
        <f t="shared" si="321"/>
        <v>0</v>
      </c>
      <c r="DD274" s="34">
        <f t="shared" si="354"/>
        <v>0</v>
      </c>
      <c r="DE274" s="35">
        <f t="shared" si="297"/>
        <v>0</v>
      </c>
      <c r="DF274" s="35">
        <f t="shared" ca="1" si="298"/>
        <v>0</v>
      </c>
      <c r="DG274" s="89">
        <f t="shared" ca="1" si="299"/>
        <v>0</v>
      </c>
      <c r="DH274" s="35">
        <f t="shared" si="355"/>
        <v>301.14999999999998</v>
      </c>
      <c r="DI274" s="35">
        <f t="shared" ca="1" si="305"/>
        <v>4800.33</v>
      </c>
      <c r="DJ274" s="92">
        <f t="shared" ca="1" si="306"/>
        <v>0</v>
      </c>
      <c r="DK274"/>
      <c r="DL274" s="37"/>
      <c r="DM274" s="38">
        <f t="shared" si="322"/>
        <v>0</v>
      </c>
      <c r="DN274" s="39" t="str">
        <f t="shared" si="303"/>
        <v>NÃO MEDIDO</v>
      </c>
      <c r="DO274" s="40"/>
      <c r="DP274"/>
    </row>
    <row r="275" spans="1:120" s="2" customFormat="1" ht="33.75" customHeight="1" x14ac:dyDescent="0.2">
      <c r="A275" s="2" t="s">
        <v>213</v>
      </c>
      <c r="C275" s="100">
        <v>4</v>
      </c>
      <c r="D275" s="30" t="s">
        <v>172</v>
      </c>
      <c r="E275" s="31"/>
      <c r="F275" s="74"/>
      <c r="G275" s="74">
        <v>0</v>
      </c>
      <c r="H275" s="121">
        <v>0</v>
      </c>
      <c r="I275" s="121">
        <v>0</v>
      </c>
      <c r="J275" s="121"/>
      <c r="K275" s="74">
        <f t="shared" si="323"/>
        <v>0</v>
      </c>
      <c r="L275" s="32"/>
      <c r="M275" s="33">
        <f t="shared" si="356"/>
        <v>0</v>
      </c>
      <c r="N275" s="33"/>
      <c r="O275" s="33">
        <f t="shared" si="324"/>
        <v>0</v>
      </c>
      <c r="P275" s="34"/>
      <c r="Q275" s="34">
        <f t="shared" si="287"/>
        <v>0</v>
      </c>
      <c r="R275" s="34">
        <f t="shared" si="288"/>
        <v>0</v>
      </c>
      <c r="S275" s="34"/>
      <c r="T275" s="34">
        <f t="shared" si="289"/>
        <v>0</v>
      </c>
      <c r="U275" s="34">
        <f t="shared" si="290"/>
        <v>0</v>
      </c>
      <c r="V275" s="34"/>
      <c r="W275" s="34">
        <f t="shared" si="357"/>
        <v>0</v>
      </c>
      <c r="X275" s="34">
        <f t="shared" si="358"/>
        <v>0</v>
      </c>
      <c r="Y275" s="34"/>
      <c r="Z275" s="34">
        <f t="shared" si="291"/>
        <v>0</v>
      </c>
      <c r="AA275" s="34">
        <f t="shared" si="292"/>
        <v>0</v>
      </c>
      <c r="AB275" s="34"/>
      <c r="AC275" s="34">
        <f t="shared" si="293"/>
        <v>0</v>
      </c>
      <c r="AD275" s="34">
        <f t="shared" si="294"/>
        <v>0</v>
      </c>
      <c r="AE275" s="34"/>
      <c r="AF275" s="34">
        <f t="shared" si="325"/>
        <v>0</v>
      </c>
      <c r="AG275" s="34">
        <f t="shared" si="326"/>
        <v>0</v>
      </c>
      <c r="AH275" s="34"/>
      <c r="AI275" s="34">
        <f t="shared" si="296"/>
        <v>0</v>
      </c>
      <c r="AJ275" s="34">
        <f t="shared" si="295"/>
        <v>0</v>
      </c>
      <c r="AK275" s="34"/>
      <c r="AL275" s="34">
        <f t="shared" si="359"/>
        <v>0</v>
      </c>
      <c r="AM275" s="34">
        <f t="shared" si="360"/>
        <v>0</v>
      </c>
      <c r="AN275" s="34"/>
      <c r="AO275" s="34">
        <f t="shared" si="327"/>
        <v>0</v>
      </c>
      <c r="AP275" s="34">
        <f t="shared" si="328"/>
        <v>0</v>
      </c>
      <c r="AQ275" s="34"/>
      <c r="AR275" s="34">
        <f t="shared" si="329"/>
        <v>0</v>
      </c>
      <c r="AS275" s="34">
        <f t="shared" si="330"/>
        <v>0</v>
      </c>
      <c r="AT275" s="34"/>
      <c r="AU275" s="34">
        <f t="shared" si="331"/>
        <v>0</v>
      </c>
      <c r="AV275" s="34">
        <f t="shared" si="332"/>
        <v>0</v>
      </c>
      <c r="AW275" s="34"/>
      <c r="AX275" s="34">
        <f t="shared" si="333"/>
        <v>0</v>
      </c>
      <c r="AY275" s="34">
        <f t="shared" si="334"/>
        <v>0</v>
      </c>
      <c r="AZ275" s="34"/>
      <c r="BA275" s="34">
        <f t="shared" si="335"/>
        <v>0</v>
      </c>
      <c r="BB275" s="34">
        <f t="shared" si="336"/>
        <v>0</v>
      </c>
      <c r="BC275" s="34"/>
      <c r="BD275" s="34">
        <f t="shared" si="337"/>
        <v>0</v>
      </c>
      <c r="BE275" s="34">
        <f t="shared" si="338"/>
        <v>0</v>
      </c>
      <c r="BF275" s="34"/>
      <c r="BG275" s="34">
        <f t="shared" si="300"/>
        <v>0</v>
      </c>
      <c r="BH275" s="34">
        <f t="shared" si="339"/>
        <v>0</v>
      </c>
      <c r="BI275" s="34"/>
      <c r="BJ275" s="34">
        <f t="shared" si="301"/>
        <v>0</v>
      </c>
      <c r="BK275" s="34">
        <f t="shared" si="340"/>
        <v>0</v>
      </c>
      <c r="BL275" s="34"/>
      <c r="BM275" s="34">
        <f t="shared" si="304"/>
        <v>0</v>
      </c>
      <c r="BN275" s="34">
        <f t="shared" si="341"/>
        <v>0</v>
      </c>
      <c r="BO275" s="34"/>
      <c r="BP275" s="34">
        <f t="shared" si="307"/>
        <v>0</v>
      </c>
      <c r="BQ275" s="34">
        <f t="shared" si="308"/>
        <v>0</v>
      </c>
      <c r="BR275" s="34"/>
      <c r="BS275" s="34">
        <f t="shared" si="309"/>
        <v>0</v>
      </c>
      <c r="BT275" s="34">
        <f t="shared" si="342"/>
        <v>0</v>
      </c>
      <c r="BU275" s="34"/>
      <c r="BV275" s="34">
        <f t="shared" si="310"/>
        <v>0</v>
      </c>
      <c r="BW275" s="34">
        <f t="shared" si="343"/>
        <v>0</v>
      </c>
      <c r="BX275" s="34"/>
      <c r="BY275" s="34">
        <f t="shared" si="311"/>
        <v>0</v>
      </c>
      <c r="BZ275" s="34">
        <f t="shared" si="344"/>
        <v>0</v>
      </c>
      <c r="CA275" s="34"/>
      <c r="CB275" s="34">
        <f t="shared" si="312"/>
        <v>0</v>
      </c>
      <c r="CC275" s="34">
        <f t="shared" si="345"/>
        <v>0</v>
      </c>
      <c r="CD275" s="34"/>
      <c r="CE275" s="34">
        <f t="shared" si="313"/>
        <v>0</v>
      </c>
      <c r="CF275" s="34">
        <f t="shared" si="346"/>
        <v>0</v>
      </c>
      <c r="CG275" s="34"/>
      <c r="CH275" s="34">
        <f t="shared" si="314"/>
        <v>0</v>
      </c>
      <c r="CI275" s="34">
        <f t="shared" si="347"/>
        <v>0</v>
      </c>
      <c r="CJ275" s="34"/>
      <c r="CK275" s="34">
        <f t="shared" si="315"/>
        <v>0</v>
      </c>
      <c r="CL275" s="34">
        <f t="shared" si="348"/>
        <v>0</v>
      </c>
      <c r="CM275" s="34"/>
      <c r="CN275" s="34">
        <f t="shared" si="316"/>
        <v>0</v>
      </c>
      <c r="CO275" s="34">
        <f t="shared" si="349"/>
        <v>0</v>
      </c>
      <c r="CP275" s="34"/>
      <c r="CQ275" s="34">
        <f t="shared" si="317"/>
        <v>0</v>
      </c>
      <c r="CR275" s="34">
        <f t="shared" si="350"/>
        <v>0</v>
      </c>
      <c r="CS275" s="34"/>
      <c r="CT275" s="34">
        <f t="shared" si="318"/>
        <v>0</v>
      </c>
      <c r="CU275" s="34">
        <f t="shared" si="351"/>
        <v>0</v>
      </c>
      <c r="CV275" s="34"/>
      <c r="CW275" s="34">
        <f t="shared" si="319"/>
        <v>0</v>
      </c>
      <c r="CX275" s="34">
        <f t="shared" si="352"/>
        <v>0</v>
      </c>
      <c r="CY275" s="34"/>
      <c r="CZ275" s="34">
        <f t="shared" si="320"/>
        <v>0</v>
      </c>
      <c r="DA275" s="34">
        <f t="shared" si="353"/>
        <v>0</v>
      </c>
      <c r="DB275" s="34"/>
      <c r="DC275" s="34">
        <f t="shared" si="321"/>
        <v>0</v>
      </c>
      <c r="DD275" s="34">
        <f t="shared" si="354"/>
        <v>0</v>
      </c>
      <c r="DE275" s="35">
        <f t="shared" si="297"/>
        <v>0</v>
      </c>
      <c r="DF275" s="35">
        <f t="shared" ca="1" si="298"/>
        <v>0</v>
      </c>
      <c r="DG275" s="89">
        <f t="shared" ca="1" si="299"/>
        <v>0</v>
      </c>
      <c r="DH275" s="35">
        <f t="shared" si="355"/>
        <v>0</v>
      </c>
      <c r="DI275" s="35">
        <f t="shared" ca="1" si="305"/>
        <v>0</v>
      </c>
      <c r="DJ275" s="92">
        <f t="shared" ca="1" si="306"/>
        <v>0</v>
      </c>
      <c r="DK275"/>
      <c r="DL275" s="37"/>
      <c r="DM275" s="38">
        <f t="shared" si="322"/>
        <v>0</v>
      </c>
      <c r="DN275" s="132" t="str">
        <f>IF(COUNTIF(DN276:DN329,"MEDIDO")&lt;&gt;0,"MEDIDO","NÃO MEDIDO")</f>
        <v>MEDIDO</v>
      </c>
      <c r="DO275" s="40"/>
      <c r="DP275"/>
    </row>
    <row r="276" spans="1:120" s="2" customFormat="1" ht="35.1" customHeight="1" x14ac:dyDescent="0.2">
      <c r="A276" s="2" t="s">
        <v>213</v>
      </c>
      <c r="C276" s="100">
        <v>40100</v>
      </c>
      <c r="D276" s="30" t="s">
        <v>173</v>
      </c>
      <c r="E276" s="31"/>
      <c r="F276" s="74"/>
      <c r="G276" s="74">
        <v>0</v>
      </c>
      <c r="H276" s="121">
        <v>0</v>
      </c>
      <c r="I276" s="121">
        <v>0</v>
      </c>
      <c r="J276" s="121"/>
      <c r="K276" s="74">
        <f t="shared" si="323"/>
        <v>0</v>
      </c>
      <c r="L276" s="32"/>
      <c r="M276" s="33">
        <f t="shared" si="356"/>
        <v>0</v>
      </c>
      <c r="N276" s="33"/>
      <c r="O276" s="33">
        <f t="shared" si="324"/>
        <v>0</v>
      </c>
      <c r="P276" s="34"/>
      <c r="Q276" s="34">
        <f t="shared" si="287"/>
        <v>0</v>
      </c>
      <c r="R276" s="34">
        <f t="shared" si="288"/>
        <v>0</v>
      </c>
      <c r="S276" s="34"/>
      <c r="T276" s="34">
        <f t="shared" si="289"/>
        <v>0</v>
      </c>
      <c r="U276" s="34">
        <f t="shared" si="290"/>
        <v>0</v>
      </c>
      <c r="V276" s="34"/>
      <c r="W276" s="34">
        <f t="shared" si="357"/>
        <v>0</v>
      </c>
      <c r="X276" s="34">
        <f t="shared" si="358"/>
        <v>0</v>
      </c>
      <c r="Y276" s="34"/>
      <c r="Z276" s="34">
        <f t="shared" si="291"/>
        <v>0</v>
      </c>
      <c r="AA276" s="34">
        <f t="shared" si="292"/>
        <v>0</v>
      </c>
      <c r="AB276" s="34"/>
      <c r="AC276" s="34">
        <f t="shared" si="293"/>
        <v>0</v>
      </c>
      <c r="AD276" s="34">
        <f t="shared" si="294"/>
        <v>0</v>
      </c>
      <c r="AE276" s="34"/>
      <c r="AF276" s="34">
        <f t="shared" si="325"/>
        <v>0</v>
      </c>
      <c r="AG276" s="34">
        <f t="shared" si="326"/>
        <v>0</v>
      </c>
      <c r="AH276" s="34"/>
      <c r="AI276" s="34">
        <f t="shared" si="296"/>
        <v>0</v>
      </c>
      <c r="AJ276" s="34">
        <f t="shared" si="295"/>
        <v>0</v>
      </c>
      <c r="AK276" s="34"/>
      <c r="AL276" s="34">
        <f t="shared" si="359"/>
        <v>0</v>
      </c>
      <c r="AM276" s="34">
        <f t="shared" si="360"/>
        <v>0</v>
      </c>
      <c r="AN276" s="34"/>
      <c r="AO276" s="34">
        <f t="shared" si="327"/>
        <v>0</v>
      </c>
      <c r="AP276" s="34">
        <f t="shared" si="328"/>
        <v>0</v>
      </c>
      <c r="AQ276" s="34"/>
      <c r="AR276" s="34">
        <f t="shared" si="329"/>
        <v>0</v>
      </c>
      <c r="AS276" s="34">
        <f t="shared" si="330"/>
        <v>0</v>
      </c>
      <c r="AT276" s="34"/>
      <c r="AU276" s="34">
        <f t="shared" si="331"/>
        <v>0</v>
      </c>
      <c r="AV276" s="34">
        <f t="shared" si="332"/>
        <v>0</v>
      </c>
      <c r="AW276" s="34"/>
      <c r="AX276" s="34">
        <f t="shared" si="333"/>
        <v>0</v>
      </c>
      <c r="AY276" s="34">
        <f t="shared" si="334"/>
        <v>0</v>
      </c>
      <c r="AZ276" s="34"/>
      <c r="BA276" s="34">
        <f t="shared" si="335"/>
        <v>0</v>
      </c>
      <c r="BB276" s="34">
        <f t="shared" si="336"/>
        <v>0</v>
      </c>
      <c r="BC276" s="34"/>
      <c r="BD276" s="34">
        <f t="shared" si="337"/>
        <v>0</v>
      </c>
      <c r="BE276" s="34">
        <f t="shared" si="338"/>
        <v>0</v>
      </c>
      <c r="BF276" s="34"/>
      <c r="BG276" s="34">
        <f t="shared" si="300"/>
        <v>0</v>
      </c>
      <c r="BH276" s="34">
        <f t="shared" si="339"/>
        <v>0</v>
      </c>
      <c r="BI276" s="34"/>
      <c r="BJ276" s="34">
        <f t="shared" si="301"/>
        <v>0</v>
      </c>
      <c r="BK276" s="34">
        <f t="shared" si="340"/>
        <v>0</v>
      </c>
      <c r="BL276" s="34"/>
      <c r="BM276" s="34">
        <f t="shared" si="304"/>
        <v>0</v>
      </c>
      <c r="BN276" s="34">
        <f t="shared" si="341"/>
        <v>0</v>
      </c>
      <c r="BO276" s="34"/>
      <c r="BP276" s="34">
        <f t="shared" si="307"/>
        <v>0</v>
      </c>
      <c r="BQ276" s="34">
        <f t="shared" si="308"/>
        <v>0</v>
      </c>
      <c r="BR276" s="34"/>
      <c r="BS276" s="34">
        <f t="shared" si="309"/>
        <v>0</v>
      </c>
      <c r="BT276" s="34">
        <f t="shared" si="342"/>
        <v>0</v>
      </c>
      <c r="BU276" s="34"/>
      <c r="BV276" s="34">
        <f t="shared" si="310"/>
        <v>0</v>
      </c>
      <c r="BW276" s="34">
        <f t="shared" si="343"/>
        <v>0</v>
      </c>
      <c r="BX276" s="34"/>
      <c r="BY276" s="34">
        <f t="shared" si="311"/>
        <v>0</v>
      </c>
      <c r="BZ276" s="34">
        <f t="shared" si="344"/>
        <v>0</v>
      </c>
      <c r="CA276" s="34"/>
      <c r="CB276" s="34">
        <f t="shared" si="312"/>
        <v>0</v>
      </c>
      <c r="CC276" s="34">
        <f t="shared" si="345"/>
        <v>0</v>
      </c>
      <c r="CD276" s="34"/>
      <c r="CE276" s="34">
        <f t="shared" si="313"/>
        <v>0</v>
      </c>
      <c r="CF276" s="34">
        <f t="shared" si="346"/>
        <v>0</v>
      </c>
      <c r="CG276" s="34"/>
      <c r="CH276" s="34">
        <f t="shared" si="314"/>
        <v>0</v>
      </c>
      <c r="CI276" s="34">
        <f t="shared" si="347"/>
        <v>0</v>
      </c>
      <c r="CJ276" s="34"/>
      <c r="CK276" s="34">
        <f t="shared" si="315"/>
        <v>0</v>
      </c>
      <c r="CL276" s="34">
        <f t="shared" si="348"/>
        <v>0</v>
      </c>
      <c r="CM276" s="34"/>
      <c r="CN276" s="34">
        <f t="shared" si="316"/>
        <v>0</v>
      </c>
      <c r="CO276" s="34">
        <f t="shared" si="349"/>
        <v>0</v>
      </c>
      <c r="CP276" s="34"/>
      <c r="CQ276" s="34">
        <f t="shared" si="317"/>
        <v>0</v>
      </c>
      <c r="CR276" s="34">
        <f t="shared" si="350"/>
        <v>0</v>
      </c>
      <c r="CS276" s="34"/>
      <c r="CT276" s="34">
        <f t="shared" si="318"/>
        <v>0</v>
      </c>
      <c r="CU276" s="34">
        <f t="shared" si="351"/>
        <v>0</v>
      </c>
      <c r="CV276" s="34"/>
      <c r="CW276" s="34">
        <f t="shared" si="319"/>
        <v>0</v>
      </c>
      <c r="CX276" s="34">
        <f t="shared" si="352"/>
        <v>0</v>
      </c>
      <c r="CY276" s="34"/>
      <c r="CZ276" s="34">
        <f t="shared" si="320"/>
        <v>0</v>
      </c>
      <c r="DA276" s="34">
        <f t="shared" si="353"/>
        <v>0</v>
      </c>
      <c r="DB276" s="34"/>
      <c r="DC276" s="34">
        <f t="shared" si="321"/>
        <v>0</v>
      </c>
      <c r="DD276" s="34">
        <f t="shared" si="354"/>
        <v>0</v>
      </c>
      <c r="DE276" s="35">
        <f t="shared" si="297"/>
        <v>0</v>
      </c>
      <c r="DF276" s="35">
        <f t="shared" ca="1" si="298"/>
        <v>0</v>
      </c>
      <c r="DG276" s="89">
        <f t="shared" ca="1" si="299"/>
        <v>0</v>
      </c>
      <c r="DH276" s="35">
        <f t="shared" si="355"/>
        <v>0</v>
      </c>
      <c r="DI276" s="35">
        <f t="shared" ca="1" si="305"/>
        <v>0</v>
      </c>
      <c r="DJ276" s="92">
        <f t="shared" ca="1" si="306"/>
        <v>0</v>
      </c>
      <c r="DK276"/>
      <c r="DL276" s="37"/>
      <c r="DM276" s="38">
        <f t="shared" si="322"/>
        <v>0</v>
      </c>
      <c r="DN276" s="132" t="str">
        <f>IF(COUNTIF(DN277:DN282,"MEDIDO")&lt;&gt;0,"MEDIDO","NÃO MEDIDO")</f>
        <v>NÃO MEDIDO</v>
      </c>
      <c r="DO276" s="40"/>
      <c r="DP276"/>
    </row>
    <row r="277" spans="1:120" s="2" customFormat="1" ht="38.25" customHeight="1" x14ac:dyDescent="0.2">
      <c r="A277" s="2" t="s">
        <v>212</v>
      </c>
      <c r="C277" s="100" t="s">
        <v>174</v>
      </c>
      <c r="D277" s="30" t="s">
        <v>175</v>
      </c>
      <c r="E277" s="31" t="s">
        <v>81</v>
      </c>
      <c r="F277" s="74">
        <v>128.19</v>
      </c>
      <c r="G277" s="74">
        <v>0</v>
      </c>
      <c r="H277" s="121">
        <v>107.33</v>
      </c>
      <c r="I277" s="121">
        <v>0</v>
      </c>
      <c r="J277" s="121"/>
      <c r="K277" s="74">
        <f t="shared" si="323"/>
        <v>235.52</v>
      </c>
      <c r="L277" s="32">
        <v>16.5</v>
      </c>
      <c r="M277" s="33">
        <f t="shared" si="356"/>
        <v>3886.09</v>
      </c>
      <c r="N277" s="33"/>
      <c r="O277" s="33">
        <f t="shared" si="324"/>
        <v>0</v>
      </c>
      <c r="P277" s="34"/>
      <c r="Q277" s="34">
        <f t="shared" si="287"/>
        <v>0</v>
      </c>
      <c r="R277" s="34">
        <f t="shared" si="288"/>
        <v>0</v>
      </c>
      <c r="S277" s="34"/>
      <c r="T277" s="34">
        <f t="shared" si="289"/>
        <v>0</v>
      </c>
      <c r="U277" s="34">
        <f t="shared" si="290"/>
        <v>0</v>
      </c>
      <c r="V277" s="34"/>
      <c r="W277" s="34">
        <f t="shared" si="357"/>
        <v>0</v>
      </c>
      <c r="X277" s="34">
        <f t="shared" si="358"/>
        <v>0</v>
      </c>
      <c r="Y277" s="34"/>
      <c r="Z277" s="34">
        <f t="shared" si="291"/>
        <v>0</v>
      </c>
      <c r="AA277" s="34">
        <f t="shared" si="292"/>
        <v>0</v>
      </c>
      <c r="AB277" s="34"/>
      <c r="AC277" s="34">
        <f t="shared" si="293"/>
        <v>0</v>
      </c>
      <c r="AD277" s="34">
        <f t="shared" si="294"/>
        <v>0</v>
      </c>
      <c r="AE277" s="34">
        <v>10</v>
      </c>
      <c r="AF277" s="34">
        <f t="shared" si="325"/>
        <v>165</v>
      </c>
      <c r="AG277" s="34">
        <f t="shared" si="326"/>
        <v>0</v>
      </c>
      <c r="AH277" s="34">
        <v>10</v>
      </c>
      <c r="AI277" s="34">
        <f t="shared" si="296"/>
        <v>165</v>
      </c>
      <c r="AJ277" s="34">
        <f t="shared" si="295"/>
        <v>0</v>
      </c>
      <c r="AK277" s="34"/>
      <c r="AL277" s="34">
        <f t="shared" si="359"/>
        <v>0</v>
      </c>
      <c r="AM277" s="34">
        <f t="shared" si="360"/>
        <v>0</v>
      </c>
      <c r="AN277" s="34"/>
      <c r="AO277" s="34">
        <f t="shared" si="327"/>
        <v>0</v>
      </c>
      <c r="AP277" s="34">
        <f t="shared" si="328"/>
        <v>0</v>
      </c>
      <c r="AQ277" s="34">
        <v>75</v>
      </c>
      <c r="AR277" s="34">
        <f t="shared" si="329"/>
        <v>1237.5</v>
      </c>
      <c r="AS277" s="34">
        <f t="shared" si="330"/>
        <v>0</v>
      </c>
      <c r="AT277" s="34">
        <v>30.49</v>
      </c>
      <c r="AU277" s="34">
        <f t="shared" si="331"/>
        <v>503.09</v>
      </c>
      <c r="AV277" s="34">
        <f t="shared" si="332"/>
        <v>0</v>
      </c>
      <c r="AW277" s="34">
        <v>2.7</v>
      </c>
      <c r="AX277" s="34">
        <f t="shared" si="333"/>
        <v>44.55</v>
      </c>
      <c r="AY277" s="34">
        <f t="shared" si="334"/>
        <v>0</v>
      </c>
      <c r="AZ277" s="34"/>
      <c r="BA277" s="34">
        <f t="shared" si="335"/>
        <v>0</v>
      </c>
      <c r="BB277" s="34">
        <f t="shared" si="336"/>
        <v>0</v>
      </c>
      <c r="BC277" s="34">
        <v>107.33</v>
      </c>
      <c r="BD277" s="34">
        <f t="shared" si="337"/>
        <v>1770.95</v>
      </c>
      <c r="BE277" s="34">
        <f t="shared" si="338"/>
        <v>0</v>
      </c>
      <c r="BF277" s="34"/>
      <c r="BG277" s="34">
        <f t="shared" si="300"/>
        <v>0</v>
      </c>
      <c r="BH277" s="34">
        <f t="shared" si="339"/>
        <v>0</v>
      </c>
      <c r="BI277" s="34"/>
      <c r="BJ277" s="34">
        <f t="shared" si="301"/>
        <v>0</v>
      </c>
      <c r="BK277" s="34">
        <f t="shared" si="340"/>
        <v>0</v>
      </c>
      <c r="BL277" s="34"/>
      <c r="BM277" s="34">
        <f t="shared" si="304"/>
        <v>0</v>
      </c>
      <c r="BN277" s="34">
        <f t="shared" si="341"/>
        <v>0</v>
      </c>
      <c r="BO277" s="34"/>
      <c r="BP277" s="34">
        <f t="shared" si="307"/>
        <v>0</v>
      </c>
      <c r="BQ277" s="34">
        <f t="shared" si="308"/>
        <v>0</v>
      </c>
      <c r="BR277" s="34"/>
      <c r="BS277" s="34">
        <f t="shared" si="309"/>
        <v>0</v>
      </c>
      <c r="BT277" s="34">
        <f t="shared" si="342"/>
        <v>0</v>
      </c>
      <c r="BU277" s="34"/>
      <c r="BV277" s="34">
        <f t="shared" si="310"/>
        <v>0</v>
      </c>
      <c r="BW277" s="34">
        <f t="shared" si="343"/>
        <v>0</v>
      </c>
      <c r="BX277" s="34"/>
      <c r="BY277" s="34">
        <f t="shared" si="311"/>
        <v>0</v>
      </c>
      <c r="BZ277" s="34">
        <f t="shared" si="344"/>
        <v>0</v>
      </c>
      <c r="CA277" s="34"/>
      <c r="CB277" s="34">
        <f t="shared" si="312"/>
        <v>0</v>
      </c>
      <c r="CC277" s="34">
        <f t="shared" si="345"/>
        <v>0</v>
      </c>
      <c r="CD277" s="34"/>
      <c r="CE277" s="34">
        <f t="shared" si="313"/>
        <v>0</v>
      </c>
      <c r="CF277" s="34">
        <f t="shared" si="346"/>
        <v>0</v>
      </c>
      <c r="CG277" s="34"/>
      <c r="CH277" s="34">
        <f t="shared" si="314"/>
        <v>0</v>
      </c>
      <c r="CI277" s="34">
        <f t="shared" si="347"/>
        <v>0</v>
      </c>
      <c r="CJ277" s="34"/>
      <c r="CK277" s="34">
        <f t="shared" si="315"/>
        <v>0</v>
      </c>
      <c r="CL277" s="34">
        <f t="shared" si="348"/>
        <v>0</v>
      </c>
      <c r="CM277" s="34"/>
      <c r="CN277" s="34">
        <f t="shared" si="316"/>
        <v>0</v>
      </c>
      <c r="CO277" s="34">
        <f t="shared" si="349"/>
        <v>0</v>
      </c>
      <c r="CP277" s="34"/>
      <c r="CQ277" s="34">
        <f t="shared" si="317"/>
        <v>0</v>
      </c>
      <c r="CR277" s="34">
        <f t="shared" si="350"/>
        <v>0</v>
      </c>
      <c r="CS277" s="34"/>
      <c r="CT277" s="34">
        <f t="shared" si="318"/>
        <v>0</v>
      </c>
      <c r="CU277" s="34">
        <f t="shared" si="351"/>
        <v>0</v>
      </c>
      <c r="CV277" s="34"/>
      <c r="CW277" s="34">
        <f t="shared" si="319"/>
        <v>0</v>
      </c>
      <c r="CX277" s="34">
        <f t="shared" si="352"/>
        <v>0</v>
      </c>
      <c r="CY277" s="34"/>
      <c r="CZ277" s="34">
        <f t="shared" si="320"/>
        <v>0</v>
      </c>
      <c r="DA277" s="34">
        <f t="shared" si="353"/>
        <v>0</v>
      </c>
      <c r="DB277" s="34"/>
      <c r="DC277" s="34">
        <f t="shared" si="321"/>
        <v>0</v>
      </c>
      <c r="DD277" s="34">
        <f t="shared" si="354"/>
        <v>0</v>
      </c>
      <c r="DE277" s="35">
        <f t="shared" si="297"/>
        <v>235.52</v>
      </c>
      <c r="DF277" s="35">
        <f t="shared" ca="1" si="298"/>
        <v>3886.09</v>
      </c>
      <c r="DG277" s="89">
        <f t="shared" ca="1" si="299"/>
        <v>0</v>
      </c>
      <c r="DH277" s="35">
        <f t="shared" si="355"/>
        <v>0</v>
      </c>
      <c r="DI277" s="35">
        <f t="shared" ca="1" si="305"/>
        <v>0</v>
      </c>
      <c r="DJ277" s="92">
        <f t="shared" ca="1" si="306"/>
        <v>0</v>
      </c>
      <c r="DK277"/>
      <c r="DL277" s="37"/>
      <c r="DM277" s="38">
        <f t="shared" si="322"/>
        <v>0</v>
      </c>
      <c r="DN277" s="39" t="str">
        <f t="shared" si="303"/>
        <v>NÃO MEDIDO</v>
      </c>
      <c r="DO277" s="40"/>
      <c r="DP277"/>
    </row>
    <row r="278" spans="1:120" s="2" customFormat="1" ht="55.5" customHeight="1" x14ac:dyDescent="0.2">
      <c r="A278" s="2" t="s">
        <v>212</v>
      </c>
      <c r="C278" s="100" t="s">
        <v>642</v>
      </c>
      <c r="D278" s="30" t="s">
        <v>643</v>
      </c>
      <c r="E278" s="31" t="s">
        <v>644</v>
      </c>
      <c r="F278" s="74">
        <v>15892.18</v>
      </c>
      <c r="G278" s="74">
        <v>0</v>
      </c>
      <c r="H278" s="121">
        <v>0</v>
      </c>
      <c r="I278" s="121">
        <v>0</v>
      </c>
      <c r="J278" s="121"/>
      <c r="K278" s="74">
        <f t="shared" si="323"/>
        <v>15892.18</v>
      </c>
      <c r="L278" s="32">
        <v>0.42</v>
      </c>
      <c r="M278" s="33">
        <f t="shared" si="356"/>
        <v>6674.72</v>
      </c>
      <c r="N278" s="33"/>
      <c r="O278" s="33">
        <f t="shared" si="324"/>
        <v>0</v>
      </c>
      <c r="P278" s="34"/>
      <c r="Q278" s="34">
        <f t="shared" si="287"/>
        <v>0</v>
      </c>
      <c r="R278" s="34">
        <f t="shared" si="288"/>
        <v>0</v>
      </c>
      <c r="S278" s="34"/>
      <c r="T278" s="34">
        <f t="shared" si="289"/>
        <v>0</v>
      </c>
      <c r="U278" s="34">
        <f t="shared" si="290"/>
        <v>0</v>
      </c>
      <c r="V278" s="34"/>
      <c r="W278" s="34">
        <f t="shared" si="357"/>
        <v>0</v>
      </c>
      <c r="X278" s="34">
        <f t="shared" si="358"/>
        <v>0</v>
      </c>
      <c r="Y278" s="34"/>
      <c r="Z278" s="34">
        <f t="shared" si="291"/>
        <v>0</v>
      </c>
      <c r="AA278" s="34">
        <f t="shared" si="292"/>
        <v>0</v>
      </c>
      <c r="AB278" s="34"/>
      <c r="AC278" s="34">
        <f t="shared" si="293"/>
        <v>0</v>
      </c>
      <c r="AD278" s="34">
        <f t="shared" si="294"/>
        <v>0</v>
      </c>
      <c r="AE278" s="34"/>
      <c r="AF278" s="34">
        <f t="shared" si="325"/>
        <v>0</v>
      </c>
      <c r="AG278" s="34">
        <f t="shared" si="326"/>
        <v>0</v>
      </c>
      <c r="AH278" s="34"/>
      <c r="AI278" s="34">
        <f t="shared" si="296"/>
        <v>0</v>
      </c>
      <c r="AJ278" s="34">
        <f t="shared" si="295"/>
        <v>0</v>
      </c>
      <c r="AK278" s="34"/>
      <c r="AL278" s="34">
        <f t="shared" si="359"/>
        <v>0</v>
      </c>
      <c r="AM278" s="34">
        <f t="shared" si="360"/>
        <v>0</v>
      </c>
      <c r="AN278" s="34"/>
      <c r="AO278" s="34">
        <f t="shared" si="327"/>
        <v>0</v>
      </c>
      <c r="AP278" s="34">
        <f t="shared" si="328"/>
        <v>0</v>
      </c>
      <c r="AQ278" s="34">
        <v>7946.09</v>
      </c>
      <c r="AR278" s="34">
        <f t="shared" si="329"/>
        <v>3337.36</v>
      </c>
      <c r="AS278" s="34">
        <f t="shared" si="330"/>
        <v>0</v>
      </c>
      <c r="AT278" s="34">
        <v>7946.09</v>
      </c>
      <c r="AU278" s="34">
        <f t="shared" si="331"/>
        <v>3337.36</v>
      </c>
      <c r="AV278" s="34">
        <f t="shared" si="332"/>
        <v>0</v>
      </c>
      <c r="AW278" s="34"/>
      <c r="AX278" s="34">
        <f t="shared" si="333"/>
        <v>0</v>
      </c>
      <c r="AY278" s="34">
        <f t="shared" si="334"/>
        <v>0</v>
      </c>
      <c r="AZ278" s="34"/>
      <c r="BA278" s="34">
        <f t="shared" si="335"/>
        <v>0</v>
      </c>
      <c r="BB278" s="34">
        <f t="shared" si="336"/>
        <v>0</v>
      </c>
      <c r="BC278" s="34"/>
      <c r="BD278" s="34">
        <f t="shared" si="337"/>
        <v>0</v>
      </c>
      <c r="BE278" s="34">
        <f t="shared" si="338"/>
        <v>0</v>
      </c>
      <c r="BF278" s="34"/>
      <c r="BG278" s="34">
        <f t="shared" si="300"/>
        <v>0</v>
      </c>
      <c r="BH278" s="34">
        <f t="shared" si="339"/>
        <v>0</v>
      </c>
      <c r="BI278" s="34"/>
      <c r="BJ278" s="34">
        <f t="shared" si="301"/>
        <v>0</v>
      </c>
      <c r="BK278" s="34">
        <f t="shared" si="340"/>
        <v>0</v>
      </c>
      <c r="BL278" s="34"/>
      <c r="BM278" s="34">
        <f t="shared" si="304"/>
        <v>0</v>
      </c>
      <c r="BN278" s="34">
        <f t="shared" si="341"/>
        <v>0</v>
      </c>
      <c r="BO278" s="34"/>
      <c r="BP278" s="34">
        <f t="shared" si="307"/>
        <v>0</v>
      </c>
      <c r="BQ278" s="34">
        <f t="shared" si="308"/>
        <v>0</v>
      </c>
      <c r="BR278" s="34"/>
      <c r="BS278" s="34">
        <f t="shared" si="309"/>
        <v>0</v>
      </c>
      <c r="BT278" s="34">
        <f t="shared" si="342"/>
        <v>0</v>
      </c>
      <c r="BU278" s="34"/>
      <c r="BV278" s="34">
        <f t="shared" si="310"/>
        <v>0</v>
      </c>
      <c r="BW278" s="34">
        <f t="shared" si="343"/>
        <v>0</v>
      </c>
      <c r="BX278" s="34"/>
      <c r="BY278" s="34">
        <f t="shared" si="311"/>
        <v>0</v>
      </c>
      <c r="BZ278" s="34">
        <f t="shared" si="344"/>
        <v>0</v>
      </c>
      <c r="CA278" s="34"/>
      <c r="CB278" s="34">
        <f t="shared" si="312"/>
        <v>0</v>
      </c>
      <c r="CC278" s="34">
        <f t="shared" si="345"/>
        <v>0</v>
      </c>
      <c r="CD278" s="34"/>
      <c r="CE278" s="34">
        <f t="shared" si="313"/>
        <v>0</v>
      </c>
      <c r="CF278" s="34">
        <f t="shared" si="346"/>
        <v>0</v>
      </c>
      <c r="CG278" s="34"/>
      <c r="CH278" s="34">
        <f t="shared" si="314"/>
        <v>0</v>
      </c>
      <c r="CI278" s="34">
        <f t="shared" si="347"/>
        <v>0</v>
      </c>
      <c r="CJ278" s="34"/>
      <c r="CK278" s="34">
        <f t="shared" si="315"/>
        <v>0</v>
      </c>
      <c r="CL278" s="34">
        <f t="shared" si="348"/>
        <v>0</v>
      </c>
      <c r="CM278" s="34"/>
      <c r="CN278" s="34">
        <f t="shared" si="316"/>
        <v>0</v>
      </c>
      <c r="CO278" s="34">
        <f t="shared" si="349"/>
        <v>0</v>
      </c>
      <c r="CP278" s="34"/>
      <c r="CQ278" s="34">
        <f t="shared" si="317"/>
        <v>0</v>
      </c>
      <c r="CR278" s="34">
        <f t="shared" si="350"/>
        <v>0</v>
      </c>
      <c r="CS278" s="34"/>
      <c r="CT278" s="34">
        <f t="shared" si="318"/>
        <v>0</v>
      </c>
      <c r="CU278" s="34">
        <f t="shared" si="351"/>
        <v>0</v>
      </c>
      <c r="CV278" s="34"/>
      <c r="CW278" s="34">
        <f t="shared" si="319"/>
        <v>0</v>
      </c>
      <c r="CX278" s="34">
        <f t="shared" si="352"/>
        <v>0</v>
      </c>
      <c r="CY278" s="34"/>
      <c r="CZ278" s="34">
        <f t="shared" si="320"/>
        <v>0</v>
      </c>
      <c r="DA278" s="34">
        <f t="shared" si="353"/>
        <v>0</v>
      </c>
      <c r="DB278" s="34"/>
      <c r="DC278" s="34">
        <f t="shared" si="321"/>
        <v>0</v>
      </c>
      <c r="DD278" s="34">
        <f t="shared" si="354"/>
        <v>0</v>
      </c>
      <c r="DE278" s="35">
        <f t="shared" si="297"/>
        <v>15892.18</v>
      </c>
      <c r="DF278" s="35">
        <f t="shared" ca="1" si="298"/>
        <v>6674.72</v>
      </c>
      <c r="DG278" s="89">
        <f t="shared" ca="1" si="299"/>
        <v>0</v>
      </c>
      <c r="DH278" s="35">
        <f t="shared" si="355"/>
        <v>0</v>
      </c>
      <c r="DI278" s="35">
        <f t="shared" ca="1" si="305"/>
        <v>0</v>
      </c>
      <c r="DJ278" s="92">
        <f t="shared" ca="1" si="306"/>
        <v>0</v>
      </c>
      <c r="DK278"/>
      <c r="DL278" s="37"/>
      <c r="DM278" s="38">
        <f t="shared" si="322"/>
        <v>0</v>
      </c>
      <c r="DN278" s="39" t="str">
        <f t="shared" si="303"/>
        <v>NÃO MEDIDO</v>
      </c>
      <c r="DO278" s="40"/>
      <c r="DP278"/>
    </row>
    <row r="279" spans="1:120" s="2" customFormat="1" ht="49.5" customHeight="1" x14ac:dyDescent="0.2">
      <c r="A279" s="2" t="s">
        <v>212</v>
      </c>
      <c r="C279" s="100" t="s">
        <v>645</v>
      </c>
      <c r="D279" s="30" t="s">
        <v>646</v>
      </c>
      <c r="E279" s="31" t="s">
        <v>81</v>
      </c>
      <c r="F279" s="74">
        <v>57.49</v>
      </c>
      <c r="G279" s="74">
        <v>0</v>
      </c>
      <c r="H279" s="121">
        <v>107.33</v>
      </c>
      <c r="I279" s="121">
        <v>0</v>
      </c>
      <c r="J279" s="121"/>
      <c r="K279" s="74">
        <f t="shared" si="323"/>
        <v>164.82</v>
      </c>
      <c r="L279" s="32">
        <v>34.369999999999997</v>
      </c>
      <c r="M279" s="33">
        <f t="shared" si="356"/>
        <v>5664.86</v>
      </c>
      <c r="N279" s="33"/>
      <c r="O279" s="33">
        <f t="shared" si="324"/>
        <v>0</v>
      </c>
      <c r="P279" s="34"/>
      <c r="Q279" s="34">
        <f t="shared" si="287"/>
        <v>0</v>
      </c>
      <c r="R279" s="34">
        <f t="shared" si="288"/>
        <v>0</v>
      </c>
      <c r="S279" s="34"/>
      <c r="T279" s="34">
        <f t="shared" si="289"/>
        <v>0</v>
      </c>
      <c r="U279" s="34">
        <f t="shared" si="290"/>
        <v>0</v>
      </c>
      <c r="V279" s="34"/>
      <c r="W279" s="34">
        <f t="shared" si="357"/>
        <v>0</v>
      </c>
      <c r="X279" s="34">
        <f t="shared" si="358"/>
        <v>0</v>
      </c>
      <c r="Y279" s="34"/>
      <c r="Z279" s="34">
        <f t="shared" si="291"/>
        <v>0</v>
      </c>
      <c r="AA279" s="34">
        <f t="shared" si="292"/>
        <v>0</v>
      </c>
      <c r="AB279" s="34"/>
      <c r="AC279" s="34">
        <f t="shared" si="293"/>
        <v>0</v>
      </c>
      <c r="AD279" s="34">
        <f t="shared" si="294"/>
        <v>0</v>
      </c>
      <c r="AE279" s="34"/>
      <c r="AF279" s="34">
        <f t="shared" si="325"/>
        <v>0</v>
      </c>
      <c r="AG279" s="34">
        <f t="shared" si="326"/>
        <v>0</v>
      </c>
      <c r="AH279" s="34"/>
      <c r="AI279" s="34">
        <f t="shared" ref="AI279:AI344" si="361">ROUND(AH279*$L279,2)</f>
        <v>0</v>
      </c>
      <c r="AJ279" s="34">
        <f t="shared" si="295"/>
        <v>0</v>
      </c>
      <c r="AK279" s="34"/>
      <c r="AL279" s="34">
        <f t="shared" si="359"/>
        <v>0</v>
      </c>
      <c r="AM279" s="34">
        <f t="shared" si="360"/>
        <v>0</v>
      </c>
      <c r="AN279" s="34"/>
      <c r="AO279" s="34">
        <f t="shared" si="327"/>
        <v>0</v>
      </c>
      <c r="AP279" s="34">
        <f t="shared" si="328"/>
        <v>0</v>
      </c>
      <c r="AQ279" s="34">
        <v>5</v>
      </c>
      <c r="AR279" s="34">
        <f t="shared" si="329"/>
        <v>171.85</v>
      </c>
      <c r="AS279" s="34">
        <f t="shared" si="330"/>
        <v>0</v>
      </c>
      <c r="AT279" s="34">
        <v>30.49</v>
      </c>
      <c r="AU279" s="34">
        <f t="shared" si="331"/>
        <v>1047.94</v>
      </c>
      <c r="AV279" s="34">
        <f t="shared" si="332"/>
        <v>0</v>
      </c>
      <c r="AW279" s="34">
        <v>22</v>
      </c>
      <c r="AX279" s="34">
        <f t="shared" si="333"/>
        <v>756.14</v>
      </c>
      <c r="AY279" s="34">
        <f t="shared" si="334"/>
        <v>0</v>
      </c>
      <c r="AZ279" s="34"/>
      <c r="BA279" s="34">
        <f t="shared" si="335"/>
        <v>0</v>
      </c>
      <c r="BB279" s="34">
        <f t="shared" si="336"/>
        <v>0</v>
      </c>
      <c r="BC279" s="34">
        <v>107.33</v>
      </c>
      <c r="BD279" s="34">
        <f t="shared" si="337"/>
        <v>3688.93</v>
      </c>
      <c r="BE279" s="34">
        <f t="shared" si="338"/>
        <v>0</v>
      </c>
      <c r="BF279" s="34"/>
      <c r="BG279" s="34">
        <f t="shared" si="300"/>
        <v>0</v>
      </c>
      <c r="BH279" s="34">
        <f t="shared" si="339"/>
        <v>0</v>
      </c>
      <c r="BI279" s="34"/>
      <c r="BJ279" s="34">
        <f t="shared" si="301"/>
        <v>0</v>
      </c>
      <c r="BK279" s="34">
        <f t="shared" si="340"/>
        <v>0</v>
      </c>
      <c r="BL279" s="34"/>
      <c r="BM279" s="34">
        <f t="shared" si="304"/>
        <v>0</v>
      </c>
      <c r="BN279" s="34">
        <f t="shared" si="341"/>
        <v>0</v>
      </c>
      <c r="BO279" s="34"/>
      <c r="BP279" s="34">
        <f t="shared" si="307"/>
        <v>0</v>
      </c>
      <c r="BQ279" s="34">
        <f t="shared" si="308"/>
        <v>0</v>
      </c>
      <c r="BR279" s="34"/>
      <c r="BS279" s="34">
        <f t="shared" si="309"/>
        <v>0</v>
      </c>
      <c r="BT279" s="34">
        <f t="shared" si="342"/>
        <v>0</v>
      </c>
      <c r="BU279" s="34"/>
      <c r="BV279" s="34">
        <f t="shared" si="310"/>
        <v>0</v>
      </c>
      <c r="BW279" s="34">
        <f t="shared" si="343"/>
        <v>0</v>
      </c>
      <c r="BX279" s="34"/>
      <c r="BY279" s="34">
        <f t="shared" si="311"/>
        <v>0</v>
      </c>
      <c r="BZ279" s="34">
        <f t="shared" si="344"/>
        <v>0</v>
      </c>
      <c r="CA279" s="34"/>
      <c r="CB279" s="34">
        <f t="shared" si="312"/>
        <v>0</v>
      </c>
      <c r="CC279" s="34">
        <f t="shared" si="345"/>
        <v>0</v>
      </c>
      <c r="CD279" s="34"/>
      <c r="CE279" s="34">
        <f t="shared" si="313"/>
        <v>0</v>
      </c>
      <c r="CF279" s="34">
        <f t="shared" si="346"/>
        <v>0</v>
      </c>
      <c r="CG279" s="34"/>
      <c r="CH279" s="34">
        <f t="shared" si="314"/>
        <v>0</v>
      </c>
      <c r="CI279" s="34">
        <f t="shared" si="347"/>
        <v>0</v>
      </c>
      <c r="CJ279" s="34"/>
      <c r="CK279" s="34">
        <f t="shared" si="315"/>
        <v>0</v>
      </c>
      <c r="CL279" s="34">
        <f t="shared" si="348"/>
        <v>0</v>
      </c>
      <c r="CM279" s="34"/>
      <c r="CN279" s="34">
        <f t="shared" si="316"/>
        <v>0</v>
      </c>
      <c r="CO279" s="34">
        <f t="shared" si="349"/>
        <v>0</v>
      </c>
      <c r="CP279" s="34"/>
      <c r="CQ279" s="34">
        <f t="shared" si="317"/>
        <v>0</v>
      </c>
      <c r="CR279" s="34">
        <f t="shared" si="350"/>
        <v>0</v>
      </c>
      <c r="CS279" s="34"/>
      <c r="CT279" s="34">
        <f t="shared" si="318"/>
        <v>0</v>
      </c>
      <c r="CU279" s="34">
        <f t="shared" si="351"/>
        <v>0</v>
      </c>
      <c r="CV279" s="34"/>
      <c r="CW279" s="34">
        <f t="shared" si="319"/>
        <v>0</v>
      </c>
      <c r="CX279" s="34">
        <f t="shared" si="352"/>
        <v>0</v>
      </c>
      <c r="CY279" s="34"/>
      <c r="CZ279" s="34">
        <f t="shared" si="320"/>
        <v>0</v>
      </c>
      <c r="DA279" s="34">
        <f t="shared" si="353"/>
        <v>0</v>
      </c>
      <c r="DB279" s="34"/>
      <c r="DC279" s="34">
        <f t="shared" si="321"/>
        <v>0</v>
      </c>
      <c r="DD279" s="34">
        <f t="shared" si="354"/>
        <v>0</v>
      </c>
      <c r="DE279" s="35">
        <f t="shared" ref="DE279:DE342" si="362">SUMIF($P$10:$DD$10,"QUANTIDADE",P279:DD279)</f>
        <v>164.82</v>
      </c>
      <c r="DF279" s="35">
        <f t="shared" ref="DF279:DF342" ca="1" si="363">SUMIF($Q$11:$DD$12,"COM DESCONTO",Q279:DD279)</f>
        <v>5664.86</v>
      </c>
      <c r="DG279" s="89">
        <f t="shared" ref="DG279:DG342" ca="1" si="364">SUMIF($P$11:$DD$12,"SEM DESCONTO",P279:DD279)</f>
        <v>0</v>
      </c>
      <c r="DH279" s="35">
        <f t="shared" si="355"/>
        <v>0</v>
      </c>
      <c r="DI279" s="35">
        <f t="shared" ca="1" si="305"/>
        <v>0</v>
      </c>
      <c r="DJ279" s="92">
        <f t="shared" ca="1" si="306"/>
        <v>0</v>
      </c>
      <c r="DK279"/>
      <c r="DL279" s="37"/>
      <c r="DM279" s="38">
        <f t="shared" si="322"/>
        <v>0</v>
      </c>
      <c r="DN279" s="39" t="str">
        <f t="shared" si="303"/>
        <v>NÃO MEDIDO</v>
      </c>
      <c r="DO279" s="40"/>
      <c r="DP279"/>
    </row>
    <row r="280" spans="1:120" s="2" customFormat="1" ht="37.5" customHeight="1" x14ac:dyDescent="0.2">
      <c r="A280" s="2" t="s">
        <v>212</v>
      </c>
      <c r="C280" s="100" t="s">
        <v>647</v>
      </c>
      <c r="D280" s="30" t="s">
        <v>648</v>
      </c>
      <c r="E280" s="31" t="s">
        <v>186</v>
      </c>
      <c r="F280" s="74">
        <v>52.32</v>
      </c>
      <c r="G280" s="74">
        <v>0</v>
      </c>
      <c r="H280" s="121">
        <v>103.04</v>
      </c>
      <c r="I280" s="121">
        <v>0</v>
      </c>
      <c r="J280" s="121"/>
      <c r="K280" s="74">
        <f t="shared" si="323"/>
        <v>155.36000000000001</v>
      </c>
      <c r="L280" s="32">
        <v>68.739999999999995</v>
      </c>
      <c r="M280" s="33">
        <f t="shared" si="356"/>
        <v>10679.45</v>
      </c>
      <c r="N280" s="33"/>
      <c r="O280" s="33">
        <f t="shared" si="324"/>
        <v>0</v>
      </c>
      <c r="P280" s="34"/>
      <c r="Q280" s="34">
        <f t="shared" si="287"/>
        <v>0</v>
      </c>
      <c r="R280" s="34">
        <f t="shared" si="288"/>
        <v>0</v>
      </c>
      <c r="S280" s="34"/>
      <c r="T280" s="34">
        <f t="shared" si="289"/>
        <v>0</v>
      </c>
      <c r="U280" s="34">
        <f t="shared" si="290"/>
        <v>0</v>
      </c>
      <c r="V280" s="34"/>
      <c r="W280" s="34">
        <f t="shared" si="357"/>
        <v>0</v>
      </c>
      <c r="X280" s="34">
        <f t="shared" si="358"/>
        <v>0</v>
      </c>
      <c r="Y280" s="34"/>
      <c r="Z280" s="34">
        <f t="shared" si="291"/>
        <v>0</v>
      </c>
      <c r="AA280" s="34">
        <f t="shared" si="292"/>
        <v>0</v>
      </c>
      <c r="AB280" s="34"/>
      <c r="AC280" s="34">
        <f t="shared" si="293"/>
        <v>0</v>
      </c>
      <c r="AD280" s="34">
        <f t="shared" si="294"/>
        <v>0</v>
      </c>
      <c r="AE280" s="34"/>
      <c r="AF280" s="34">
        <f t="shared" si="325"/>
        <v>0</v>
      </c>
      <c r="AG280" s="34">
        <f t="shared" si="326"/>
        <v>0</v>
      </c>
      <c r="AH280" s="34"/>
      <c r="AI280" s="34">
        <f t="shared" si="361"/>
        <v>0</v>
      </c>
      <c r="AJ280" s="34">
        <f t="shared" si="295"/>
        <v>0</v>
      </c>
      <c r="AK280" s="34"/>
      <c r="AL280" s="34">
        <f t="shared" si="359"/>
        <v>0</v>
      </c>
      <c r="AM280" s="34">
        <f t="shared" si="360"/>
        <v>0</v>
      </c>
      <c r="AN280" s="34"/>
      <c r="AO280" s="34">
        <f t="shared" si="327"/>
        <v>0</v>
      </c>
      <c r="AP280" s="34">
        <f t="shared" si="328"/>
        <v>0</v>
      </c>
      <c r="AQ280" s="34"/>
      <c r="AR280" s="34">
        <f t="shared" si="329"/>
        <v>0</v>
      </c>
      <c r="AS280" s="34">
        <f t="shared" si="330"/>
        <v>0</v>
      </c>
      <c r="AT280" s="34">
        <v>29.27</v>
      </c>
      <c r="AU280" s="34">
        <f t="shared" si="331"/>
        <v>2012.02</v>
      </c>
      <c r="AV280" s="34">
        <f t="shared" si="332"/>
        <v>0</v>
      </c>
      <c r="AW280" s="34">
        <v>23.05</v>
      </c>
      <c r="AX280" s="34">
        <f t="shared" si="333"/>
        <v>1584.46</v>
      </c>
      <c r="AY280" s="34">
        <f t="shared" si="334"/>
        <v>0</v>
      </c>
      <c r="AZ280" s="34"/>
      <c r="BA280" s="34">
        <f t="shared" si="335"/>
        <v>0</v>
      </c>
      <c r="BB280" s="34">
        <f t="shared" si="336"/>
        <v>0</v>
      </c>
      <c r="BC280" s="34">
        <v>103.04</v>
      </c>
      <c r="BD280" s="34">
        <f t="shared" si="337"/>
        <v>7082.97</v>
      </c>
      <c r="BE280" s="34">
        <f t="shared" si="338"/>
        <v>0</v>
      </c>
      <c r="BF280" s="34"/>
      <c r="BG280" s="34">
        <f t="shared" si="300"/>
        <v>0</v>
      </c>
      <c r="BH280" s="34">
        <f t="shared" si="339"/>
        <v>0</v>
      </c>
      <c r="BI280" s="34"/>
      <c r="BJ280" s="34">
        <f t="shared" si="301"/>
        <v>0</v>
      </c>
      <c r="BK280" s="34">
        <f t="shared" si="340"/>
        <v>0</v>
      </c>
      <c r="BL280" s="34"/>
      <c r="BM280" s="34">
        <f t="shared" si="304"/>
        <v>0</v>
      </c>
      <c r="BN280" s="34">
        <f t="shared" si="341"/>
        <v>0</v>
      </c>
      <c r="BO280" s="34"/>
      <c r="BP280" s="34">
        <f t="shared" si="307"/>
        <v>0</v>
      </c>
      <c r="BQ280" s="34">
        <f t="shared" si="308"/>
        <v>0</v>
      </c>
      <c r="BR280" s="34"/>
      <c r="BS280" s="34">
        <f t="shared" si="309"/>
        <v>0</v>
      </c>
      <c r="BT280" s="34">
        <f t="shared" si="342"/>
        <v>0</v>
      </c>
      <c r="BU280" s="34"/>
      <c r="BV280" s="34">
        <f t="shared" si="310"/>
        <v>0</v>
      </c>
      <c r="BW280" s="34">
        <f t="shared" si="343"/>
        <v>0</v>
      </c>
      <c r="BX280" s="34"/>
      <c r="BY280" s="34">
        <f t="shared" si="311"/>
        <v>0</v>
      </c>
      <c r="BZ280" s="34">
        <f t="shared" si="344"/>
        <v>0</v>
      </c>
      <c r="CA280" s="34"/>
      <c r="CB280" s="34">
        <f t="shared" si="312"/>
        <v>0</v>
      </c>
      <c r="CC280" s="34">
        <f t="shared" si="345"/>
        <v>0</v>
      </c>
      <c r="CD280" s="34"/>
      <c r="CE280" s="34">
        <f t="shared" si="313"/>
        <v>0</v>
      </c>
      <c r="CF280" s="34">
        <f t="shared" si="346"/>
        <v>0</v>
      </c>
      <c r="CG280" s="34"/>
      <c r="CH280" s="34">
        <f t="shared" si="314"/>
        <v>0</v>
      </c>
      <c r="CI280" s="34">
        <f t="shared" si="347"/>
        <v>0</v>
      </c>
      <c r="CJ280" s="34"/>
      <c r="CK280" s="34">
        <f t="shared" si="315"/>
        <v>0</v>
      </c>
      <c r="CL280" s="34">
        <f t="shared" si="348"/>
        <v>0</v>
      </c>
      <c r="CM280" s="34"/>
      <c r="CN280" s="34">
        <f t="shared" si="316"/>
        <v>0</v>
      </c>
      <c r="CO280" s="34">
        <f t="shared" si="349"/>
        <v>0</v>
      </c>
      <c r="CP280" s="34"/>
      <c r="CQ280" s="34">
        <f t="shared" si="317"/>
        <v>0</v>
      </c>
      <c r="CR280" s="34">
        <f t="shared" si="350"/>
        <v>0</v>
      </c>
      <c r="CS280" s="34"/>
      <c r="CT280" s="34">
        <f t="shared" si="318"/>
        <v>0</v>
      </c>
      <c r="CU280" s="34">
        <f t="shared" si="351"/>
        <v>0</v>
      </c>
      <c r="CV280" s="34"/>
      <c r="CW280" s="34">
        <f t="shared" si="319"/>
        <v>0</v>
      </c>
      <c r="CX280" s="34">
        <f t="shared" si="352"/>
        <v>0</v>
      </c>
      <c r="CY280" s="34"/>
      <c r="CZ280" s="34">
        <f t="shared" si="320"/>
        <v>0</v>
      </c>
      <c r="DA280" s="34">
        <f t="shared" si="353"/>
        <v>0</v>
      </c>
      <c r="DB280" s="34"/>
      <c r="DC280" s="34">
        <f t="shared" si="321"/>
        <v>0</v>
      </c>
      <c r="DD280" s="34">
        <f t="shared" si="354"/>
        <v>0</v>
      </c>
      <c r="DE280" s="35">
        <f t="shared" si="362"/>
        <v>155.36000000000001</v>
      </c>
      <c r="DF280" s="35">
        <f t="shared" ca="1" si="363"/>
        <v>10679.45</v>
      </c>
      <c r="DG280" s="89">
        <f t="shared" ca="1" si="364"/>
        <v>0</v>
      </c>
      <c r="DH280" s="35">
        <f t="shared" si="355"/>
        <v>0</v>
      </c>
      <c r="DI280" s="35">
        <f t="shared" ca="1" si="305"/>
        <v>0</v>
      </c>
      <c r="DJ280" s="92">
        <f t="shared" ca="1" si="306"/>
        <v>0</v>
      </c>
      <c r="DK280"/>
      <c r="DL280" s="37"/>
      <c r="DM280" s="38">
        <f t="shared" si="322"/>
        <v>0</v>
      </c>
      <c r="DN280" s="39" t="str">
        <f t="shared" si="303"/>
        <v>NÃO MEDIDO</v>
      </c>
      <c r="DO280" s="40"/>
      <c r="DP280"/>
    </row>
    <row r="281" spans="1:120" s="2" customFormat="1" ht="49.5" customHeight="1" x14ac:dyDescent="0.2">
      <c r="A281" s="2" t="s">
        <v>212</v>
      </c>
      <c r="C281" s="100" t="s">
        <v>269</v>
      </c>
      <c r="D281" s="30" t="s">
        <v>649</v>
      </c>
      <c r="E281" s="31" t="s">
        <v>81</v>
      </c>
      <c r="F281" s="74">
        <v>104.87</v>
      </c>
      <c r="G281" s="74">
        <v>0</v>
      </c>
      <c r="H281" s="121">
        <v>107.33</v>
      </c>
      <c r="I281" s="121">
        <v>0</v>
      </c>
      <c r="J281" s="121"/>
      <c r="K281" s="74">
        <f t="shared" si="323"/>
        <v>212.2</v>
      </c>
      <c r="L281" s="32">
        <v>53.85</v>
      </c>
      <c r="M281" s="33">
        <f t="shared" si="356"/>
        <v>11426.97</v>
      </c>
      <c r="N281" s="33"/>
      <c r="O281" s="33">
        <f t="shared" si="324"/>
        <v>0</v>
      </c>
      <c r="P281" s="34"/>
      <c r="Q281" s="34">
        <f t="shared" si="287"/>
        <v>0</v>
      </c>
      <c r="R281" s="34">
        <f t="shared" si="288"/>
        <v>0</v>
      </c>
      <c r="S281" s="34"/>
      <c r="T281" s="34">
        <f t="shared" si="289"/>
        <v>0</v>
      </c>
      <c r="U281" s="34">
        <f t="shared" si="290"/>
        <v>0</v>
      </c>
      <c r="V281" s="34"/>
      <c r="W281" s="34">
        <f t="shared" si="357"/>
        <v>0</v>
      </c>
      <c r="X281" s="34">
        <f t="shared" si="358"/>
        <v>0</v>
      </c>
      <c r="Y281" s="34"/>
      <c r="Z281" s="34">
        <f t="shared" si="291"/>
        <v>0</v>
      </c>
      <c r="AA281" s="34">
        <f t="shared" si="292"/>
        <v>0</v>
      </c>
      <c r="AB281" s="34"/>
      <c r="AC281" s="34">
        <f t="shared" si="293"/>
        <v>0</v>
      </c>
      <c r="AD281" s="34">
        <f t="shared" si="294"/>
        <v>0</v>
      </c>
      <c r="AE281" s="34"/>
      <c r="AF281" s="34">
        <f t="shared" si="325"/>
        <v>0</v>
      </c>
      <c r="AG281" s="34">
        <f t="shared" si="326"/>
        <v>0</v>
      </c>
      <c r="AH281" s="34"/>
      <c r="AI281" s="34">
        <f t="shared" si="361"/>
        <v>0</v>
      </c>
      <c r="AJ281" s="34">
        <f t="shared" si="295"/>
        <v>0</v>
      </c>
      <c r="AK281" s="34"/>
      <c r="AL281" s="34">
        <f t="shared" si="359"/>
        <v>0</v>
      </c>
      <c r="AM281" s="34">
        <f t="shared" si="360"/>
        <v>0</v>
      </c>
      <c r="AN281" s="34"/>
      <c r="AO281" s="34">
        <f t="shared" si="327"/>
        <v>0</v>
      </c>
      <c r="AP281" s="34">
        <f t="shared" si="328"/>
        <v>0</v>
      </c>
      <c r="AQ281" s="34">
        <v>75</v>
      </c>
      <c r="AR281" s="34">
        <f t="shared" si="329"/>
        <v>4038.75</v>
      </c>
      <c r="AS281" s="34">
        <f t="shared" si="330"/>
        <v>0</v>
      </c>
      <c r="AT281" s="34">
        <v>29.87</v>
      </c>
      <c r="AU281" s="34">
        <f t="shared" si="331"/>
        <v>1608.5</v>
      </c>
      <c r="AV281" s="34">
        <f t="shared" si="332"/>
        <v>0</v>
      </c>
      <c r="AW281" s="34"/>
      <c r="AX281" s="34">
        <f t="shared" si="333"/>
        <v>0</v>
      </c>
      <c r="AY281" s="34">
        <f t="shared" si="334"/>
        <v>0</v>
      </c>
      <c r="AZ281" s="34"/>
      <c r="BA281" s="34">
        <f t="shared" si="335"/>
        <v>0</v>
      </c>
      <c r="BB281" s="34">
        <f t="shared" si="336"/>
        <v>0</v>
      </c>
      <c r="BC281" s="34">
        <v>107.33</v>
      </c>
      <c r="BD281" s="34">
        <f t="shared" si="337"/>
        <v>5779.72</v>
      </c>
      <c r="BE281" s="34">
        <f t="shared" si="338"/>
        <v>0</v>
      </c>
      <c r="BF281" s="34"/>
      <c r="BG281" s="34">
        <f t="shared" si="300"/>
        <v>0</v>
      </c>
      <c r="BH281" s="34">
        <f t="shared" si="339"/>
        <v>0</v>
      </c>
      <c r="BI281" s="34"/>
      <c r="BJ281" s="34">
        <f t="shared" si="301"/>
        <v>0</v>
      </c>
      <c r="BK281" s="34">
        <f t="shared" si="340"/>
        <v>0</v>
      </c>
      <c r="BL281" s="34"/>
      <c r="BM281" s="34">
        <f t="shared" si="304"/>
        <v>0</v>
      </c>
      <c r="BN281" s="34">
        <f t="shared" si="341"/>
        <v>0</v>
      </c>
      <c r="BO281" s="34"/>
      <c r="BP281" s="34">
        <f t="shared" si="307"/>
        <v>0</v>
      </c>
      <c r="BQ281" s="34">
        <f t="shared" si="308"/>
        <v>0</v>
      </c>
      <c r="BR281" s="34"/>
      <c r="BS281" s="34">
        <f t="shared" si="309"/>
        <v>0</v>
      </c>
      <c r="BT281" s="34">
        <f t="shared" si="342"/>
        <v>0</v>
      </c>
      <c r="BU281" s="34"/>
      <c r="BV281" s="34">
        <f t="shared" si="310"/>
        <v>0</v>
      </c>
      <c r="BW281" s="34">
        <f t="shared" si="343"/>
        <v>0</v>
      </c>
      <c r="BX281" s="34"/>
      <c r="BY281" s="34">
        <f t="shared" si="311"/>
        <v>0</v>
      </c>
      <c r="BZ281" s="34">
        <f t="shared" si="344"/>
        <v>0</v>
      </c>
      <c r="CA281" s="34"/>
      <c r="CB281" s="34">
        <f t="shared" si="312"/>
        <v>0</v>
      </c>
      <c r="CC281" s="34">
        <f t="shared" si="345"/>
        <v>0</v>
      </c>
      <c r="CD281" s="34"/>
      <c r="CE281" s="34">
        <f t="shared" si="313"/>
        <v>0</v>
      </c>
      <c r="CF281" s="34">
        <f t="shared" si="346"/>
        <v>0</v>
      </c>
      <c r="CG281" s="34"/>
      <c r="CH281" s="34">
        <f t="shared" si="314"/>
        <v>0</v>
      </c>
      <c r="CI281" s="34">
        <f t="shared" si="347"/>
        <v>0</v>
      </c>
      <c r="CJ281" s="34"/>
      <c r="CK281" s="34">
        <f t="shared" si="315"/>
        <v>0</v>
      </c>
      <c r="CL281" s="34">
        <f t="shared" si="348"/>
        <v>0</v>
      </c>
      <c r="CM281" s="34"/>
      <c r="CN281" s="34">
        <f t="shared" si="316"/>
        <v>0</v>
      </c>
      <c r="CO281" s="34">
        <f t="shared" si="349"/>
        <v>0</v>
      </c>
      <c r="CP281" s="34"/>
      <c r="CQ281" s="34">
        <f t="shared" si="317"/>
        <v>0</v>
      </c>
      <c r="CR281" s="34">
        <f t="shared" si="350"/>
        <v>0</v>
      </c>
      <c r="CS281" s="34"/>
      <c r="CT281" s="34">
        <f t="shared" si="318"/>
        <v>0</v>
      </c>
      <c r="CU281" s="34">
        <f t="shared" si="351"/>
        <v>0</v>
      </c>
      <c r="CV281" s="34"/>
      <c r="CW281" s="34">
        <f t="shared" si="319"/>
        <v>0</v>
      </c>
      <c r="CX281" s="34">
        <f t="shared" si="352"/>
        <v>0</v>
      </c>
      <c r="CY281" s="34"/>
      <c r="CZ281" s="34">
        <f t="shared" si="320"/>
        <v>0</v>
      </c>
      <c r="DA281" s="34">
        <f t="shared" si="353"/>
        <v>0</v>
      </c>
      <c r="DB281" s="34"/>
      <c r="DC281" s="34">
        <f t="shared" si="321"/>
        <v>0</v>
      </c>
      <c r="DD281" s="34">
        <f t="shared" si="354"/>
        <v>0</v>
      </c>
      <c r="DE281" s="35">
        <f t="shared" si="362"/>
        <v>212.2</v>
      </c>
      <c r="DF281" s="35">
        <f t="shared" ca="1" si="363"/>
        <v>11426.97</v>
      </c>
      <c r="DG281" s="89">
        <f t="shared" ca="1" si="364"/>
        <v>0</v>
      </c>
      <c r="DH281" s="35">
        <f t="shared" si="355"/>
        <v>0</v>
      </c>
      <c r="DI281" s="35">
        <f t="shared" ca="1" si="305"/>
        <v>0</v>
      </c>
      <c r="DJ281" s="92">
        <f t="shared" ca="1" si="306"/>
        <v>0</v>
      </c>
      <c r="DK281"/>
      <c r="DL281" s="37"/>
      <c r="DM281" s="38">
        <f t="shared" si="322"/>
        <v>0</v>
      </c>
      <c r="DN281" s="39" t="str">
        <f t="shared" si="303"/>
        <v>NÃO MEDIDO</v>
      </c>
      <c r="DO281" s="40"/>
      <c r="DP281"/>
    </row>
    <row r="282" spans="1:120" s="2" customFormat="1" ht="46.5" customHeight="1" x14ac:dyDescent="0.2">
      <c r="A282" s="2" t="s">
        <v>212</v>
      </c>
      <c r="C282" s="100" t="s">
        <v>270</v>
      </c>
      <c r="D282" s="30" t="s">
        <v>271</v>
      </c>
      <c r="E282" s="31" t="s">
        <v>81</v>
      </c>
      <c r="F282" s="74">
        <v>23.32</v>
      </c>
      <c r="G282" s="74">
        <v>0</v>
      </c>
      <c r="H282" s="121">
        <v>0</v>
      </c>
      <c r="I282" s="121">
        <v>0</v>
      </c>
      <c r="J282" s="121"/>
      <c r="K282" s="74">
        <f t="shared" si="323"/>
        <v>23.32</v>
      </c>
      <c r="L282" s="32">
        <v>66.45</v>
      </c>
      <c r="M282" s="33">
        <f t="shared" si="356"/>
        <v>1549.61</v>
      </c>
      <c r="N282" s="33"/>
      <c r="O282" s="33">
        <f t="shared" si="324"/>
        <v>0</v>
      </c>
      <c r="P282" s="34"/>
      <c r="Q282" s="34">
        <f t="shared" si="287"/>
        <v>0</v>
      </c>
      <c r="R282" s="34">
        <f t="shared" si="288"/>
        <v>0</v>
      </c>
      <c r="S282" s="34"/>
      <c r="T282" s="34">
        <f t="shared" si="289"/>
        <v>0</v>
      </c>
      <c r="U282" s="34">
        <f t="shared" si="290"/>
        <v>0</v>
      </c>
      <c r="V282" s="34"/>
      <c r="W282" s="34">
        <f t="shared" si="357"/>
        <v>0</v>
      </c>
      <c r="X282" s="34">
        <f t="shared" si="358"/>
        <v>0</v>
      </c>
      <c r="Y282" s="34"/>
      <c r="Z282" s="34">
        <f t="shared" si="291"/>
        <v>0</v>
      </c>
      <c r="AA282" s="34">
        <f t="shared" si="292"/>
        <v>0</v>
      </c>
      <c r="AB282" s="34"/>
      <c r="AC282" s="34">
        <f t="shared" si="293"/>
        <v>0</v>
      </c>
      <c r="AD282" s="34">
        <f t="shared" si="294"/>
        <v>0</v>
      </c>
      <c r="AE282" s="34">
        <v>10</v>
      </c>
      <c r="AF282" s="34">
        <f t="shared" si="325"/>
        <v>664.5</v>
      </c>
      <c r="AG282" s="34">
        <f t="shared" si="326"/>
        <v>0</v>
      </c>
      <c r="AH282" s="34">
        <v>10</v>
      </c>
      <c r="AI282" s="34">
        <f t="shared" si="361"/>
        <v>664.5</v>
      </c>
      <c r="AJ282" s="34">
        <f t="shared" si="295"/>
        <v>0</v>
      </c>
      <c r="AK282" s="34"/>
      <c r="AL282" s="34">
        <f t="shared" si="359"/>
        <v>0</v>
      </c>
      <c r="AM282" s="34">
        <f t="shared" si="360"/>
        <v>0</v>
      </c>
      <c r="AN282" s="34"/>
      <c r="AO282" s="34">
        <f t="shared" si="327"/>
        <v>0</v>
      </c>
      <c r="AP282" s="34">
        <f t="shared" si="328"/>
        <v>0</v>
      </c>
      <c r="AQ282" s="34"/>
      <c r="AR282" s="34">
        <f t="shared" si="329"/>
        <v>0</v>
      </c>
      <c r="AS282" s="34">
        <f t="shared" si="330"/>
        <v>0</v>
      </c>
      <c r="AT282" s="34"/>
      <c r="AU282" s="34">
        <f t="shared" si="331"/>
        <v>0</v>
      </c>
      <c r="AV282" s="34">
        <f t="shared" si="332"/>
        <v>0</v>
      </c>
      <c r="AW282" s="34">
        <v>3.32</v>
      </c>
      <c r="AX282" s="34">
        <f t="shared" si="333"/>
        <v>220.61</v>
      </c>
      <c r="AY282" s="34">
        <f t="shared" si="334"/>
        <v>0</v>
      </c>
      <c r="AZ282" s="34"/>
      <c r="BA282" s="34">
        <f t="shared" si="335"/>
        <v>0</v>
      </c>
      <c r="BB282" s="34">
        <f t="shared" si="336"/>
        <v>0</v>
      </c>
      <c r="BC282" s="34"/>
      <c r="BD282" s="34">
        <f t="shared" si="337"/>
        <v>0</v>
      </c>
      <c r="BE282" s="34">
        <f t="shared" si="338"/>
        <v>0</v>
      </c>
      <c r="BF282" s="34"/>
      <c r="BG282" s="34">
        <f t="shared" si="300"/>
        <v>0</v>
      </c>
      <c r="BH282" s="34">
        <f t="shared" si="339"/>
        <v>0</v>
      </c>
      <c r="BI282" s="34"/>
      <c r="BJ282" s="34">
        <f t="shared" si="301"/>
        <v>0</v>
      </c>
      <c r="BK282" s="34">
        <f t="shared" si="340"/>
        <v>0</v>
      </c>
      <c r="BL282" s="34"/>
      <c r="BM282" s="34">
        <f t="shared" si="304"/>
        <v>0</v>
      </c>
      <c r="BN282" s="34">
        <f t="shared" si="341"/>
        <v>0</v>
      </c>
      <c r="BO282" s="34"/>
      <c r="BP282" s="34">
        <f t="shared" si="307"/>
        <v>0</v>
      </c>
      <c r="BQ282" s="34">
        <f t="shared" si="308"/>
        <v>0</v>
      </c>
      <c r="BR282" s="34"/>
      <c r="BS282" s="34">
        <f t="shared" si="309"/>
        <v>0</v>
      </c>
      <c r="BT282" s="34">
        <f t="shared" si="342"/>
        <v>0</v>
      </c>
      <c r="BU282" s="34"/>
      <c r="BV282" s="34">
        <f t="shared" si="310"/>
        <v>0</v>
      </c>
      <c r="BW282" s="34">
        <f t="shared" si="343"/>
        <v>0</v>
      </c>
      <c r="BX282" s="34"/>
      <c r="BY282" s="34">
        <f t="shared" si="311"/>
        <v>0</v>
      </c>
      <c r="BZ282" s="34">
        <f t="shared" si="344"/>
        <v>0</v>
      </c>
      <c r="CA282" s="34"/>
      <c r="CB282" s="34">
        <f t="shared" si="312"/>
        <v>0</v>
      </c>
      <c r="CC282" s="34">
        <f t="shared" si="345"/>
        <v>0</v>
      </c>
      <c r="CD282" s="34"/>
      <c r="CE282" s="34">
        <f t="shared" si="313"/>
        <v>0</v>
      </c>
      <c r="CF282" s="34">
        <f t="shared" si="346"/>
        <v>0</v>
      </c>
      <c r="CG282" s="34"/>
      <c r="CH282" s="34">
        <f t="shared" si="314"/>
        <v>0</v>
      </c>
      <c r="CI282" s="34">
        <f t="shared" si="347"/>
        <v>0</v>
      </c>
      <c r="CJ282" s="34"/>
      <c r="CK282" s="34">
        <f t="shared" si="315"/>
        <v>0</v>
      </c>
      <c r="CL282" s="34">
        <f t="shared" si="348"/>
        <v>0</v>
      </c>
      <c r="CM282" s="34"/>
      <c r="CN282" s="34">
        <f t="shared" si="316"/>
        <v>0</v>
      </c>
      <c r="CO282" s="34">
        <f t="shared" si="349"/>
        <v>0</v>
      </c>
      <c r="CP282" s="34"/>
      <c r="CQ282" s="34">
        <f t="shared" si="317"/>
        <v>0</v>
      </c>
      <c r="CR282" s="34">
        <f t="shared" si="350"/>
        <v>0</v>
      </c>
      <c r="CS282" s="34"/>
      <c r="CT282" s="34">
        <f t="shared" si="318"/>
        <v>0</v>
      </c>
      <c r="CU282" s="34">
        <f t="shared" si="351"/>
        <v>0</v>
      </c>
      <c r="CV282" s="34"/>
      <c r="CW282" s="34">
        <f t="shared" si="319"/>
        <v>0</v>
      </c>
      <c r="CX282" s="34">
        <f t="shared" si="352"/>
        <v>0</v>
      </c>
      <c r="CY282" s="34"/>
      <c r="CZ282" s="34">
        <f t="shared" si="320"/>
        <v>0</v>
      </c>
      <c r="DA282" s="34">
        <f t="shared" si="353"/>
        <v>0</v>
      </c>
      <c r="DB282" s="34"/>
      <c r="DC282" s="34">
        <f t="shared" si="321"/>
        <v>0</v>
      </c>
      <c r="DD282" s="34">
        <f t="shared" si="354"/>
        <v>0</v>
      </c>
      <c r="DE282" s="35">
        <f t="shared" si="362"/>
        <v>23.32</v>
      </c>
      <c r="DF282" s="35">
        <f t="shared" ca="1" si="363"/>
        <v>1549.61</v>
      </c>
      <c r="DG282" s="89">
        <f t="shared" ca="1" si="364"/>
        <v>0</v>
      </c>
      <c r="DH282" s="35">
        <f t="shared" si="355"/>
        <v>0</v>
      </c>
      <c r="DI282" s="35">
        <f t="shared" ca="1" si="305"/>
        <v>0</v>
      </c>
      <c r="DJ282" s="92">
        <f t="shared" ca="1" si="306"/>
        <v>0</v>
      </c>
      <c r="DK282"/>
      <c r="DL282" s="37"/>
      <c r="DM282" s="38">
        <f t="shared" si="322"/>
        <v>0</v>
      </c>
      <c r="DN282" s="39" t="str">
        <f t="shared" si="303"/>
        <v>NÃO MEDIDO</v>
      </c>
      <c r="DO282" s="40"/>
      <c r="DP282"/>
    </row>
    <row r="283" spans="1:120" s="2" customFormat="1" ht="35.1" customHeight="1" x14ac:dyDescent="0.2">
      <c r="A283" s="2" t="s">
        <v>213</v>
      </c>
      <c r="C283" s="100">
        <v>40200</v>
      </c>
      <c r="D283" s="30" t="s">
        <v>176</v>
      </c>
      <c r="E283" s="31"/>
      <c r="F283" s="74"/>
      <c r="G283" s="74">
        <v>0</v>
      </c>
      <c r="H283" s="121">
        <v>0</v>
      </c>
      <c r="I283" s="121">
        <v>0</v>
      </c>
      <c r="J283" s="121"/>
      <c r="K283" s="74">
        <f t="shared" si="323"/>
        <v>0</v>
      </c>
      <c r="L283" s="32"/>
      <c r="M283" s="33">
        <f t="shared" si="356"/>
        <v>0</v>
      </c>
      <c r="N283" s="33"/>
      <c r="O283" s="33">
        <f t="shared" si="324"/>
        <v>0</v>
      </c>
      <c r="P283" s="34"/>
      <c r="Q283" s="34">
        <f t="shared" si="287"/>
        <v>0</v>
      </c>
      <c r="R283" s="34">
        <f t="shared" si="288"/>
        <v>0</v>
      </c>
      <c r="S283" s="34"/>
      <c r="T283" s="34">
        <f t="shared" si="289"/>
        <v>0</v>
      </c>
      <c r="U283" s="34">
        <f t="shared" si="290"/>
        <v>0</v>
      </c>
      <c r="V283" s="34"/>
      <c r="W283" s="34">
        <f t="shared" si="357"/>
        <v>0</v>
      </c>
      <c r="X283" s="34">
        <f t="shared" si="358"/>
        <v>0</v>
      </c>
      <c r="Y283" s="34"/>
      <c r="Z283" s="34">
        <f t="shared" si="291"/>
        <v>0</v>
      </c>
      <c r="AA283" s="34">
        <f t="shared" si="292"/>
        <v>0</v>
      </c>
      <c r="AB283" s="34"/>
      <c r="AC283" s="34">
        <f t="shared" si="293"/>
        <v>0</v>
      </c>
      <c r="AD283" s="34">
        <f t="shared" si="294"/>
        <v>0</v>
      </c>
      <c r="AE283" s="34"/>
      <c r="AF283" s="34">
        <f t="shared" si="325"/>
        <v>0</v>
      </c>
      <c r="AG283" s="34">
        <f t="shared" si="326"/>
        <v>0</v>
      </c>
      <c r="AH283" s="34"/>
      <c r="AI283" s="34">
        <f t="shared" si="361"/>
        <v>0</v>
      </c>
      <c r="AJ283" s="34">
        <f t="shared" si="295"/>
        <v>0</v>
      </c>
      <c r="AK283" s="34"/>
      <c r="AL283" s="34">
        <f t="shared" si="359"/>
        <v>0</v>
      </c>
      <c r="AM283" s="34">
        <f t="shared" si="360"/>
        <v>0</v>
      </c>
      <c r="AN283" s="34"/>
      <c r="AO283" s="34">
        <f t="shared" si="327"/>
        <v>0</v>
      </c>
      <c r="AP283" s="34">
        <f t="shared" si="328"/>
        <v>0</v>
      </c>
      <c r="AQ283" s="34"/>
      <c r="AR283" s="34">
        <f t="shared" si="329"/>
        <v>0</v>
      </c>
      <c r="AS283" s="34">
        <f t="shared" si="330"/>
        <v>0</v>
      </c>
      <c r="AT283" s="34"/>
      <c r="AU283" s="34">
        <f t="shared" si="331"/>
        <v>0</v>
      </c>
      <c r="AV283" s="34">
        <f t="shared" si="332"/>
        <v>0</v>
      </c>
      <c r="AW283" s="34"/>
      <c r="AX283" s="34">
        <f t="shared" si="333"/>
        <v>0</v>
      </c>
      <c r="AY283" s="34">
        <f t="shared" si="334"/>
        <v>0</v>
      </c>
      <c r="AZ283" s="34"/>
      <c r="BA283" s="34">
        <f t="shared" si="335"/>
        <v>0</v>
      </c>
      <c r="BB283" s="34">
        <f t="shared" si="336"/>
        <v>0</v>
      </c>
      <c r="BC283" s="34"/>
      <c r="BD283" s="34">
        <f t="shared" si="337"/>
        <v>0</v>
      </c>
      <c r="BE283" s="34">
        <f t="shared" si="338"/>
        <v>0</v>
      </c>
      <c r="BF283" s="34"/>
      <c r="BG283" s="34">
        <f t="shared" si="300"/>
        <v>0</v>
      </c>
      <c r="BH283" s="34">
        <f t="shared" si="339"/>
        <v>0</v>
      </c>
      <c r="BI283" s="34"/>
      <c r="BJ283" s="34">
        <f t="shared" si="301"/>
        <v>0</v>
      </c>
      <c r="BK283" s="34">
        <f t="shared" si="340"/>
        <v>0</v>
      </c>
      <c r="BL283" s="34"/>
      <c r="BM283" s="34">
        <f t="shared" si="304"/>
        <v>0</v>
      </c>
      <c r="BN283" s="34">
        <f t="shared" si="341"/>
        <v>0</v>
      </c>
      <c r="BO283" s="34"/>
      <c r="BP283" s="34">
        <f t="shared" si="307"/>
        <v>0</v>
      </c>
      <c r="BQ283" s="34">
        <f t="shared" si="308"/>
        <v>0</v>
      </c>
      <c r="BR283" s="34"/>
      <c r="BS283" s="34">
        <f t="shared" si="309"/>
        <v>0</v>
      </c>
      <c r="BT283" s="34">
        <f t="shared" si="342"/>
        <v>0</v>
      </c>
      <c r="BU283" s="34"/>
      <c r="BV283" s="34">
        <f t="shared" si="310"/>
        <v>0</v>
      </c>
      <c r="BW283" s="34">
        <f t="shared" si="343"/>
        <v>0</v>
      </c>
      <c r="BX283" s="34"/>
      <c r="BY283" s="34">
        <f t="shared" si="311"/>
        <v>0</v>
      </c>
      <c r="BZ283" s="34">
        <f t="shared" si="344"/>
        <v>0</v>
      </c>
      <c r="CA283" s="34"/>
      <c r="CB283" s="34">
        <f t="shared" si="312"/>
        <v>0</v>
      </c>
      <c r="CC283" s="34">
        <f t="shared" si="345"/>
        <v>0</v>
      </c>
      <c r="CD283" s="34"/>
      <c r="CE283" s="34">
        <f t="shared" si="313"/>
        <v>0</v>
      </c>
      <c r="CF283" s="34">
        <f t="shared" si="346"/>
        <v>0</v>
      </c>
      <c r="CG283" s="34"/>
      <c r="CH283" s="34">
        <f t="shared" si="314"/>
        <v>0</v>
      </c>
      <c r="CI283" s="34">
        <f t="shared" si="347"/>
        <v>0</v>
      </c>
      <c r="CJ283" s="34"/>
      <c r="CK283" s="34">
        <f t="shared" si="315"/>
        <v>0</v>
      </c>
      <c r="CL283" s="34">
        <f t="shared" si="348"/>
        <v>0</v>
      </c>
      <c r="CM283" s="34"/>
      <c r="CN283" s="34">
        <f t="shared" si="316"/>
        <v>0</v>
      </c>
      <c r="CO283" s="34">
        <f t="shared" si="349"/>
        <v>0</v>
      </c>
      <c r="CP283" s="34"/>
      <c r="CQ283" s="34">
        <f t="shared" si="317"/>
        <v>0</v>
      </c>
      <c r="CR283" s="34">
        <f t="shared" si="350"/>
        <v>0</v>
      </c>
      <c r="CS283" s="34"/>
      <c r="CT283" s="34">
        <f t="shared" si="318"/>
        <v>0</v>
      </c>
      <c r="CU283" s="34">
        <f t="shared" si="351"/>
        <v>0</v>
      </c>
      <c r="CV283" s="34"/>
      <c r="CW283" s="34">
        <f t="shared" si="319"/>
        <v>0</v>
      </c>
      <c r="CX283" s="34">
        <f t="shared" si="352"/>
        <v>0</v>
      </c>
      <c r="CY283" s="34"/>
      <c r="CZ283" s="34">
        <f t="shared" si="320"/>
        <v>0</v>
      </c>
      <c r="DA283" s="34">
        <f t="shared" si="353"/>
        <v>0</v>
      </c>
      <c r="DB283" s="34"/>
      <c r="DC283" s="34">
        <f t="shared" si="321"/>
        <v>0</v>
      </c>
      <c r="DD283" s="34">
        <f t="shared" si="354"/>
        <v>0</v>
      </c>
      <c r="DE283" s="35">
        <f t="shared" si="362"/>
        <v>0</v>
      </c>
      <c r="DF283" s="35">
        <f t="shared" ca="1" si="363"/>
        <v>0</v>
      </c>
      <c r="DG283" s="89">
        <f t="shared" ca="1" si="364"/>
        <v>0</v>
      </c>
      <c r="DH283" s="35">
        <f t="shared" si="355"/>
        <v>0</v>
      </c>
      <c r="DI283" s="35">
        <f t="shared" ca="1" si="305"/>
        <v>0</v>
      </c>
      <c r="DJ283" s="92">
        <f t="shared" ca="1" si="306"/>
        <v>0</v>
      </c>
      <c r="DK283"/>
      <c r="DL283" s="37"/>
      <c r="DM283" s="38">
        <f t="shared" si="322"/>
        <v>0</v>
      </c>
      <c r="DN283" s="39" t="str">
        <f>IF(COUNTIF(DN284,"MEDIDO")&lt;&gt;0,"MEDIDO","NÃO MEDIDO")</f>
        <v>NÃO MEDIDO</v>
      </c>
      <c r="DO283" s="40"/>
      <c r="DP283"/>
    </row>
    <row r="284" spans="1:120" s="2" customFormat="1" ht="63.75" customHeight="1" x14ac:dyDescent="0.2">
      <c r="A284" s="2" t="s">
        <v>212</v>
      </c>
      <c r="C284" s="100" t="s">
        <v>650</v>
      </c>
      <c r="D284" s="30" t="s">
        <v>651</v>
      </c>
      <c r="E284" s="31" t="s">
        <v>272</v>
      </c>
      <c r="F284" s="74">
        <v>3045.78</v>
      </c>
      <c r="G284" s="74">
        <v>0</v>
      </c>
      <c r="H284" s="121">
        <v>0</v>
      </c>
      <c r="I284" s="121">
        <v>0</v>
      </c>
      <c r="J284" s="121"/>
      <c r="K284" s="74">
        <f t="shared" si="323"/>
        <v>3045.78</v>
      </c>
      <c r="L284" s="32">
        <v>1.23</v>
      </c>
      <c r="M284" s="33">
        <f t="shared" si="356"/>
        <v>3746.31</v>
      </c>
      <c r="N284" s="33"/>
      <c r="O284" s="33">
        <f t="shared" si="324"/>
        <v>0</v>
      </c>
      <c r="P284" s="34"/>
      <c r="Q284" s="34">
        <f t="shared" si="287"/>
        <v>0</v>
      </c>
      <c r="R284" s="34">
        <f t="shared" si="288"/>
        <v>0</v>
      </c>
      <c r="S284" s="34"/>
      <c r="T284" s="34">
        <f t="shared" si="289"/>
        <v>0</v>
      </c>
      <c r="U284" s="34">
        <f t="shared" si="290"/>
        <v>0</v>
      </c>
      <c r="V284" s="34"/>
      <c r="W284" s="34">
        <f t="shared" si="357"/>
        <v>0</v>
      </c>
      <c r="X284" s="34">
        <f t="shared" si="358"/>
        <v>0</v>
      </c>
      <c r="Y284" s="34"/>
      <c r="Z284" s="34">
        <f t="shared" si="291"/>
        <v>0</v>
      </c>
      <c r="AA284" s="34">
        <f t="shared" si="292"/>
        <v>0</v>
      </c>
      <c r="AB284" s="34"/>
      <c r="AC284" s="34">
        <f t="shared" si="293"/>
        <v>0</v>
      </c>
      <c r="AD284" s="34">
        <f t="shared" si="294"/>
        <v>0</v>
      </c>
      <c r="AE284" s="34"/>
      <c r="AF284" s="34">
        <f t="shared" si="325"/>
        <v>0</v>
      </c>
      <c r="AG284" s="34">
        <f t="shared" si="326"/>
        <v>0</v>
      </c>
      <c r="AH284" s="34"/>
      <c r="AI284" s="34">
        <f t="shared" si="361"/>
        <v>0</v>
      </c>
      <c r="AJ284" s="34">
        <f t="shared" si="295"/>
        <v>0</v>
      </c>
      <c r="AK284" s="34"/>
      <c r="AL284" s="34">
        <f t="shared" si="359"/>
        <v>0</v>
      </c>
      <c r="AM284" s="34">
        <f t="shared" si="360"/>
        <v>0</v>
      </c>
      <c r="AN284" s="34"/>
      <c r="AO284" s="34">
        <f t="shared" si="327"/>
        <v>0</v>
      </c>
      <c r="AP284" s="34">
        <f t="shared" si="328"/>
        <v>0</v>
      </c>
      <c r="AQ284" s="34"/>
      <c r="AR284" s="34">
        <f t="shared" si="329"/>
        <v>0</v>
      </c>
      <c r="AS284" s="34">
        <f t="shared" si="330"/>
        <v>0</v>
      </c>
      <c r="AT284" s="34"/>
      <c r="AU284" s="34">
        <f t="shared" si="331"/>
        <v>0</v>
      </c>
      <c r="AV284" s="34">
        <f t="shared" si="332"/>
        <v>0</v>
      </c>
      <c r="AW284" s="34"/>
      <c r="AX284" s="34">
        <f t="shared" si="333"/>
        <v>0</v>
      </c>
      <c r="AY284" s="34">
        <f t="shared" si="334"/>
        <v>0</v>
      </c>
      <c r="AZ284" s="34"/>
      <c r="BA284" s="34">
        <f t="shared" si="335"/>
        <v>0</v>
      </c>
      <c r="BB284" s="34">
        <f t="shared" si="336"/>
        <v>0</v>
      </c>
      <c r="BC284" s="34"/>
      <c r="BD284" s="34">
        <f t="shared" si="337"/>
        <v>0</v>
      </c>
      <c r="BE284" s="34">
        <f t="shared" si="338"/>
        <v>0</v>
      </c>
      <c r="BF284" s="34"/>
      <c r="BG284" s="34">
        <f t="shared" si="300"/>
        <v>0</v>
      </c>
      <c r="BH284" s="34">
        <f t="shared" si="339"/>
        <v>0</v>
      </c>
      <c r="BI284" s="34"/>
      <c r="BJ284" s="34">
        <f t="shared" si="301"/>
        <v>0</v>
      </c>
      <c r="BK284" s="34">
        <f t="shared" si="340"/>
        <v>0</v>
      </c>
      <c r="BL284" s="34"/>
      <c r="BM284" s="34">
        <f t="shared" si="304"/>
        <v>0</v>
      </c>
      <c r="BN284" s="34">
        <f t="shared" si="341"/>
        <v>0</v>
      </c>
      <c r="BO284" s="34"/>
      <c r="BP284" s="34">
        <f t="shared" si="307"/>
        <v>0</v>
      </c>
      <c r="BQ284" s="34">
        <f t="shared" si="308"/>
        <v>0</v>
      </c>
      <c r="BR284" s="34"/>
      <c r="BS284" s="34">
        <f t="shared" si="309"/>
        <v>0</v>
      </c>
      <c r="BT284" s="34">
        <f t="shared" si="342"/>
        <v>0</v>
      </c>
      <c r="BU284" s="34"/>
      <c r="BV284" s="34">
        <f t="shared" si="310"/>
        <v>0</v>
      </c>
      <c r="BW284" s="34">
        <f t="shared" si="343"/>
        <v>0</v>
      </c>
      <c r="BX284" s="34"/>
      <c r="BY284" s="34">
        <f t="shared" si="311"/>
        <v>0</v>
      </c>
      <c r="BZ284" s="34">
        <f t="shared" si="344"/>
        <v>0</v>
      </c>
      <c r="CA284" s="34"/>
      <c r="CB284" s="34">
        <f t="shared" si="312"/>
        <v>0</v>
      </c>
      <c r="CC284" s="34">
        <f t="shared" si="345"/>
        <v>0</v>
      </c>
      <c r="CD284" s="34"/>
      <c r="CE284" s="34">
        <f t="shared" si="313"/>
        <v>0</v>
      </c>
      <c r="CF284" s="34">
        <f t="shared" si="346"/>
        <v>0</v>
      </c>
      <c r="CG284" s="34"/>
      <c r="CH284" s="34">
        <f t="shared" si="314"/>
        <v>0</v>
      </c>
      <c r="CI284" s="34">
        <f t="shared" si="347"/>
        <v>0</v>
      </c>
      <c r="CJ284" s="34"/>
      <c r="CK284" s="34">
        <f t="shared" si="315"/>
        <v>0</v>
      </c>
      <c r="CL284" s="34">
        <f t="shared" si="348"/>
        <v>0</v>
      </c>
      <c r="CM284" s="34"/>
      <c r="CN284" s="34">
        <f t="shared" si="316"/>
        <v>0</v>
      </c>
      <c r="CO284" s="34">
        <f t="shared" si="349"/>
        <v>0</v>
      </c>
      <c r="CP284" s="34"/>
      <c r="CQ284" s="34">
        <f t="shared" si="317"/>
        <v>0</v>
      </c>
      <c r="CR284" s="34">
        <f t="shared" si="350"/>
        <v>0</v>
      </c>
      <c r="CS284" s="34"/>
      <c r="CT284" s="34">
        <f t="shared" si="318"/>
        <v>0</v>
      </c>
      <c r="CU284" s="34">
        <f t="shared" si="351"/>
        <v>0</v>
      </c>
      <c r="CV284" s="34"/>
      <c r="CW284" s="34">
        <f t="shared" si="319"/>
        <v>0</v>
      </c>
      <c r="CX284" s="34">
        <f t="shared" si="352"/>
        <v>0</v>
      </c>
      <c r="CY284" s="34"/>
      <c r="CZ284" s="34">
        <f t="shared" si="320"/>
        <v>0</v>
      </c>
      <c r="DA284" s="34">
        <f t="shared" si="353"/>
        <v>0</v>
      </c>
      <c r="DB284" s="34"/>
      <c r="DC284" s="34">
        <f t="shared" si="321"/>
        <v>0</v>
      </c>
      <c r="DD284" s="34">
        <f t="shared" si="354"/>
        <v>0</v>
      </c>
      <c r="DE284" s="35">
        <f t="shared" si="362"/>
        <v>0</v>
      </c>
      <c r="DF284" s="35">
        <f t="shared" ca="1" si="363"/>
        <v>0</v>
      </c>
      <c r="DG284" s="89">
        <f t="shared" ca="1" si="364"/>
        <v>0</v>
      </c>
      <c r="DH284" s="35">
        <f t="shared" si="355"/>
        <v>3045.78</v>
      </c>
      <c r="DI284" s="35">
        <f t="shared" ca="1" si="305"/>
        <v>3746.31</v>
      </c>
      <c r="DJ284" s="92">
        <f t="shared" ca="1" si="306"/>
        <v>0</v>
      </c>
      <c r="DK284"/>
      <c r="DL284" s="37"/>
      <c r="DM284" s="38">
        <f t="shared" si="322"/>
        <v>0</v>
      </c>
      <c r="DN284" s="39" t="str">
        <f t="shared" si="303"/>
        <v>NÃO MEDIDO</v>
      </c>
      <c r="DO284" s="40"/>
      <c r="DP284"/>
    </row>
    <row r="285" spans="1:120" s="2" customFormat="1" ht="35.1" customHeight="1" x14ac:dyDescent="0.2">
      <c r="A285" s="2" t="s">
        <v>213</v>
      </c>
      <c r="C285" s="100">
        <v>40400</v>
      </c>
      <c r="D285" s="30" t="s">
        <v>652</v>
      </c>
      <c r="E285" s="31"/>
      <c r="F285" s="74"/>
      <c r="G285" s="74">
        <v>0</v>
      </c>
      <c r="H285" s="121">
        <v>0</v>
      </c>
      <c r="I285" s="121">
        <v>0</v>
      </c>
      <c r="J285" s="121"/>
      <c r="K285" s="74">
        <f t="shared" si="323"/>
        <v>0</v>
      </c>
      <c r="L285" s="32"/>
      <c r="M285" s="33">
        <f t="shared" si="356"/>
        <v>0</v>
      </c>
      <c r="N285" s="33"/>
      <c r="O285" s="33">
        <f t="shared" si="324"/>
        <v>0</v>
      </c>
      <c r="P285" s="34"/>
      <c r="Q285" s="34">
        <f t="shared" si="287"/>
        <v>0</v>
      </c>
      <c r="R285" s="34">
        <f t="shared" si="288"/>
        <v>0</v>
      </c>
      <c r="S285" s="34"/>
      <c r="T285" s="34">
        <f t="shared" si="289"/>
        <v>0</v>
      </c>
      <c r="U285" s="34">
        <f t="shared" si="290"/>
        <v>0</v>
      </c>
      <c r="V285" s="34"/>
      <c r="W285" s="34">
        <f t="shared" si="357"/>
        <v>0</v>
      </c>
      <c r="X285" s="34">
        <f t="shared" si="358"/>
        <v>0</v>
      </c>
      <c r="Y285" s="34"/>
      <c r="Z285" s="34">
        <f t="shared" si="291"/>
        <v>0</v>
      </c>
      <c r="AA285" s="34">
        <f t="shared" si="292"/>
        <v>0</v>
      </c>
      <c r="AB285" s="34"/>
      <c r="AC285" s="34">
        <f t="shared" si="293"/>
        <v>0</v>
      </c>
      <c r="AD285" s="34">
        <f t="shared" si="294"/>
        <v>0</v>
      </c>
      <c r="AE285" s="34"/>
      <c r="AF285" s="34">
        <f t="shared" si="325"/>
        <v>0</v>
      </c>
      <c r="AG285" s="34">
        <f t="shared" si="326"/>
        <v>0</v>
      </c>
      <c r="AH285" s="34"/>
      <c r="AI285" s="34">
        <f t="shared" si="361"/>
        <v>0</v>
      </c>
      <c r="AJ285" s="34">
        <f t="shared" si="295"/>
        <v>0</v>
      </c>
      <c r="AK285" s="34"/>
      <c r="AL285" s="34">
        <f t="shared" si="359"/>
        <v>0</v>
      </c>
      <c r="AM285" s="34">
        <f t="shared" si="360"/>
        <v>0</v>
      </c>
      <c r="AN285" s="34"/>
      <c r="AO285" s="34">
        <f t="shared" si="327"/>
        <v>0</v>
      </c>
      <c r="AP285" s="34">
        <f t="shared" si="328"/>
        <v>0</v>
      </c>
      <c r="AQ285" s="34"/>
      <c r="AR285" s="34">
        <f t="shared" si="329"/>
        <v>0</v>
      </c>
      <c r="AS285" s="34">
        <f t="shared" si="330"/>
        <v>0</v>
      </c>
      <c r="AT285" s="34"/>
      <c r="AU285" s="34">
        <f t="shared" si="331"/>
        <v>0</v>
      </c>
      <c r="AV285" s="34">
        <f t="shared" si="332"/>
        <v>0</v>
      </c>
      <c r="AW285" s="34"/>
      <c r="AX285" s="34">
        <f t="shared" si="333"/>
        <v>0</v>
      </c>
      <c r="AY285" s="34">
        <f t="shared" si="334"/>
        <v>0</v>
      </c>
      <c r="AZ285" s="34"/>
      <c r="BA285" s="34">
        <f t="shared" si="335"/>
        <v>0</v>
      </c>
      <c r="BB285" s="34">
        <f t="shared" si="336"/>
        <v>0</v>
      </c>
      <c r="BC285" s="34"/>
      <c r="BD285" s="34">
        <f t="shared" si="337"/>
        <v>0</v>
      </c>
      <c r="BE285" s="34">
        <f t="shared" si="338"/>
        <v>0</v>
      </c>
      <c r="BF285" s="34"/>
      <c r="BG285" s="34">
        <f t="shared" si="300"/>
        <v>0</v>
      </c>
      <c r="BH285" s="34">
        <f t="shared" si="339"/>
        <v>0</v>
      </c>
      <c r="BI285" s="34"/>
      <c r="BJ285" s="34">
        <f t="shared" si="301"/>
        <v>0</v>
      </c>
      <c r="BK285" s="34">
        <f t="shared" si="340"/>
        <v>0</v>
      </c>
      <c r="BL285" s="34"/>
      <c r="BM285" s="34">
        <f t="shared" si="304"/>
        <v>0</v>
      </c>
      <c r="BN285" s="34">
        <f t="shared" si="341"/>
        <v>0</v>
      </c>
      <c r="BO285" s="34"/>
      <c r="BP285" s="34">
        <f t="shared" si="307"/>
        <v>0</v>
      </c>
      <c r="BQ285" s="34">
        <f t="shared" si="308"/>
        <v>0</v>
      </c>
      <c r="BR285" s="34"/>
      <c r="BS285" s="34">
        <f t="shared" si="309"/>
        <v>0</v>
      </c>
      <c r="BT285" s="34">
        <f t="shared" si="342"/>
        <v>0</v>
      </c>
      <c r="BU285" s="34"/>
      <c r="BV285" s="34">
        <f t="shared" si="310"/>
        <v>0</v>
      </c>
      <c r="BW285" s="34">
        <f t="shared" si="343"/>
        <v>0</v>
      </c>
      <c r="BX285" s="34"/>
      <c r="BY285" s="34">
        <f t="shared" si="311"/>
        <v>0</v>
      </c>
      <c r="BZ285" s="34">
        <f t="shared" si="344"/>
        <v>0</v>
      </c>
      <c r="CA285" s="34"/>
      <c r="CB285" s="34">
        <f t="shared" si="312"/>
        <v>0</v>
      </c>
      <c r="CC285" s="34">
        <f t="shared" si="345"/>
        <v>0</v>
      </c>
      <c r="CD285" s="34"/>
      <c r="CE285" s="34">
        <f t="shared" si="313"/>
        <v>0</v>
      </c>
      <c r="CF285" s="34">
        <f t="shared" si="346"/>
        <v>0</v>
      </c>
      <c r="CG285" s="34"/>
      <c r="CH285" s="34">
        <f t="shared" si="314"/>
        <v>0</v>
      </c>
      <c r="CI285" s="34">
        <f t="shared" si="347"/>
        <v>0</v>
      </c>
      <c r="CJ285" s="34"/>
      <c r="CK285" s="34">
        <f t="shared" si="315"/>
        <v>0</v>
      </c>
      <c r="CL285" s="34">
        <f t="shared" si="348"/>
        <v>0</v>
      </c>
      <c r="CM285" s="34"/>
      <c r="CN285" s="34">
        <f t="shared" si="316"/>
        <v>0</v>
      </c>
      <c r="CO285" s="34">
        <f t="shared" si="349"/>
        <v>0</v>
      </c>
      <c r="CP285" s="34"/>
      <c r="CQ285" s="34">
        <f t="shared" si="317"/>
        <v>0</v>
      </c>
      <c r="CR285" s="34">
        <f t="shared" si="350"/>
        <v>0</v>
      </c>
      <c r="CS285" s="34"/>
      <c r="CT285" s="34">
        <f t="shared" si="318"/>
        <v>0</v>
      </c>
      <c r="CU285" s="34">
        <f t="shared" si="351"/>
        <v>0</v>
      </c>
      <c r="CV285" s="34"/>
      <c r="CW285" s="34">
        <f t="shared" si="319"/>
        <v>0</v>
      </c>
      <c r="CX285" s="34">
        <f t="shared" si="352"/>
        <v>0</v>
      </c>
      <c r="CY285" s="34"/>
      <c r="CZ285" s="34">
        <f t="shared" si="320"/>
        <v>0</v>
      </c>
      <c r="DA285" s="34">
        <f t="shared" si="353"/>
        <v>0</v>
      </c>
      <c r="DB285" s="34"/>
      <c r="DC285" s="34">
        <f t="shared" si="321"/>
        <v>0</v>
      </c>
      <c r="DD285" s="34">
        <f t="shared" si="354"/>
        <v>0</v>
      </c>
      <c r="DE285" s="35">
        <f t="shared" si="362"/>
        <v>0</v>
      </c>
      <c r="DF285" s="35">
        <f t="shared" ca="1" si="363"/>
        <v>0</v>
      </c>
      <c r="DG285" s="89">
        <f t="shared" ca="1" si="364"/>
        <v>0</v>
      </c>
      <c r="DH285" s="35">
        <f t="shared" si="355"/>
        <v>0</v>
      </c>
      <c r="DI285" s="35">
        <f t="shared" ca="1" si="305"/>
        <v>0</v>
      </c>
      <c r="DJ285" s="92">
        <f t="shared" ca="1" si="306"/>
        <v>0</v>
      </c>
      <c r="DK285"/>
      <c r="DL285" s="37"/>
      <c r="DM285" s="38">
        <f t="shared" si="322"/>
        <v>0</v>
      </c>
      <c r="DN285" s="39" t="str">
        <f>IF(COUNTIF(DN286,"MEDIDO")&lt;&gt;0,"MEDIDO","NÃO MEDIDO")</f>
        <v>NÃO MEDIDO</v>
      </c>
      <c r="DO285" s="40"/>
      <c r="DP285"/>
    </row>
    <row r="286" spans="1:120" s="2" customFormat="1" ht="96.75" customHeight="1" x14ac:dyDescent="0.2">
      <c r="A286" s="2" t="s">
        <v>212</v>
      </c>
      <c r="C286" s="100" t="s">
        <v>653</v>
      </c>
      <c r="D286" s="30" t="s">
        <v>654</v>
      </c>
      <c r="E286" s="31" t="s">
        <v>89</v>
      </c>
      <c r="F286" s="74">
        <v>1</v>
      </c>
      <c r="G286" s="74">
        <v>0</v>
      </c>
      <c r="H286" s="121">
        <v>0</v>
      </c>
      <c r="I286" s="121">
        <v>0</v>
      </c>
      <c r="J286" s="121"/>
      <c r="K286" s="74">
        <f t="shared" si="323"/>
        <v>1</v>
      </c>
      <c r="L286" s="32">
        <v>526077.54</v>
      </c>
      <c r="M286" s="33">
        <f t="shared" si="356"/>
        <v>526077.54</v>
      </c>
      <c r="N286" s="33"/>
      <c r="O286" s="33">
        <f t="shared" si="324"/>
        <v>0</v>
      </c>
      <c r="P286" s="34"/>
      <c r="Q286" s="34">
        <f t="shared" si="287"/>
        <v>0</v>
      </c>
      <c r="R286" s="34">
        <f t="shared" si="288"/>
        <v>0</v>
      </c>
      <c r="S286" s="34"/>
      <c r="T286" s="34">
        <f t="shared" si="289"/>
        <v>0</v>
      </c>
      <c r="U286" s="34">
        <f t="shared" si="290"/>
        <v>0</v>
      </c>
      <c r="V286" s="34"/>
      <c r="W286" s="34">
        <f t="shared" si="357"/>
        <v>0</v>
      </c>
      <c r="X286" s="34">
        <f t="shared" si="358"/>
        <v>0</v>
      </c>
      <c r="Y286" s="34"/>
      <c r="Z286" s="34">
        <f t="shared" si="291"/>
        <v>0</v>
      </c>
      <c r="AA286" s="34">
        <f t="shared" si="292"/>
        <v>0</v>
      </c>
      <c r="AB286" s="34"/>
      <c r="AC286" s="34">
        <f t="shared" si="293"/>
        <v>0</v>
      </c>
      <c r="AD286" s="34">
        <f t="shared" si="294"/>
        <v>0</v>
      </c>
      <c r="AE286" s="34"/>
      <c r="AF286" s="34">
        <f t="shared" si="325"/>
        <v>0</v>
      </c>
      <c r="AG286" s="34">
        <f t="shared" si="326"/>
        <v>0</v>
      </c>
      <c r="AH286" s="34"/>
      <c r="AI286" s="34">
        <f t="shared" si="361"/>
        <v>0</v>
      </c>
      <c r="AJ286" s="34">
        <f t="shared" si="295"/>
        <v>0</v>
      </c>
      <c r="AK286" s="34"/>
      <c r="AL286" s="34">
        <f t="shared" si="359"/>
        <v>0</v>
      </c>
      <c r="AM286" s="34">
        <f t="shared" si="360"/>
        <v>0</v>
      </c>
      <c r="AN286" s="34"/>
      <c r="AO286" s="34">
        <f t="shared" si="327"/>
        <v>0</v>
      </c>
      <c r="AP286" s="34">
        <f t="shared" si="328"/>
        <v>0</v>
      </c>
      <c r="AQ286" s="34"/>
      <c r="AR286" s="34">
        <f t="shared" si="329"/>
        <v>0</v>
      </c>
      <c r="AS286" s="34">
        <f t="shared" si="330"/>
        <v>0</v>
      </c>
      <c r="AT286" s="34"/>
      <c r="AU286" s="34">
        <f t="shared" si="331"/>
        <v>0</v>
      </c>
      <c r="AV286" s="34">
        <f t="shared" si="332"/>
        <v>0</v>
      </c>
      <c r="AW286" s="34"/>
      <c r="AX286" s="34">
        <f t="shared" si="333"/>
        <v>0</v>
      </c>
      <c r="AY286" s="34">
        <f t="shared" si="334"/>
        <v>0</v>
      </c>
      <c r="AZ286" s="34"/>
      <c r="BA286" s="34">
        <f t="shared" si="335"/>
        <v>0</v>
      </c>
      <c r="BB286" s="34">
        <f t="shared" si="336"/>
        <v>0</v>
      </c>
      <c r="BC286" s="34">
        <v>0.33</v>
      </c>
      <c r="BD286" s="34">
        <f t="shared" si="337"/>
        <v>173605.59</v>
      </c>
      <c r="BE286" s="34">
        <f t="shared" si="338"/>
        <v>0</v>
      </c>
      <c r="BF286" s="34"/>
      <c r="BG286" s="34">
        <f t="shared" si="300"/>
        <v>0</v>
      </c>
      <c r="BH286" s="34">
        <f t="shared" si="339"/>
        <v>0</v>
      </c>
      <c r="BI286" s="34">
        <v>0.67</v>
      </c>
      <c r="BJ286" s="34">
        <f t="shared" si="301"/>
        <v>352471.95</v>
      </c>
      <c r="BK286" s="34">
        <f t="shared" si="340"/>
        <v>0</v>
      </c>
      <c r="BL286" s="34"/>
      <c r="BM286" s="34">
        <f t="shared" si="304"/>
        <v>0</v>
      </c>
      <c r="BN286" s="34">
        <f t="shared" si="341"/>
        <v>0</v>
      </c>
      <c r="BO286" s="34"/>
      <c r="BP286" s="34">
        <f t="shared" si="307"/>
        <v>0</v>
      </c>
      <c r="BQ286" s="34">
        <f t="shared" si="308"/>
        <v>0</v>
      </c>
      <c r="BR286" s="34"/>
      <c r="BS286" s="34">
        <f t="shared" si="309"/>
        <v>0</v>
      </c>
      <c r="BT286" s="34">
        <f t="shared" si="342"/>
        <v>0</v>
      </c>
      <c r="BU286" s="34"/>
      <c r="BV286" s="34">
        <f t="shared" si="310"/>
        <v>0</v>
      </c>
      <c r="BW286" s="34">
        <f t="shared" si="343"/>
        <v>0</v>
      </c>
      <c r="BX286" s="34"/>
      <c r="BY286" s="34">
        <f t="shared" si="311"/>
        <v>0</v>
      </c>
      <c r="BZ286" s="34">
        <f t="shared" si="344"/>
        <v>0</v>
      </c>
      <c r="CA286" s="34"/>
      <c r="CB286" s="34">
        <f t="shared" si="312"/>
        <v>0</v>
      </c>
      <c r="CC286" s="34">
        <f t="shared" si="345"/>
        <v>0</v>
      </c>
      <c r="CD286" s="34"/>
      <c r="CE286" s="34">
        <f t="shared" si="313"/>
        <v>0</v>
      </c>
      <c r="CF286" s="34">
        <f t="shared" si="346"/>
        <v>0</v>
      </c>
      <c r="CG286" s="34"/>
      <c r="CH286" s="34">
        <f t="shared" si="314"/>
        <v>0</v>
      </c>
      <c r="CI286" s="34">
        <f t="shared" si="347"/>
        <v>0</v>
      </c>
      <c r="CJ286" s="34"/>
      <c r="CK286" s="34">
        <f t="shared" si="315"/>
        <v>0</v>
      </c>
      <c r="CL286" s="34">
        <f t="shared" si="348"/>
        <v>0</v>
      </c>
      <c r="CM286" s="34"/>
      <c r="CN286" s="34">
        <f t="shared" si="316"/>
        <v>0</v>
      </c>
      <c r="CO286" s="34">
        <f t="shared" si="349"/>
        <v>0</v>
      </c>
      <c r="CP286" s="34"/>
      <c r="CQ286" s="34">
        <f t="shared" si="317"/>
        <v>0</v>
      </c>
      <c r="CR286" s="34">
        <f t="shared" si="350"/>
        <v>0</v>
      </c>
      <c r="CS286" s="34"/>
      <c r="CT286" s="34">
        <f t="shared" si="318"/>
        <v>0</v>
      </c>
      <c r="CU286" s="34">
        <f t="shared" si="351"/>
        <v>0</v>
      </c>
      <c r="CV286" s="34"/>
      <c r="CW286" s="34">
        <f t="shared" si="319"/>
        <v>0</v>
      </c>
      <c r="CX286" s="34">
        <f t="shared" si="352"/>
        <v>0</v>
      </c>
      <c r="CY286" s="34"/>
      <c r="CZ286" s="34">
        <f t="shared" si="320"/>
        <v>0</v>
      </c>
      <c r="DA286" s="34">
        <f t="shared" si="353"/>
        <v>0</v>
      </c>
      <c r="DB286" s="34"/>
      <c r="DC286" s="34">
        <f t="shared" si="321"/>
        <v>0</v>
      </c>
      <c r="DD286" s="34">
        <f t="shared" si="354"/>
        <v>0</v>
      </c>
      <c r="DE286" s="35">
        <f t="shared" si="362"/>
        <v>1</v>
      </c>
      <c r="DF286" s="35">
        <f t="shared" ca="1" si="363"/>
        <v>526077.54</v>
      </c>
      <c r="DG286" s="89">
        <f t="shared" ca="1" si="364"/>
        <v>0</v>
      </c>
      <c r="DH286" s="35">
        <f t="shared" si="355"/>
        <v>0</v>
      </c>
      <c r="DI286" s="35">
        <f t="shared" ca="1" si="305"/>
        <v>0</v>
      </c>
      <c r="DJ286" s="92">
        <f t="shared" ca="1" si="306"/>
        <v>0</v>
      </c>
      <c r="DK286"/>
      <c r="DL286" s="37"/>
      <c r="DM286" s="38">
        <f t="shared" si="322"/>
        <v>0</v>
      </c>
      <c r="DN286" s="39" t="str">
        <f t="shared" si="303"/>
        <v>NÃO MEDIDO</v>
      </c>
      <c r="DO286" s="40"/>
      <c r="DP286"/>
    </row>
    <row r="287" spans="1:120" s="2" customFormat="1" ht="30" customHeight="1" x14ac:dyDescent="0.2">
      <c r="A287" s="2" t="s">
        <v>213</v>
      </c>
      <c r="C287" s="100">
        <v>40500</v>
      </c>
      <c r="D287" s="30" t="s">
        <v>655</v>
      </c>
      <c r="E287" s="31"/>
      <c r="F287" s="74"/>
      <c r="G287" s="74">
        <v>0</v>
      </c>
      <c r="H287" s="121">
        <v>0</v>
      </c>
      <c r="I287" s="121">
        <v>0</v>
      </c>
      <c r="J287" s="121"/>
      <c r="K287" s="74">
        <f t="shared" si="323"/>
        <v>0</v>
      </c>
      <c r="L287" s="32"/>
      <c r="M287" s="33">
        <f t="shared" si="356"/>
        <v>0</v>
      </c>
      <c r="N287" s="33"/>
      <c r="O287" s="33">
        <f t="shared" si="324"/>
        <v>0</v>
      </c>
      <c r="P287" s="34"/>
      <c r="Q287" s="34">
        <f t="shared" si="287"/>
        <v>0</v>
      </c>
      <c r="R287" s="34">
        <f t="shared" si="288"/>
        <v>0</v>
      </c>
      <c r="S287" s="34"/>
      <c r="T287" s="34">
        <f t="shared" si="289"/>
        <v>0</v>
      </c>
      <c r="U287" s="34">
        <f t="shared" si="290"/>
        <v>0</v>
      </c>
      <c r="V287" s="34"/>
      <c r="W287" s="34">
        <f t="shared" si="357"/>
        <v>0</v>
      </c>
      <c r="X287" s="34">
        <f t="shared" si="358"/>
        <v>0</v>
      </c>
      <c r="Y287" s="34"/>
      <c r="Z287" s="34">
        <f t="shared" si="291"/>
        <v>0</v>
      </c>
      <c r="AA287" s="34">
        <f t="shared" si="292"/>
        <v>0</v>
      </c>
      <c r="AB287" s="34"/>
      <c r="AC287" s="34">
        <f t="shared" si="293"/>
        <v>0</v>
      </c>
      <c r="AD287" s="34">
        <f t="shared" si="294"/>
        <v>0</v>
      </c>
      <c r="AE287" s="34"/>
      <c r="AF287" s="34">
        <f t="shared" si="325"/>
        <v>0</v>
      </c>
      <c r="AG287" s="34">
        <f t="shared" si="326"/>
        <v>0</v>
      </c>
      <c r="AH287" s="34"/>
      <c r="AI287" s="34">
        <f t="shared" si="361"/>
        <v>0</v>
      </c>
      <c r="AJ287" s="34">
        <f t="shared" si="295"/>
        <v>0</v>
      </c>
      <c r="AK287" s="34"/>
      <c r="AL287" s="34">
        <f t="shared" si="359"/>
        <v>0</v>
      </c>
      <c r="AM287" s="34">
        <f t="shared" si="360"/>
        <v>0</v>
      </c>
      <c r="AN287" s="34"/>
      <c r="AO287" s="34">
        <f t="shared" si="327"/>
        <v>0</v>
      </c>
      <c r="AP287" s="34">
        <f t="shared" si="328"/>
        <v>0</v>
      </c>
      <c r="AQ287" s="34"/>
      <c r="AR287" s="34">
        <f t="shared" si="329"/>
        <v>0</v>
      </c>
      <c r="AS287" s="34">
        <f t="shared" si="330"/>
        <v>0</v>
      </c>
      <c r="AT287" s="34"/>
      <c r="AU287" s="34">
        <f t="shared" si="331"/>
        <v>0</v>
      </c>
      <c r="AV287" s="34">
        <f t="shared" si="332"/>
        <v>0</v>
      </c>
      <c r="AW287" s="34"/>
      <c r="AX287" s="34">
        <f t="shared" si="333"/>
        <v>0</v>
      </c>
      <c r="AY287" s="34">
        <f t="shared" si="334"/>
        <v>0</v>
      </c>
      <c r="AZ287" s="34"/>
      <c r="BA287" s="34">
        <f t="shared" si="335"/>
        <v>0</v>
      </c>
      <c r="BB287" s="34">
        <f t="shared" si="336"/>
        <v>0</v>
      </c>
      <c r="BC287" s="34"/>
      <c r="BD287" s="34">
        <f t="shared" si="337"/>
        <v>0</v>
      </c>
      <c r="BE287" s="34">
        <f t="shared" si="338"/>
        <v>0</v>
      </c>
      <c r="BF287" s="34"/>
      <c r="BG287" s="34">
        <f t="shared" si="300"/>
        <v>0</v>
      </c>
      <c r="BH287" s="34">
        <f t="shared" si="339"/>
        <v>0</v>
      </c>
      <c r="BI287" s="34"/>
      <c r="BJ287" s="34">
        <f t="shared" si="301"/>
        <v>0</v>
      </c>
      <c r="BK287" s="34">
        <f t="shared" si="340"/>
        <v>0</v>
      </c>
      <c r="BL287" s="34"/>
      <c r="BM287" s="34">
        <f t="shared" si="304"/>
        <v>0</v>
      </c>
      <c r="BN287" s="34">
        <f t="shared" si="341"/>
        <v>0</v>
      </c>
      <c r="BO287" s="34"/>
      <c r="BP287" s="34">
        <f t="shared" si="307"/>
        <v>0</v>
      </c>
      <c r="BQ287" s="34">
        <f t="shared" si="308"/>
        <v>0</v>
      </c>
      <c r="BR287" s="34"/>
      <c r="BS287" s="34">
        <f t="shared" si="309"/>
        <v>0</v>
      </c>
      <c r="BT287" s="34">
        <f t="shared" si="342"/>
        <v>0</v>
      </c>
      <c r="BU287" s="34"/>
      <c r="BV287" s="34">
        <f t="shared" si="310"/>
        <v>0</v>
      </c>
      <c r="BW287" s="34">
        <f t="shared" si="343"/>
        <v>0</v>
      </c>
      <c r="BX287" s="34"/>
      <c r="BY287" s="34">
        <f t="shared" si="311"/>
        <v>0</v>
      </c>
      <c r="BZ287" s="34">
        <f t="shared" si="344"/>
        <v>0</v>
      </c>
      <c r="CA287" s="34"/>
      <c r="CB287" s="34">
        <f t="shared" si="312"/>
        <v>0</v>
      </c>
      <c r="CC287" s="34">
        <f t="shared" si="345"/>
        <v>0</v>
      </c>
      <c r="CD287" s="34"/>
      <c r="CE287" s="34">
        <f t="shared" si="313"/>
        <v>0</v>
      </c>
      <c r="CF287" s="34">
        <f t="shared" si="346"/>
        <v>0</v>
      </c>
      <c r="CG287" s="34"/>
      <c r="CH287" s="34">
        <f t="shared" si="314"/>
        <v>0</v>
      </c>
      <c r="CI287" s="34">
        <f t="shared" si="347"/>
        <v>0</v>
      </c>
      <c r="CJ287" s="34"/>
      <c r="CK287" s="34">
        <f t="shared" si="315"/>
        <v>0</v>
      </c>
      <c r="CL287" s="34">
        <f t="shared" si="348"/>
        <v>0</v>
      </c>
      <c r="CM287" s="34"/>
      <c r="CN287" s="34">
        <f t="shared" si="316"/>
        <v>0</v>
      </c>
      <c r="CO287" s="34">
        <f t="shared" si="349"/>
        <v>0</v>
      </c>
      <c r="CP287" s="34"/>
      <c r="CQ287" s="34">
        <f t="shared" si="317"/>
        <v>0</v>
      </c>
      <c r="CR287" s="34">
        <f t="shared" si="350"/>
        <v>0</v>
      </c>
      <c r="CS287" s="34"/>
      <c r="CT287" s="34">
        <f t="shared" si="318"/>
        <v>0</v>
      </c>
      <c r="CU287" s="34">
        <f t="shared" si="351"/>
        <v>0</v>
      </c>
      <c r="CV287" s="34"/>
      <c r="CW287" s="34">
        <f t="shared" si="319"/>
        <v>0</v>
      </c>
      <c r="CX287" s="34">
        <f t="shared" si="352"/>
        <v>0</v>
      </c>
      <c r="CY287" s="34"/>
      <c r="CZ287" s="34">
        <f t="shared" si="320"/>
        <v>0</v>
      </c>
      <c r="DA287" s="34">
        <f t="shared" si="353"/>
        <v>0</v>
      </c>
      <c r="DB287" s="34"/>
      <c r="DC287" s="34">
        <f t="shared" si="321"/>
        <v>0</v>
      </c>
      <c r="DD287" s="34">
        <f t="shared" si="354"/>
        <v>0</v>
      </c>
      <c r="DE287" s="35">
        <f t="shared" si="362"/>
        <v>0</v>
      </c>
      <c r="DF287" s="35">
        <f t="shared" ca="1" si="363"/>
        <v>0</v>
      </c>
      <c r="DG287" s="89">
        <f t="shared" ca="1" si="364"/>
        <v>0</v>
      </c>
      <c r="DH287" s="35">
        <f t="shared" si="355"/>
        <v>0</v>
      </c>
      <c r="DI287" s="35">
        <f t="shared" ca="1" si="305"/>
        <v>0</v>
      </c>
      <c r="DJ287" s="92">
        <f t="shared" ca="1" si="306"/>
        <v>0</v>
      </c>
      <c r="DK287"/>
      <c r="DL287" s="37"/>
      <c r="DM287" s="38">
        <f t="shared" si="322"/>
        <v>0</v>
      </c>
      <c r="DN287" s="39" t="str">
        <f>IF(COUNTIF(DN288:DN296,"MEDIDO")&lt;&gt;0,"MEDIDO","NÃO MEDIDO")</f>
        <v>NÃO MEDIDO</v>
      </c>
      <c r="DO287" s="40"/>
      <c r="DP287"/>
    </row>
    <row r="288" spans="1:120" s="2" customFormat="1" ht="45" customHeight="1" x14ac:dyDescent="0.2">
      <c r="A288" s="2" t="s">
        <v>212</v>
      </c>
      <c r="C288" s="100" t="s">
        <v>273</v>
      </c>
      <c r="D288" s="30" t="s">
        <v>656</v>
      </c>
      <c r="E288" s="31" t="s">
        <v>89</v>
      </c>
      <c r="F288" s="74">
        <v>2</v>
      </c>
      <c r="G288" s="74">
        <v>0</v>
      </c>
      <c r="H288" s="121">
        <v>0</v>
      </c>
      <c r="I288" s="121">
        <v>0</v>
      </c>
      <c r="J288" s="121"/>
      <c r="K288" s="74">
        <f t="shared" si="323"/>
        <v>2</v>
      </c>
      <c r="L288" s="32">
        <v>484.46</v>
      </c>
      <c r="M288" s="33">
        <f t="shared" si="356"/>
        <v>968.92</v>
      </c>
      <c r="N288" s="33"/>
      <c r="O288" s="33">
        <f t="shared" si="324"/>
        <v>0</v>
      </c>
      <c r="P288" s="34"/>
      <c r="Q288" s="34">
        <f t="shared" si="287"/>
        <v>0</v>
      </c>
      <c r="R288" s="34">
        <f t="shared" si="288"/>
        <v>0</v>
      </c>
      <c r="S288" s="34"/>
      <c r="T288" s="34">
        <f t="shared" si="289"/>
        <v>0</v>
      </c>
      <c r="U288" s="34">
        <f t="shared" si="290"/>
        <v>0</v>
      </c>
      <c r="V288" s="34"/>
      <c r="W288" s="34">
        <f t="shared" si="357"/>
        <v>0</v>
      </c>
      <c r="X288" s="34">
        <f t="shared" si="358"/>
        <v>0</v>
      </c>
      <c r="Y288" s="34"/>
      <c r="Z288" s="34">
        <f t="shared" si="291"/>
        <v>0</v>
      </c>
      <c r="AA288" s="34">
        <f t="shared" si="292"/>
        <v>0</v>
      </c>
      <c r="AB288" s="34"/>
      <c r="AC288" s="34">
        <f t="shared" si="293"/>
        <v>0</v>
      </c>
      <c r="AD288" s="34">
        <f t="shared" si="294"/>
        <v>0</v>
      </c>
      <c r="AE288" s="34"/>
      <c r="AF288" s="34">
        <f t="shared" si="325"/>
        <v>0</v>
      </c>
      <c r="AG288" s="34">
        <f t="shared" si="326"/>
        <v>0</v>
      </c>
      <c r="AH288" s="34">
        <v>1</v>
      </c>
      <c r="AI288" s="34">
        <f t="shared" si="361"/>
        <v>484.46</v>
      </c>
      <c r="AJ288" s="34">
        <f t="shared" si="295"/>
        <v>0</v>
      </c>
      <c r="AK288" s="34"/>
      <c r="AL288" s="34">
        <f t="shared" si="359"/>
        <v>0</v>
      </c>
      <c r="AM288" s="34">
        <f t="shared" si="360"/>
        <v>0</v>
      </c>
      <c r="AN288" s="34"/>
      <c r="AO288" s="34">
        <f t="shared" si="327"/>
        <v>0</v>
      </c>
      <c r="AP288" s="34">
        <f t="shared" si="328"/>
        <v>0</v>
      </c>
      <c r="AQ288" s="34"/>
      <c r="AR288" s="34">
        <f t="shared" si="329"/>
        <v>0</v>
      </c>
      <c r="AS288" s="34">
        <f t="shared" si="330"/>
        <v>0</v>
      </c>
      <c r="AT288" s="34"/>
      <c r="AU288" s="34">
        <f t="shared" si="331"/>
        <v>0</v>
      </c>
      <c r="AV288" s="34">
        <f t="shared" si="332"/>
        <v>0</v>
      </c>
      <c r="AW288" s="34"/>
      <c r="AX288" s="34">
        <f t="shared" si="333"/>
        <v>0</v>
      </c>
      <c r="AY288" s="34">
        <f t="shared" si="334"/>
        <v>0</v>
      </c>
      <c r="AZ288" s="34"/>
      <c r="BA288" s="34">
        <f t="shared" si="335"/>
        <v>0</v>
      </c>
      <c r="BB288" s="34">
        <f t="shared" si="336"/>
        <v>0</v>
      </c>
      <c r="BC288" s="34"/>
      <c r="BD288" s="34">
        <f t="shared" si="337"/>
        <v>0</v>
      </c>
      <c r="BE288" s="34">
        <f t="shared" si="338"/>
        <v>0</v>
      </c>
      <c r="BF288" s="34"/>
      <c r="BG288" s="34">
        <f t="shared" si="300"/>
        <v>0</v>
      </c>
      <c r="BH288" s="34">
        <f t="shared" si="339"/>
        <v>0</v>
      </c>
      <c r="BI288" s="34"/>
      <c r="BJ288" s="34">
        <f t="shared" si="301"/>
        <v>0</v>
      </c>
      <c r="BK288" s="34">
        <f t="shared" si="340"/>
        <v>0</v>
      </c>
      <c r="BL288" s="34"/>
      <c r="BM288" s="34">
        <f t="shared" si="304"/>
        <v>0</v>
      </c>
      <c r="BN288" s="34">
        <f t="shared" si="341"/>
        <v>0</v>
      </c>
      <c r="BO288" s="34"/>
      <c r="BP288" s="34">
        <f t="shared" si="307"/>
        <v>0</v>
      </c>
      <c r="BQ288" s="34">
        <f t="shared" si="308"/>
        <v>0</v>
      </c>
      <c r="BR288" s="34"/>
      <c r="BS288" s="34">
        <f t="shared" si="309"/>
        <v>0</v>
      </c>
      <c r="BT288" s="34">
        <f t="shared" si="342"/>
        <v>0</v>
      </c>
      <c r="BU288" s="34">
        <v>1</v>
      </c>
      <c r="BV288" s="34">
        <f t="shared" si="310"/>
        <v>484.46</v>
      </c>
      <c r="BW288" s="34">
        <f t="shared" si="343"/>
        <v>0</v>
      </c>
      <c r="BX288" s="34"/>
      <c r="BY288" s="34">
        <f t="shared" si="311"/>
        <v>0</v>
      </c>
      <c r="BZ288" s="34">
        <f t="shared" si="344"/>
        <v>0</v>
      </c>
      <c r="CA288" s="34"/>
      <c r="CB288" s="34">
        <f t="shared" si="312"/>
        <v>0</v>
      </c>
      <c r="CC288" s="34">
        <f t="shared" si="345"/>
        <v>0</v>
      </c>
      <c r="CD288" s="34"/>
      <c r="CE288" s="34">
        <f t="shared" si="313"/>
        <v>0</v>
      </c>
      <c r="CF288" s="34">
        <f t="shared" si="346"/>
        <v>0</v>
      </c>
      <c r="CG288" s="34"/>
      <c r="CH288" s="34">
        <f t="shared" si="314"/>
        <v>0</v>
      </c>
      <c r="CI288" s="34">
        <f t="shared" si="347"/>
        <v>0</v>
      </c>
      <c r="CJ288" s="34"/>
      <c r="CK288" s="34">
        <f t="shared" si="315"/>
        <v>0</v>
      </c>
      <c r="CL288" s="34">
        <f t="shared" si="348"/>
        <v>0</v>
      </c>
      <c r="CM288" s="34"/>
      <c r="CN288" s="34">
        <f t="shared" si="316"/>
        <v>0</v>
      </c>
      <c r="CO288" s="34">
        <f t="shared" si="349"/>
        <v>0</v>
      </c>
      <c r="CP288" s="34"/>
      <c r="CQ288" s="34">
        <f t="shared" si="317"/>
        <v>0</v>
      </c>
      <c r="CR288" s="34">
        <f t="shared" si="350"/>
        <v>0</v>
      </c>
      <c r="CS288" s="34"/>
      <c r="CT288" s="34">
        <f t="shared" si="318"/>
        <v>0</v>
      </c>
      <c r="CU288" s="34">
        <f t="shared" si="351"/>
        <v>0</v>
      </c>
      <c r="CV288" s="34"/>
      <c r="CW288" s="34">
        <f t="shared" si="319"/>
        <v>0</v>
      </c>
      <c r="CX288" s="34">
        <f t="shared" si="352"/>
        <v>0</v>
      </c>
      <c r="CY288" s="34"/>
      <c r="CZ288" s="34">
        <f t="shared" si="320"/>
        <v>0</v>
      </c>
      <c r="DA288" s="34">
        <f t="shared" si="353"/>
        <v>0</v>
      </c>
      <c r="DB288" s="34"/>
      <c r="DC288" s="34">
        <f t="shared" si="321"/>
        <v>0</v>
      </c>
      <c r="DD288" s="34">
        <f t="shared" si="354"/>
        <v>0</v>
      </c>
      <c r="DE288" s="35">
        <f t="shared" si="362"/>
        <v>2</v>
      </c>
      <c r="DF288" s="35">
        <f t="shared" ca="1" si="363"/>
        <v>968.92</v>
      </c>
      <c r="DG288" s="89">
        <f t="shared" ca="1" si="364"/>
        <v>0</v>
      </c>
      <c r="DH288" s="35">
        <f t="shared" si="355"/>
        <v>0</v>
      </c>
      <c r="DI288" s="35">
        <f t="shared" ca="1" si="305"/>
        <v>0</v>
      </c>
      <c r="DJ288" s="92">
        <f t="shared" ca="1" si="306"/>
        <v>0</v>
      </c>
      <c r="DK288"/>
      <c r="DL288" s="37"/>
      <c r="DM288" s="38">
        <f t="shared" si="322"/>
        <v>0</v>
      </c>
      <c r="DN288" s="39" t="str">
        <f t="shared" si="303"/>
        <v>NÃO MEDIDO</v>
      </c>
      <c r="DO288" s="40"/>
      <c r="DP288"/>
    </row>
    <row r="289" spans="1:120" s="2" customFormat="1" ht="35.1" customHeight="1" x14ac:dyDescent="0.2">
      <c r="A289" s="1" t="s">
        <v>212</v>
      </c>
      <c r="B289" s="1"/>
      <c r="C289" s="100" t="s">
        <v>657</v>
      </c>
      <c r="D289" s="30" t="s">
        <v>658</v>
      </c>
      <c r="E289" s="31" t="s">
        <v>100</v>
      </c>
      <c r="F289" s="74">
        <v>1</v>
      </c>
      <c r="G289" s="74">
        <v>0</v>
      </c>
      <c r="H289" s="121">
        <v>0</v>
      </c>
      <c r="I289" s="121">
        <v>0</v>
      </c>
      <c r="J289" s="121"/>
      <c r="K289" s="74">
        <f t="shared" si="323"/>
        <v>1</v>
      </c>
      <c r="L289" s="32">
        <v>193.64</v>
      </c>
      <c r="M289" s="33">
        <f t="shared" si="356"/>
        <v>193.64</v>
      </c>
      <c r="N289" s="33"/>
      <c r="O289" s="33">
        <f t="shared" si="324"/>
        <v>0</v>
      </c>
      <c r="P289" s="34"/>
      <c r="Q289" s="34">
        <f t="shared" si="287"/>
        <v>0</v>
      </c>
      <c r="R289" s="34">
        <f t="shared" si="288"/>
        <v>0</v>
      </c>
      <c r="S289" s="34"/>
      <c r="T289" s="34">
        <f t="shared" si="289"/>
        <v>0</v>
      </c>
      <c r="U289" s="34">
        <f t="shared" si="290"/>
        <v>0</v>
      </c>
      <c r="V289" s="34"/>
      <c r="W289" s="34">
        <f t="shared" si="357"/>
        <v>0</v>
      </c>
      <c r="X289" s="34">
        <f t="shared" si="358"/>
        <v>0</v>
      </c>
      <c r="Y289" s="34"/>
      <c r="Z289" s="34">
        <f t="shared" si="291"/>
        <v>0</v>
      </c>
      <c r="AA289" s="34">
        <f t="shared" si="292"/>
        <v>0</v>
      </c>
      <c r="AB289" s="34"/>
      <c r="AC289" s="34">
        <f t="shared" si="293"/>
        <v>0</v>
      </c>
      <c r="AD289" s="34">
        <f t="shared" si="294"/>
        <v>0</v>
      </c>
      <c r="AE289" s="34"/>
      <c r="AF289" s="34">
        <f t="shared" si="325"/>
        <v>0</v>
      </c>
      <c r="AG289" s="34">
        <f t="shared" si="326"/>
        <v>0</v>
      </c>
      <c r="AH289" s="34"/>
      <c r="AI289" s="34">
        <f t="shared" si="361"/>
        <v>0</v>
      </c>
      <c r="AJ289" s="34">
        <f t="shared" si="295"/>
        <v>0</v>
      </c>
      <c r="AK289" s="34"/>
      <c r="AL289" s="34">
        <f t="shared" si="359"/>
        <v>0</v>
      </c>
      <c r="AM289" s="34">
        <f t="shared" si="360"/>
        <v>0</v>
      </c>
      <c r="AN289" s="34"/>
      <c r="AO289" s="34">
        <f t="shared" si="327"/>
        <v>0</v>
      </c>
      <c r="AP289" s="34">
        <f t="shared" si="328"/>
        <v>0</v>
      </c>
      <c r="AQ289" s="34"/>
      <c r="AR289" s="34">
        <f t="shared" si="329"/>
        <v>0</v>
      </c>
      <c r="AS289" s="34">
        <f t="shared" si="330"/>
        <v>0</v>
      </c>
      <c r="AT289" s="34"/>
      <c r="AU289" s="34">
        <f t="shared" si="331"/>
        <v>0</v>
      </c>
      <c r="AV289" s="34">
        <f t="shared" si="332"/>
        <v>0</v>
      </c>
      <c r="AW289" s="34"/>
      <c r="AX289" s="34">
        <f t="shared" si="333"/>
        <v>0</v>
      </c>
      <c r="AY289" s="34">
        <f t="shared" si="334"/>
        <v>0</v>
      </c>
      <c r="AZ289" s="34"/>
      <c r="BA289" s="34">
        <f t="shared" si="335"/>
        <v>0</v>
      </c>
      <c r="BB289" s="34">
        <f t="shared" si="336"/>
        <v>0</v>
      </c>
      <c r="BC289" s="34"/>
      <c r="BD289" s="34">
        <f t="shared" si="337"/>
        <v>0</v>
      </c>
      <c r="BE289" s="34">
        <f t="shared" si="338"/>
        <v>0</v>
      </c>
      <c r="BF289" s="34"/>
      <c r="BG289" s="34">
        <f t="shared" si="300"/>
        <v>0</v>
      </c>
      <c r="BH289" s="34">
        <f t="shared" si="339"/>
        <v>0</v>
      </c>
      <c r="BI289" s="34"/>
      <c r="BJ289" s="34">
        <f t="shared" si="301"/>
        <v>0</v>
      </c>
      <c r="BK289" s="34">
        <f t="shared" si="340"/>
        <v>0</v>
      </c>
      <c r="BL289" s="34"/>
      <c r="BM289" s="34">
        <f t="shared" si="304"/>
        <v>0</v>
      </c>
      <c r="BN289" s="34">
        <f t="shared" si="341"/>
        <v>0</v>
      </c>
      <c r="BO289" s="34"/>
      <c r="BP289" s="34">
        <f t="shared" si="307"/>
        <v>0</v>
      </c>
      <c r="BQ289" s="34">
        <f t="shared" si="308"/>
        <v>0</v>
      </c>
      <c r="BR289" s="34"/>
      <c r="BS289" s="34">
        <f t="shared" si="309"/>
        <v>0</v>
      </c>
      <c r="BT289" s="34">
        <f t="shared" si="342"/>
        <v>0</v>
      </c>
      <c r="BU289" s="34"/>
      <c r="BV289" s="34">
        <f t="shared" si="310"/>
        <v>0</v>
      </c>
      <c r="BW289" s="34">
        <f t="shared" si="343"/>
        <v>0</v>
      </c>
      <c r="BX289" s="34"/>
      <c r="BY289" s="34">
        <f t="shared" si="311"/>
        <v>0</v>
      </c>
      <c r="BZ289" s="34">
        <f t="shared" si="344"/>
        <v>0</v>
      </c>
      <c r="CA289" s="34"/>
      <c r="CB289" s="34">
        <f t="shared" si="312"/>
        <v>0</v>
      </c>
      <c r="CC289" s="34">
        <f t="shared" si="345"/>
        <v>0</v>
      </c>
      <c r="CD289" s="34"/>
      <c r="CE289" s="34">
        <f t="shared" si="313"/>
        <v>0</v>
      </c>
      <c r="CF289" s="34">
        <f t="shared" si="346"/>
        <v>0</v>
      </c>
      <c r="CG289" s="34"/>
      <c r="CH289" s="34">
        <f t="shared" si="314"/>
        <v>0</v>
      </c>
      <c r="CI289" s="34">
        <f t="shared" si="347"/>
        <v>0</v>
      </c>
      <c r="CJ289" s="34"/>
      <c r="CK289" s="34">
        <f t="shared" si="315"/>
        <v>0</v>
      </c>
      <c r="CL289" s="34">
        <f t="shared" si="348"/>
        <v>0</v>
      </c>
      <c r="CM289" s="34"/>
      <c r="CN289" s="34">
        <f t="shared" si="316"/>
        <v>0</v>
      </c>
      <c r="CO289" s="34">
        <f t="shared" si="349"/>
        <v>0</v>
      </c>
      <c r="CP289" s="34"/>
      <c r="CQ289" s="34">
        <f t="shared" si="317"/>
        <v>0</v>
      </c>
      <c r="CR289" s="34">
        <f t="shared" si="350"/>
        <v>0</v>
      </c>
      <c r="CS289" s="34"/>
      <c r="CT289" s="34">
        <f t="shared" si="318"/>
        <v>0</v>
      </c>
      <c r="CU289" s="34">
        <f t="shared" si="351"/>
        <v>0</v>
      </c>
      <c r="CV289" s="34"/>
      <c r="CW289" s="34">
        <f t="shared" si="319"/>
        <v>0</v>
      </c>
      <c r="CX289" s="34">
        <f t="shared" si="352"/>
        <v>0</v>
      </c>
      <c r="CY289" s="34"/>
      <c r="CZ289" s="34">
        <f t="shared" si="320"/>
        <v>0</v>
      </c>
      <c r="DA289" s="34">
        <f t="shared" si="353"/>
        <v>0</v>
      </c>
      <c r="DB289" s="34"/>
      <c r="DC289" s="34">
        <f t="shared" si="321"/>
        <v>0</v>
      </c>
      <c r="DD289" s="34">
        <f t="shared" si="354"/>
        <v>0</v>
      </c>
      <c r="DE289" s="35">
        <f t="shared" si="362"/>
        <v>0</v>
      </c>
      <c r="DF289" s="35">
        <f t="shared" ca="1" si="363"/>
        <v>0</v>
      </c>
      <c r="DG289" s="89">
        <f t="shared" ca="1" si="364"/>
        <v>0</v>
      </c>
      <c r="DH289" s="35">
        <f t="shared" si="355"/>
        <v>1</v>
      </c>
      <c r="DI289" s="35">
        <f t="shared" ca="1" si="305"/>
        <v>193.64</v>
      </c>
      <c r="DJ289" s="92">
        <f t="shared" ca="1" si="306"/>
        <v>0</v>
      </c>
      <c r="DK289"/>
      <c r="DL289" s="37"/>
      <c r="DM289" s="38">
        <f t="shared" si="322"/>
        <v>0</v>
      </c>
      <c r="DN289" s="39" t="str">
        <f t="shared" si="303"/>
        <v>NÃO MEDIDO</v>
      </c>
      <c r="DO289" s="40"/>
      <c r="DP289"/>
    </row>
    <row r="290" spans="1:120" s="2" customFormat="1" ht="35.1" customHeight="1" x14ac:dyDescent="0.2">
      <c r="A290" s="2" t="s">
        <v>212</v>
      </c>
      <c r="C290" s="100" t="s">
        <v>659</v>
      </c>
      <c r="D290" s="30" t="s">
        <v>660</v>
      </c>
      <c r="E290" s="31" t="s">
        <v>187</v>
      </c>
      <c r="F290" s="74">
        <v>3960</v>
      </c>
      <c r="G290" s="74">
        <v>0</v>
      </c>
      <c r="H290" s="121">
        <v>0</v>
      </c>
      <c r="I290" s="121">
        <v>0</v>
      </c>
      <c r="J290" s="121"/>
      <c r="K290" s="74">
        <f t="shared" si="323"/>
        <v>3960</v>
      </c>
      <c r="L290" s="32">
        <v>54.81</v>
      </c>
      <c r="M290" s="33">
        <f t="shared" si="356"/>
        <v>217047.6</v>
      </c>
      <c r="N290" s="33"/>
      <c r="O290" s="33">
        <f t="shared" si="324"/>
        <v>0</v>
      </c>
      <c r="P290" s="34"/>
      <c r="Q290" s="34">
        <f t="shared" si="287"/>
        <v>0</v>
      </c>
      <c r="R290" s="34">
        <f t="shared" si="288"/>
        <v>0</v>
      </c>
      <c r="S290" s="34"/>
      <c r="T290" s="34">
        <f t="shared" si="289"/>
        <v>0</v>
      </c>
      <c r="U290" s="34">
        <f t="shared" si="290"/>
        <v>0</v>
      </c>
      <c r="V290" s="34"/>
      <c r="W290" s="34">
        <f t="shared" si="357"/>
        <v>0</v>
      </c>
      <c r="X290" s="34">
        <f t="shared" si="358"/>
        <v>0</v>
      </c>
      <c r="Y290" s="34"/>
      <c r="Z290" s="34">
        <f t="shared" si="291"/>
        <v>0</v>
      </c>
      <c r="AA290" s="34">
        <f t="shared" si="292"/>
        <v>0</v>
      </c>
      <c r="AB290" s="34"/>
      <c r="AC290" s="34">
        <f t="shared" si="293"/>
        <v>0</v>
      </c>
      <c r="AD290" s="34">
        <f t="shared" si="294"/>
        <v>0</v>
      </c>
      <c r="AE290" s="34"/>
      <c r="AF290" s="34">
        <f t="shared" si="325"/>
        <v>0</v>
      </c>
      <c r="AG290" s="34">
        <f t="shared" si="326"/>
        <v>0</v>
      </c>
      <c r="AH290" s="34"/>
      <c r="AI290" s="34">
        <f t="shared" si="361"/>
        <v>0</v>
      </c>
      <c r="AJ290" s="34">
        <f t="shared" si="295"/>
        <v>0</v>
      </c>
      <c r="AK290" s="34"/>
      <c r="AL290" s="34">
        <f t="shared" si="359"/>
        <v>0</v>
      </c>
      <c r="AM290" s="34">
        <f t="shared" si="360"/>
        <v>0</v>
      </c>
      <c r="AN290" s="34"/>
      <c r="AO290" s="34">
        <f t="shared" si="327"/>
        <v>0</v>
      </c>
      <c r="AP290" s="34">
        <f t="shared" si="328"/>
        <v>0</v>
      </c>
      <c r="AQ290" s="34"/>
      <c r="AR290" s="34">
        <f t="shared" si="329"/>
        <v>0</v>
      </c>
      <c r="AS290" s="34">
        <f t="shared" si="330"/>
        <v>0</v>
      </c>
      <c r="AT290" s="34"/>
      <c r="AU290" s="34">
        <f t="shared" si="331"/>
        <v>0</v>
      </c>
      <c r="AV290" s="34">
        <f t="shared" si="332"/>
        <v>0</v>
      </c>
      <c r="AW290" s="34"/>
      <c r="AX290" s="34">
        <f t="shared" si="333"/>
        <v>0</v>
      </c>
      <c r="AY290" s="34">
        <f t="shared" si="334"/>
        <v>0</v>
      </c>
      <c r="AZ290" s="34"/>
      <c r="BA290" s="34">
        <f t="shared" si="335"/>
        <v>0</v>
      </c>
      <c r="BB290" s="34">
        <f t="shared" si="336"/>
        <v>0</v>
      </c>
      <c r="BC290" s="34"/>
      <c r="BD290" s="34">
        <f t="shared" si="337"/>
        <v>0</v>
      </c>
      <c r="BE290" s="34">
        <f t="shared" si="338"/>
        <v>0</v>
      </c>
      <c r="BF290" s="34">
        <v>133</v>
      </c>
      <c r="BG290" s="34">
        <f t="shared" si="300"/>
        <v>7289.73</v>
      </c>
      <c r="BH290" s="34">
        <f t="shared" si="339"/>
        <v>0</v>
      </c>
      <c r="BI290" s="34">
        <v>194</v>
      </c>
      <c r="BJ290" s="34">
        <f t="shared" si="301"/>
        <v>10633.14</v>
      </c>
      <c r="BK290" s="34">
        <f t="shared" si="340"/>
        <v>0</v>
      </c>
      <c r="BL290" s="34">
        <v>188</v>
      </c>
      <c r="BM290" s="34">
        <f t="shared" si="304"/>
        <v>10304.280000000001</v>
      </c>
      <c r="BN290" s="34">
        <f t="shared" si="341"/>
        <v>0</v>
      </c>
      <c r="BO290" s="34">
        <v>135</v>
      </c>
      <c r="BP290" s="34">
        <f t="shared" si="307"/>
        <v>7399.35</v>
      </c>
      <c r="BQ290" s="34">
        <f t="shared" si="308"/>
        <v>0</v>
      </c>
      <c r="BR290" s="34"/>
      <c r="BS290" s="34">
        <f t="shared" si="309"/>
        <v>0</v>
      </c>
      <c r="BT290" s="34">
        <f t="shared" si="342"/>
        <v>0</v>
      </c>
      <c r="BU290" s="34"/>
      <c r="BV290" s="34">
        <f t="shared" si="310"/>
        <v>0</v>
      </c>
      <c r="BW290" s="34">
        <f t="shared" si="343"/>
        <v>0</v>
      </c>
      <c r="BX290" s="34"/>
      <c r="BY290" s="34">
        <f t="shared" si="311"/>
        <v>0</v>
      </c>
      <c r="BZ290" s="34">
        <f t="shared" si="344"/>
        <v>0</v>
      </c>
      <c r="CA290" s="34"/>
      <c r="CB290" s="34">
        <f t="shared" si="312"/>
        <v>0</v>
      </c>
      <c r="CC290" s="34">
        <f t="shared" si="345"/>
        <v>0</v>
      </c>
      <c r="CD290" s="34"/>
      <c r="CE290" s="34">
        <f t="shared" si="313"/>
        <v>0</v>
      </c>
      <c r="CF290" s="34">
        <f t="shared" si="346"/>
        <v>0</v>
      </c>
      <c r="CG290" s="34"/>
      <c r="CH290" s="34">
        <f t="shared" si="314"/>
        <v>0</v>
      </c>
      <c r="CI290" s="34">
        <f t="shared" si="347"/>
        <v>0</v>
      </c>
      <c r="CJ290" s="34"/>
      <c r="CK290" s="34">
        <f t="shared" si="315"/>
        <v>0</v>
      </c>
      <c r="CL290" s="34">
        <f t="shared" si="348"/>
        <v>0</v>
      </c>
      <c r="CM290" s="34"/>
      <c r="CN290" s="34">
        <f t="shared" si="316"/>
        <v>0</v>
      </c>
      <c r="CO290" s="34">
        <f t="shared" si="349"/>
        <v>0</v>
      </c>
      <c r="CP290" s="34"/>
      <c r="CQ290" s="34">
        <f t="shared" si="317"/>
        <v>0</v>
      </c>
      <c r="CR290" s="34">
        <f t="shared" si="350"/>
        <v>0</v>
      </c>
      <c r="CS290" s="34"/>
      <c r="CT290" s="34">
        <f t="shared" si="318"/>
        <v>0</v>
      </c>
      <c r="CU290" s="34">
        <f t="shared" si="351"/>
        <v>0</v>
      </c>
      <c r="CV290" s="34"/>
      <c r="CW290" s="34">
        <f t="shared" si="319"/>
        <v>0</v>
      </c>
      <c r="CX290" s="34">
        <f t="shared" si="352"/>
        <v>0</v>
      </c>
      <c r="CY290" s="34"/>
      <c r="CZ290" s="34">
        <f t="shared" si="320"/>
        <v>0</v>
      </c>
      <c r="DA290" s="34">
        <f t="shared" si="353"/>
        <v>0</v>
      </c>
      <c r="DB290" s="34"/>
      <c r="DC290" s="34">
        <f t="shared" si="321"/>
        <v>0</v>
      </c>
      <c r="DD290" s="34">
        <f t="shared" si="354"/>
        <v>0</v>
      </c>
      <c r="DE290" s="35">
        <f t="shared" si="362"/>
        <v>650</v>
      </c>
      <c r="DF290" s="35">
        <f t="shared" ca="1" si="363"/>
        <v>35626.5</v>
      </c>
      <c r="DG290" s="89">
        <f t="shared" ca="1" si="364"/>
        <v>0</v>
      </c>
      <c r="DH290" s="35">
        <f t="shared" si="355"/>
        <v>3310</v>
      </c>
      <c r="DI290" s="35">
        <f t="shared" ca="1" si="305"/>
        <v>181421.1</v>
      </c>
      <c r="DJ290" s="92">
        <f t="shared" ca="1" si="306"/>
        <v>0</v>
      </c>
      <c r="DK290"/>
      <c r="DL290" s="37"/>
      <c r="DM290" s="38">
        <f t="shared" si="322"/>
        <v>0</v>
      </c>
      <c r="DN290" s="39" t="str">
        <f t="shared" si="303"/>
        <v>NÃO MEDIDO</v>
      </c>
      <c r="DO290" s="40"/>
      <c r="DP290"/>
    </row>
    <row r="291" spans="1:120" s="2" customFormat="1" ht="57" customHeight="1" x14ac:dyDescent="0.2">
      <c r="A291" s="2" t="s">
        <v>212</v>
      </c>
      <c r="C291" s="100" t="s">
        <v>274</v>
      </c>
      <c r="D291" s="30" t="s">
        <v>661</v>
      </c>
      <c r="E291" s="31" t="s">
        <v>163</v>
      </c>
      <c r="F291" s="74">
        <v>9</v>
      </c>
      <c r="G291" s="74">
        <v>0</v>
      </c>
      <c r="H291" s="121">
        <v>0</v>
      </c>
      <c r="I291" s="121">
        <v>0</v>
      </c>
      <c r="J291" s="121"/>
      <c r="K291" s="74">
        <f t="shared" si="323"/>
        <v>9</v>
      </c>
      <c r="L291" s="32">
        <v>8227.5300000000007</v>
      </c>
      <c r="M291" s="33">
        <f t="shared" si="356"/>
        <v>74047.77</v>
      </c>
      <c r="N291" s="33"/>
      <c r="O291" s="33">
        <f t="shared" si="324"/>
        <v>0</v>
      </c>
      <c r="P291" s="34"/>
      <c r="Q291" s="34">
        <f t="shared" si="287"/>
        <v>0</v>
      </c>
      <c r="R291" s="34">
        <f t="shared" si="288"/>
        <v>0</v>
      </c>
      <c r="S291" s="34"/>
      <c r="T291" s="34">
        <f t="shared" si="289"/>
        <v>0</v>
      </c>
      <c r="U291" s="34">
        <f t="shared" si="290"/>
        <v>0</v>
      </c>
      <c r="V291" s="34"/>
      <c r="W291" s="34">
        <f t="shared" si="357"/>
        <v>0</v>
      </c>
      <c r="X291" s="34">
        <f t="shared" si="358"/>
        <v>0</v>
      </c>
      <c r="Y291" s="34"/>
      <c r="Z291" s="34">
        <f t="shared" si="291"/>
        <v>0</v>
      </c>
      <c r="AA291" s="34">
        <f t="shared" si="292"/>
        <v>0</v>
      </c>
      <c r="AB291" s="34"/>
      <c r="AC291" s="34">
        <f t="shared" si="293"/>
        <v>0</v>
      </c>
      <c r="AD291" s="34">
        <f t="shared" si="294"/>
        <v>0</v>
      </c>
      <c r="AE291" s="34"/>
      <c r="AF291" s="34">
        <f t="shared" si="325"/>
        <v>0</v>
      </c>
      <c r="AG291" s="34">
        <f t="shared" si="326"/>
        <v>0</v>
      </c>
      <c r="AH291" s="34">
        <v>1</v>
      </c>
      <c r="AI291" s="34">
        <f t="shared" si="361"/>
        <v>8227.5300000000007</v>
      </c>
      <c r="AJ291" s="34">
        <f t="shared" si="295"/>
        <v>0</v>
      </c>
      <c r="AK291" s="34">
        <v>1</v>
      </c>
      <c r="AL291" s="34">
        <f t="shared" si="359"/>
        <v>8227.5300000000007</v>
      </c>
      <c r="AM291" s="34">
        <f t="shared" si="360"/>
        <v>0</v>
      </c>
      <c r="AN291" s="34">
        <v>1</v>
      </c>
      <c r="AO291" s="34">
        <f t="shared" si="327"/>
        <v>8227.5300000000007</v>
      </c>
      <c r="AP291" s="34">
        <f t="shared" si="328"/>
        <v>0</v>
      </c>
      <c r="AQ291" s="34">
        <v>1</v>
      </c>
      <c r="AR291" s="34">
        <f t="shared" si="329"/>
        <v>8227.5300000000007</v>
      </c>
      <c r="AS291" s="34">
        <f t="shared" si="330"/>
        <v>0</v>
      </c>
      <c r="AT291" s="34">
        <v>1</v>
      </c>
      <c r="AU291" s="34">
        <f t="shared" si="331"/>
        <v>8227.5300000000007</v>
      </c>
      <c r="AV291" s="34">
        <f t="shared" si="332"/>
        <v>0</v>
      </c>
      <c r="AW291" s="34">
        <v>1</v>
      </c>
      <c r="AX291" s="34">
        <f t="shared" si="333"/>
        <v>8227.5300000000007</v>
      </c>
      <c r="AY291" s="34">
        <f t="shared" si="334"/>
        <v>0</v>
      </c>
      <c r="AZ291" s="34"/>
      <c r="BA291" s="34">
        <f t="shared" si="335"/>
        <v>0</v>
      </c>
      <c r="BB291" s="34">
        <f t="shared" si="336"/>
        <v>0</v>
      </c>
      <c r="BC291" s="34">
        <v>0.4</v>
      </c>
      <c r="BD291" s="34">
        <f t="shared" si="337"/>
        <v>3291.01</v>
      </c>
      <c r="BE291" s="34">
        <f t="shared" si="338"/>
        <v>0</v>
      </c>
      <c r="BF291" s="34">
        <v>1</v>
      </c>
      <c r="BG291" s="34">
        <f t="shared" si="300"/>
        <v>8227.5300000000007</v>
      </c>
      <c r="BH291" s="34">
        <f t="shared" si="339"/>
        <v>0</v>
      </c>
      <c r="BI291" s="34">
        <v>1</v>
      </c>
      <c r="BJ291" s="34">
        <f t="shared" si="301"/>
        <v>8227.5300000000007</v>
      </c>
      <c r="BK291" s="34">
        <f t="shared" si="340"/>
        <v>0</v>
      </c>
      <c r="BL291" s="34">
        <v>0.6</v>
      </c>
      <c r="BM291" s="34">
        <f t="shared" si="304"/>
        <v>4936.5200000000004</v>
      </c>
      <c r="BN291" s="34">
        <f t="shared" si="341"/>
        <v>0</v>
      </c>
      <c r="BO291" s="34"/>
      <c r="BP291" s="34">
        <f t="shared" si="307"/>
        <v>0</v>
      </c>
      <c r="BQ291" s="34">
        <f t="shared" si="308"/>
        <v>0</v>
      </c>
      <c r="BR291" s="34"/>
      <c r="BS291" s="34">
        <f t="shared" si="309"/>
        <v>0</v>
      </c>
      <c r="BT291" s="34">
        <f t="shared" si="342"/>
        <v>0</v>
      </c>
      <c r="BU291" s="34"/>
      <c r="BV291" s="34">
        <f t="shared" si="310"/>
        <v>0</v>
      </c>
      <c r="BW291" s="34">
        <f t="shared" si="343"/>
        <v>0</v>
      </c>
      <c r="BX291" s="34"/>
      <c r="BY291" s="34">
        <f t="shared" si="311"/>
        <v>0</v>
      </c>
      <c r="BZ291" s="34">
        <f t="shared" si="344"/>
        <v>0</v>
      </c>
      <c r="CA291" s="34"/>
      <c r="CB291" s="34">
        <f t="shared" si="312"/>
        <v>0</v>
      </c>
      <c r="CC291" s="34">
        <f t="shared" si="345"/>
        <v>0</v>
      </c>
      <c r="CD291" s="34"/>
      <c r="CE291" s="34">
        <f t="shared" si="313"/>
        <v>0</v>
      </c>
      <c r="CF291" s="34">
        <f t="shared" si="346"/>
        <v>0</v>
      </c>
      <c r="CG291" s="34"/>
      <c r="CH291" s="34">
        <f t="shared" si="314"/>
        <v>0</v>
      </c>
      <c r="CI291" s="34">
        <f t="shared" si="347"/>
        <v>0</v>
      </c>
      <c r="CJ291" s="34"/>
      <c r="CK291" s="34">
        <f t="shared" si="315"/>
        <v>0</v>
      </c>
      <c r="CL291" s="34">
        <f t="shared" si="348"/>
        <v>0</v>
      </c>
      <c r="CM291" s="34"/>
      <c r="CN291" s="34">
        <f t="shared" si="316"/>
        <v>0</v>
      </c>
      <c r="CO291" s="34">
        <f t="shared" si="349"/>
        <v>0</v>
      </c>
      <c r="CP291" s="34"/>
      <c r="CQ291" s="34">
        <f t="shared" si="317"/>
        <v>0</v>
      </c>
      <c r="CR291" s="34">
        <f t="shared" si="350"/>
        <v>0</v>
      </c>
      <c r="CS291" s="34"/>
      <c r="CT291" s="34">
        <f t="shared" si="318"/>
        <v>0</v>
      </c>
      <c r="CU291" s="34">
        <f t="shared" si="351"/>
        <v>0</v>
      </c>
      <c r="CV291" s="34"/>
      <c r="CW291" s="34">
        <f t="shared" si="319"/>
        <v>0</v>
      </c>
      <c r="CX291" s="34">
        <f t="shared" si="352"/>
        <v>0</v>
      </c>
      <c r="CY291" s="34"/>
      <c r="CZ291" s="34">
        <f t="shared" si="320"/>
        <v>0</v>
      </c>
      <c r="DA291" s="34">
        <f t="shared" si="353"/>
        <v>0</v>
      </c>
      <c r="DB291" s="34"/>
      <c r="DC291" s="34">
        <f t="shared" si="321"/>
        <v>0</v>
      </c>
      <c r="DD291" s="34">
        <f t="shared" si="354"/>
        <v>0</v>
      </c>
      <c r="DE291" s="35">
        <f t="shared" si="362"/>
        <v>9</v>
      </c>
      <c r="DF291" s="35">
        <f t="shared" ca="1" si="363"/>
        <v>74047.77</v>
      </c>
      <c r="DG291" s="89">
        <f t="shared" ca="1" si="364"/>
        <v>0</v>
      </c>
      <c r="DH291" s="35">
        <f t="shared" si="355"/>
        <v>0</v>
      </c>
      <c r="DI291" s="35">
        <f t="shared" ca="1" si="305"/>
        <v>0</v>
      </c>
      <c r="DJ291" s="92">
        <f t="shared" ca="1" si="306"/>
        <v>0</v>
      </c>
      <c r="DK291"/>
      <c r="DL291" s="37"/>
      <c r="DM291" s="38">
        <f t="shared" si="322"/>
        <v>0</v>
      </c>
      <c r="DN291" s="39" t="str">
        <f t="shared" si="303"/>
        <v>NÃO MEDIDO</v>
      </c>
      <c r="DO291" s="40"/>
      <c r="DP291"/>
    </row>
    <row r="292" spans="1:120" s="2" customFormat="1" ht="52.5" customHeight="1" x14ac:dyDescent="0.2">
      <c r="A292" s="2" t="s">
        <v>212</v>
      </c>
      <c r="C292" s="100" t="s">
        <v>275</v>
      </c>
      <c r="D292" s="30" t="s">
        <v>276</v>
      </c>
      <c r="E292" s="31" t="s">
        <v>89</v>
      </c>
      <c r="F292" s="74">
        <v>1</v>
      </c>
      <c r="G292" s="74">
        <v>0</v>
      </c>
      <c r="H292" s="121">
        <v>0</v>
      </c>
      <c r="I292" s="121">
        <v>0</v>
      </c>
      <c r="J292" s="121"/>
      <c r="K292" s="74">
        <f t="shared" si="323"/>
        <v>1</v>
      </c>
      <c r="L292" s="32">
        <v>1873.26</v>
      </c>
      <c r="M292" s="33">
        <f t="shared" si="356"/>
        <v>1873.26</v>
      </c>
      <c r="N292" s="33"/>
      <c r="O292" s="33">
        <f t="shared" si="324"/>
        <v>0</v>
      </c>
      <c r="P292" s="34"/>
      <c r="Q292" s="34">
        <f t="shared" si="287"/>
        <v>0</v>
      </c>
      <c r="R292" s="34">
        <f t="shared" si="288"/>
        <v>0</v>
      </c>
      <c r="S292" s="34"/>
      <c r="T292" s="34">
        <f t="shared" si="289"/>
        <v>0</v>
      </c>
      <c r="U292" s="34">
        <f t="shared" si="290"/>
        <v>0</v>
      </c>
      <c r="V292" s="34"/>
      <c r="W292" s="34">
        <f t="shared" si="357"/>
        <v>0</v>
      </c>
      <c r="X292" s="34">
        <f t="shared" si="358"/>
        <v>0</v>
      </c>
      <c r="Y292" s="34"/>
      <c r="Z292" s="34">
        <f t="shared" si="291"/>
        <v>0</v>
      </c>
      <c r="AA292" s="34">
        <f t="shared" si="292"/>
        <v>0</v>
      </c>
      <c r="AB292" s="34"/>
      <c r="AC292" s="34">
        <f t="shared" si="293"/>
        <v>0</v>
      </c>
      <c r="AD292" s="34">
        <f t="shared" si="294"/>
        <v>0</v>
      </c>
      <c r="AE292" s="34"/>
      <c r="AF292" s="34">
        <f t="shared" si="325"/>
        <v>0</v>
      </c>
      <c r="AG292" s="34">
        <f t="shared" si="326"/>
        <v>0</v>
      </c>
      <c r="AH292" s="34">
        <v>1</v>
      </c>
      <c r="AI292" s="34">
        <f t="shared" si="361"/>
        <v>1873.26</v>
      </c>
      <c r="AJ292" s="34">
        <f t="shared" si="295"/>
        <v>0</v>
      </c>
      <c r="AK292" s="34"/>
      <c r="AL292" s="34">
        <f t="shared" si="359"/>
        <v>0</v>
      </c>
      <c r="AM292" s="34">
        <f t="shared" si="360"/>
        <v>0</v>
      </c>
      <c r="AN292" s="34"/>
      <c r="AO292" s="34">
        <f t="shared" si="327"/>
        <v>0</v>
      </c>
      <c r="AP292" s="34">
        <f t="shared" si="328"/>
        <v>0</v>
      </c>
      <c r="AQ292" s="34"/>
      <c r="AR292" s="34">
        <f t="shared" si="329"/>
        <v>0</v>
      </c>
      <c r="AS292" s="34">
        <f t="shared" si="330"/>
        <v>0</v>
      </c>
      <c r="AT292" s="34"/>
      <c r="AU292" s="34">
        <f t="shared" si="331"/>
        <v>0</v>
      </c>
      <c r="AV292" s="34">
        <f t="shared" si="332"/>
        <v>0</v>
      </c>
      <c r="AW292" s="34"/>
      <c r="AX292" s="34">
        <f t="shared" si="333"/>
        <v>0</v>
      </c>
      <c r="AY292" s="34">
        <f t="shared" si="334"/>
        <v>0</v>
      </c>
      <c r="AZ292" s="34"/>
      <c r="BA292" s="34">
        <f t="shared" si="335"/>
        <v>0</v>
      </c>
      <c r="BB292" s="34">
        <f t="shared" si="336"/>
        <v>0</v>
      </c>
      <c r="BC292" s="34"/>
      <c r="BD292" s="34">
        <f t="shared" si="337"/>
        <v>0</v>
      </c>
      <c r="BE292" s="34">
        <f t="shared" si="338"/>
        <v>0</v>
      </c>
      <c r="BF292" s="34"/>
      <c r="BG292" s="34">
        <f t="shared" ref="BG292:BG356" si="365">ROUND(BF292*$L292,2)</f>
        <v>0</v>
      </c>
      <c r="BH292" s="34">
        <f t="shared" si="339"/>
        <v>0</v>
      </c>
      <c r="BI292" s="34"/>
      <c r="BJ292" s="34">
        <f t="shared" ref="BJ292:BJ356" si="366">ROUND(BI292*$L292,2)</f>
        <v>0</v>
      </c>
      <c r="BK292" s="34">
        <f t="shared" si="340"/>
        <v>0</v>
      </c>
      <c r="BL292" s="34"/>
      <c r="BM292" s="34">
        <f t="shared" si="304"/>
        <v>0</v>
      </c>
      <c r="BN292" s="34">
        <f t="shared" si="341"/>
        <v>0</v>
      </c>
      <c r="BO292" s="34"/>
      <c r="BP292" s="34">
        <f t="shared" si="307"/>
        <v>0</v>
      </c>
      <c r="BQ292" s="34">
        <f t="shared" si="308"/>
        <v>0</v>
      </c>
      <c r="BR292" s="34"/>
      <c r="BS292" s="34">
        <f t="shared" si="309"/>
        <v>0</v>
      </c>
      <c r="BT292" s="34">
        <f t="shared" si="342"/>
        <v>0</v>
      </c>
      <c r="BU292" s="34"/>
      <c r="BV292" s="34">
        <f t="shared" si="310"/>
        <v>0</v>
      </c>
      <c r="BW292" s="34">
        <f t="shared" si="343"/>
        <v>0</v>
      </c>
      <c r="BX292" s="34"/>
      <c r="BY292" s="34">
        <f t="shared" si="311"/>
        <v>0</v>
      </c>
      <c r="BZ292" s="34">
        <f t="shared" si="344"/>
        <v>0</v>
      </c>
      <c r="CA292" s="34"/>
      <c r="CB292" s="34">
        <f t="shared" si="312"/>
        <v>0</v>
      </c>
      <c r="CC292" s="34">
        <f t="shared" si="345"/>
        <v>0</v>
      </c>
      <c r="CD292" s="34"/>
      <c r="CE292" s="34">
        <f t="shared" si="313"/>
        <v>0</v>
      </c>
      <c r="CF292" s="34">
        <f t="shared" si="346"/>
        <v>0</v>
      </c>
      <c r="CG292" s="34"/>
      <c r="CH292" s="34">
        <f t="shared" si="314"/>
        <v>0</v>
      </c>
      <c r="CI292" s="34">
        <f t="shared" si="347"/>
        <v>0</v>
      </c>
      <c r="CJ292" s="34"/>
      <c r="CK292" s="34">
        <f t="shared" si="315"/>
        <v>0</v>
      </c>
      <c r="CL292" s="34">
        <f t="shared" si="348"/>
        <v>0</v>
      </c>
      <c r="CM292" s="34"/>
      <c r="CN292" s="34">
        <f t="shared" si="316"/>
        <v>0</v>
      </c>
      <c r="CO292" s="34">
        <f t="shared" si="349"/>
        <v>0</v>
      </c>
      <c r="CP292" s="34"/>
      <c r="CQ292" s="34">
        <f t="shared" si="317"/>
        <v>0</v>
      </c>
      <c r="CR292" s="34">
        <f t="shared" si="350"/>
        <v>0</v>
      </c>
      <c r="CS292" s="34"/>
      <c r="CT292" s="34">
        <f t="shared" si="318"/>
        <v>0</v>
      </c>
      <c r="CU292" s="34">
        <f t="shared" si="351"/>
        <v>0</v>
      </c>
      <c r="CV292" s="34"/>
      <c r="CW292" s="34">
        <f t="shared" si="319"/>
        <v>0</v>
      </c>
      <c r="CX292" s="34">
        <f t="shared" si="352"/>
        <v>0</v>
      </c>
      <c r="CY292" s="34"/>
      <c r="CZ292" s="34">
        <f t="shared" si="320"/>
        <v>0</v>
      </c>
      <c r="DA292" s="34">
        <f t="shared" si="353"/>
        <v>0</v>
      </c>
      <c r="DB292" s="34"/>
      <c r="DC292" s="34">
        <f t="shared" si="321"/>
        <v>0</v>
      </c>
      <c r="DD292" s="34">
        <f t="shared" si="354"/>
        <v>0</v>
      </c>
      <c r="DE292" s="35">
        <f t="shared" si="362"/>
        <v>1</v>
      </c>
      <c r="DF292" s="35">
        <f t="shared" ca="1" si="363"/>
        <v>1873.26</v>
      </c>
      <c r="DG292" s="89">
        <f t="shared" ca="1" si="364"/>
        <v>0</v>
      </c>
      <c r="DH292" s="35">
        <f t="shared" si="355"/>
        <v>0</v>
      </c>
      <c r="DI292" s="35">
        <f t="shared" ca="1" si="305"/>
        <v>0</v>
      </c>
      <c r="DJ292" s="92">
        <f t="shared" ca="1" si="306"/>
        <v>0</v>
      </c>
      <c r="DK292"/>
      <c r="DL292" s="37"/>
      <c r="DM292" s="38">
        <f t="shared" si="322"/>
        <v>0</v>
      </c>
      <c r="DN292" s="39" t="str">
        <f t="shared" si="303"/>
        <v>NÃO MEDIDO</v>
      </c>
      <c r="DO292" s="40"/>
      <c r="DP292"/>
    </row>
    <row r="293" spans="1:120" s="2" customFormat="1" ht="35.1" customHeight="1" x14ac:dyDescent="0.2">
      <c r="A293" s="2" t="s">
        <v>212</v>
      </c>
      <c r="C293" s="100" t="s">
        <v>277</v>
      </c>
      <c r="D293" s="30" t="s">
        <v>278</v>
      </c>
      <c r="E293" s="31" t="s">
        <v>89</v>
      </c>
      <c r="F293" s="74">
        <v>1</v>
      </c>
      <c r="G293" s="74">
        <v>0</v>
      </c>
      <c r="H293" s="121">
        <v>0</v>
      </c>
      <c r="I293" s="121">
        <v>0</v>
      </c>
      <c r="J293" s="121"/>
      <c r="K293" s="74">
        <f t="shared" si="323"/>
        <v>1</v>
      </c>
      <c r="L293" s="32">
        <v>1873.26</v>
      </c>
      <c r="M293" s="33">
        <f t="shared" si="356"/>
        <v>1873.26</v>
      </c>
      <c r="N293" s="33"/>
      <c r="O293" s="33">
        <f t="shared" si="324"/>
        <v>0</v>
      </c>
      <c r="P293" s="34"/>
      <c r="Q293" s="34">
        <f t="shared" si="287"/>
        <v>0</v>
      </c>
      <c r="R293" s="34">
        <f t="shared" si="288"/>
        <v>0</v>
      </c>
      <c r="S293" s="34"/>
      <c r="T293" s="34">
        <f t="shared" si="289"/>
        <v>0</v>
      </c>
      <c r="U293" s="34">
        <f t="shared" si="290"/>
        <v>0</v>
      </c>
      <c r="V293" s="34"/>
      <c r="W293" s="34">
        <f t="shared" si="357"/>
        <v>0</v>
      </c>
      <c r="X293" s="34">
        <f t="shared" si="358"/>
        <v>0</v>
      </c>
      <c r="Y293" s="34"/>
      <c r="Z293" s="34">
        <f t="shared" si="291"/>
        <v>0</v>
      </c>
      <c r="AA293" s="34">
        <f t="shared" si="292"/>
        <v>0</v>
      </c>
      <c r="AB293" s="34"/>
      <c r="AC293" s="34">
        <f t="shared" si="293"/>
        <v>0</v>
      </c>
      <c r="AD293" s="34">
        <f t="shared" si="294"/>
        <v>0</v>
      </c>
      <c r="AE293" s="34"/>
      <c r="AF293" s="34">
        <f t="shared" si="325"/>
        <v>0</v>
      </c>
      <c r="AG293" s="34">
        <f t="shared" si="326"/>
        <v>0</v>
      </c>
      <c r="AH293" s="34"/>
      <c r="AI293" s="34">
        <f t="shared" si="361"/>
        <v>0</v>
      </c>
      <c r="AJ293" s="34">
        <f t="shared" si="295"/>
        <v>0</v>
      </c>
      <c r="AK293" s="34"/>
      <c r="AL293" s="34">
        <f t="shared" si="359"/>
        <v>0</v>
      </c>
      <c r="AM293" s="34">
        <f t="shared" si="360"/>
        <v>0</v>
      </c>
      <c r="AN293" s="34"/>
      <c r="AO293" s="34">
        <f t="shared" si="327"/>
        <v>0</v>
      </c>
      <c r="AP293" s="34">
        <f t="shared" si="328"/>
        <v>0</v>
      </c>
      <c r="AQ293" s="34"/>
      <c r="AR293" s="34">
        <f t="shared" si="329"/>
        <v>0</v>
      </c>
      <c r="AS293" s="34">
        <f t="shared" si="330"/>
        <v>0</v>
      </c>
      <c r="AT293" s="34"/>
      <c r="AU293" s="34">
        <f t="shared" si="331"/>
        <v>0</v>
      </c>
      <c r="AV293" s="34">
        <f t="shared" si="332"/>
        <v>0</v>
      </c>
      <c r="AW293" s="34"/>
      <c r="AX293" s="34">
        <f t="shared" si="333"/>
        <v>0</v>
      </c>
      <c r="AY293" s="34">
        <f t="shared" si="334"/>
        <v>0</v>
      </c>
      <c r="AZ293" s="34"/>
      <c r="BA293" s="34">
        <f t="shared" si="335"/>
        <v>0</v>
      </c>
      <c r="BB293" s="34">
        <f t="shared" si="336"/>
        <v>0</v>
      </c>
      <c r="BC293" s="34"/>
      <c r="BD293" s="34">
        <f t="shared" si="337"/>
        <v>0</v>
      </c>
      <c r="BE293" s="34">
        <f t="shared" si="338"/>
        <v>0</v>
      </c>
      <c r="BF293" s="34"/>
      <c r="BG293" s="34">
        <f t="shared" si="365"/>
        <v>0</v>
      </c>
      <c r="BH293" s="34">
        <f t="shared" si="339"/>
        <v>0</v>
      </c>
      <c r="BI293" s="34"/>
      <c r="BJ293" s="34">
        <f t="shared" si="366"/>
        <v>0</v>
      </c>
      <c r="BK293" s="34">
        <f t="shared" si="340"/>
        <v>0</v>
      </c>
      <c r="BL293" s="34"/>
      <c r="BM293" s="34">
        <f t="shared" si="304"/>
        <v>0</v>
      </c>
      <c r="BN293" s="34">
        <f t="shared" si="341"/>
        <v>0</v>
      </c>
      <c r="BO293" s="34"/>
      <c r="BP293" s="34">
        <f t="shared" si="307"/>
        <v>0</v>
      </c>
      <c r="BQ293" s="34">
        <f t="shared" si="308"/>
        <v>0</v>
      </c>
      <c r="BR293" s="34"/>
      <c r="BS293" s="34">
        <f t="shared" si="309"/>
        <v>0</v>
      </c>
      <c r="BT293" s="34">
        <f t="shared" si="342"/>
        <v>0</v>
      </c>
      <c r="BU293" s="34">
        <v>1</v>
      </c>
      <c r="BV293" s="34">
        <f t="shared" si="310"/>
        <v>1873.26</v>
      </c>
      <c r="BW293" s="34">
        <f t="shared" si="343"/>
        <v>0</v>
      </c>
      <c r="BX293" s="34"/>
      <c r="BY293" s="34">
        <f t="shared" si="311"/>
        <v>0</v>
      </c>
      <c r="BZ293" s="34">
        <f t="shared" si="344"/>
        <v>0</v>
      </c>
      <c r="CA293" s="34"/>
      <c r="CB293" s="34">
        <f t="shared" si="312"/>
        <v>0</v>
      </c>
      <c r="CC293" s="34">
        <f t="shared" si="345"/>
        <v>0</v>
      </c>
      <c r="CD293" s="34"/>
      <c r="CE293" s="34">
        <f t="shared" si="313"/>
        <v>0</v>
      </c>
      <c r="CF293" s="34">
        <f t="shared" si="346"/>
        <v>0</v>
      </c>
      <c r="CG293" s="34"/>
      <c r="CH293" s="34">
        <f t="shared" si="314"/>
        <v>0</v>
      </c>
      <c r="CI293" s="34">
        <f t="shared" si="347"/>
        <v>0</v>
      </c>
      <c r="CJ293" s="34"/>
      <c r="CK293" s="34">
        <f t="shared" si="315"/>
        <v>0</v>
      </c>
      <c r="CL293" s="34">
        <f t="shared" si="348"/>
        <v>0</v>
      </c>
      <c r="CM293" s="34"/>
      <c r="CN293" s="34">
        <f t="shared" si="316"/>
        <v>0</v>
      </c>
      <c r="CO293" s="34">
        <f t="shared" si="349"/>
        <v>0</v>
      </c>
      <c r="CP293" s="34"/>
      <c r="CQ293" s="34">
        <f t="shared" si="317"/>
        <v>0</v>
      </c>
      <c r="CR293" s="34">
        <f t="shared" si="350"/>
        <v>0</v>
      </c>
      <c r="CS293" s="34"/>
      <c r="CT293" s="34">
        <f t="shared" si="318"/>
        <v>0</v>
      </c>
      <c r="CU293" s="34">
        <f t="shared" si="351"/>
        <v>0</v>
      </c>
      <c r="CV293" s="34"/>
      <c r="CW293" s="34">
        <f t="shared" si="319"/>
        <v>0</v>
      </c>
      <c r="CX293" s="34">
        <f t="shared" si="352"/>
        <v>0</v>
      </c>
      <c r="CY293" s="34"/>
      <c r="CZ293" s="34">
        <f t="shared" si="320"/>
        <v>0</v>
      </c>
      <c r="DA293" s="34">
        <f t="shared" si="353"/>
        <v>0</v>
      </c>
      <c r="DB293" s="34"/>
      <c r="DC293" s="34">
        <f t="shared" si="321"/>
        <v>0</v>
      </c>
      <c r="DD293" s="34">
        <f t="shared" si="354"/>
        <v>0</v>
      </c>
      <c r="DE293" s="35">
        <f t="shared" si="362"/>
        <v>1</v>
      </c>
      <c r="DF293" s="35">
        <f t="shared" ca="1" si="363"/>
        <v>1873.26</v>
      </c>
      <c r="DG293" s="89">
        <f t="shared" ca="1" si="364"/>
        <v>0</v>
      </c>
      <c r="DH293" s="35">
        <f t="shared" si="355"/>
        <v>0</v>
      </c>
      <c r="DI293" s="35">
        <f t="shared" ca="1" si="305"/>
        <v>0</v>
      </c>
      <c r="DJ293" s="92">
        <f t="shared" ca="1" si="306"/>
        <v>0</v>
      </c>
      <c r="DK293"/>
      <c r="DL293" s="37"/>
      <c r="DM293" s="38">
        <f t="shared" si="322"/>
        <v>0</v>
      </c>
      <c r="DN293" s="39" t="str">
        <f t="shared" si="303"/>
        <v>NÃO MEDIDO</v>
      </c>
      <c r="DO293" s="40"/>
      <c r="DP293"/>
    </row>
    <row r="294" spans="1:120" s="2" customFormat="1" ht="35.1" customHeight="1" x14ac:dyDescent="0.2">
      <c r="A294" s="1" t="s">
        <v>212</v>
      </c>
      <c r="B294" s="1"/>
      <c r="C294" s="100" t="s">
        <v>662</v>
      </c>
      <c r="D294" s="30" t="s">
        <v>663</v>
      </c>
      <c r="E294" s="31" t="s">
        <v>163</v>
      </c>
      <c r="F294" s="74">
        <v>45</v>
      </c>
      <c r="G294" s="74">
        <v>0</v>
      </c>
      <c r="H294" s="121">
        <v>0</v>
      </c>
      <c r="I294" s="121">
        <v>0</v>
      </c>
      <c r="J294" s="121"/>
      <c r="K294" s="74">
        <f t="shared" si="323"/>
        <v>45</v>
      </c>
      <c r="L294" s="32">
        <v>318.67</v>
      </c>
      <c r="M294" s="33">
        <f t="shared" si="356"/>
        <v>14340.15</v>
      </c>
      <c r="N294" s="33"/>
      <c r="O294" s="33">
        <f t="shared" si="324"/>
        <v>0</v>
      </c>
      <c r="P294" s="34"/>
      <c r="Q294" s="34">
        <f t="shared" si="287"/>
        <v>0</v>
      </c>
      <c r="R294" s="34">
        <f t="shared" si="288"/>
        <v>0</v>
      </c>
      <c r="S294" s="34"/>
      <c r="T294" s="34">
        <f t="shared" si="289"/>
        <v>0</v>
      </c>
      <c r="U294" s="34">
        <f t="shared" si="290"/>
        <v>0</v>
      </c>
      <c r="V294" s="34"/>
      <c r="W294" s="34">
        <f t="shared" si="357"/>
        <v>0</v>
      </c>
      <c r="X294" s="34">
        <f t="shared" si="358"/>
        <v>0</v>
      </c>
      <c r="Y294" s="34"/>
      <c r="Z294" s="34">
        <f t="shared" si="291"/>
        <v>0</v>
      </c>
      <c r="AA294" s="34">
        <f t="shared" si="292"/>
        <v>0</v>
      </c>
      <c r="AB294" s="34"/>
      <c r="AC294" s="34">
        <f t="shared" si="293"/>
        <v>0</v>
      </c>
      <c r="AD294" s="34">
        <f t="shared" si="294"/>
        <v>0</v>
      </c>
      <c r="AE294" s="34"/>
      <c r="AF294" s="34">
        <f t="shared" si="325"/>
        <v>0</v>
      </c>
      <c r="AG294" s="34">
        <f t="shared" si="326"/>
        <v>0</v>
      </c>
      <c r="AH294" s="34"/>
      <c r="AI294" s="34">
        <f t="shared" si="361"/>
        <v>0</v>
      </c>
      <c r="AJ294" s="34">
        <f t="shared" si="295"/>
        <v>0</v>
      </c>
      <c r="AK294" s="34"/>
      <c r="AL294" s="34">
        <f t="shared" si="359"/>
        <v>0</v>
      </c>
      <c r="AM294" s="34">
        <f t="shared" si="360"/>
        <v>0</v>
      </c>
      <c r="AN294" s="34">
        <v>5</v>
      </c>
      <c r="AO294" s="34">
        <f t="shared" si="327"/>
        <v>1593.35</v>
      </c>
      <c r="AP294" s="34">
        <f t="shared" si="328"/>
        <v>0</v>
      </c>
      <c r="AQ294" s="34">
        <v>3</v>
      </c>
      <c r="AR294" s="34">
        <f t="shared" si="329"/>
        <v>956.01</v>
      </c>
      <c r="AS294" s="34">
        <f t="shared" si="330"/>
        <v>0</v>
      </c>
      <c r="AT294" s="34">
        <v>5</v>
      </c>
      <c r="AU294" s="34">
        <f t="shared" si="331"/>
        <v>1593.35</v>
      </c>
      <c r="AV294" s="34">
        <f t="shared" si="332"/>
        <v>0</v>
      </c>
      <c r="AW294" s="34">
        <v>5</v>
      </c>
      <c r="AX294" s="34">
        <f t="shared" si="333"/>
        <v>1593.35</v>
      </c>
      <c r="AY294" s="34">
        <f t="shared" si="334"/>
        <v>0</v>
      </c>
      <c r="AZ294" s="34"/>
      <c r="BA294" s="34">
        <f t="shared" si="335"/>
        <v>0</v>
      </c>
      <c r="BB294" s="34">
        <f t="shared" si="336"/>
        <v>0</v>
      </c>
      <c r="BC294" s="34">
        <v>2</v>
      </c>
      <c r="BD294" s="34">
        <f t="shared" si="337"/>
        <v>637.34</v>
      </c>
      <c r="BE294" s="34">
        <f t="shared" si="338"/>
        <v>0</v>
      </c>
      <c r="BF294" s="34">
        <v>5</v>
      </c>
      <c r="BG294" s="34">
        <f t="shared" si="365"/>
        <v>1593.35</v>
      </c>
      <c r="BH294" s="34">
        <f t="shared" si="339"/>
        <v>0</v>
      </c>
      <c r="BI294" s="34">
        <v>5</v>
      </c>
      <c r="BJ294" s="34">
        <f t="shared" si="366"/>
        <v>1593.35</v>
      </c>
      <c r="BK294" s="34">
        <f t="shared" si="340"/>
        <v>0</v>
      </c>
      <c r="BL294" s="34">
        <v>5</v>
      </c>
      <c r="BM294" s="34">
        <f t="shared" si="304"/>
        <v>1593.35</v>
      </c>
      <c r="BN294" s="34">
        <f t="shared" si="341"/>
        <v>0</v>
      </c>
      <c r="BO294" s="34"/>
      <c r="BP294" s="34">
        <f t="shared" si="307"/>
        <v>0</v>
      </c>
      <c r="BQ294" s="34">
        <f t="shared" si="308"/>
        <v>0</v>
      </c>
      <c r="BR294" s="34"/>
      <c r="BS294" s="34">
        <f t="shared" si="309"/>
        <v>0</v>
      </c>
      <c r="BT294" s="34">
        <f t="shared" si="342"/>
        <v>0</v>
      </c>
      <c r="BU294" s="34"/>
      <c r="BV294" s="34">
        <f t="shared" si="310"/>
        <v>0</v>
      </c>
      <c r="BW294" s="34">
        <f t="shared" si="343"/>
        <v>0</v>
      </c>
      <c r="BX294" s="34"/>
      <c r="BY294" s="34">
        <f t="shared" si="311"/>
        <v>0</v>
      </c>
      <c r="BZ294" s="34">
        <f t="shared" si="344"/>
        <v>0</v>
      </c>
      <c r="CA294" s="34"/>
      <c r="CB294" s="34">
        <f t="shared" si="312"/>
        <v>0</v>
      </c>
      <c r="CC294" s="34">
        <f t="shared" si="345"/>
        <v>0</v>
      </c>
      <c r="CD294" s="34"/>
      <c r="CE294" s="34">
        <f t="shared" si="313"/>
        <v>0</v>
      </c>
      <c r="CF294" s="34">
        <f t="shared" si="346"/>
        <v>0</v>
      </c>
      <c r="CG294" s="34"/>
      <c r="CH294" s="34">
        <f t="shared" si="314"/>
        <v>0</v>
      </c>
      <c r="CI294" s="34">
        <f t="shared" si="347"/>
        <v>0</v>
      </c>
      <c r="CJ294" s="34"/>
      <c r="CK294" s="34">
        <f t="shared" si="315"/>
        <v>0</v>
      </c>
      <c r="CL294" s="34">
        <f t="shared" si="348"/>
        <v>0</v>
      </c>
      <c r="CM294" s="34"/>
      <c r="CN294" s="34">
        <f t="shared" si="316"/>
        <v>0</v>
      </c>
      <c r="CO294" s="34">
        <f t="shared" si="349"/>
        <v>0</v>
      </c>
      <c r="CP294" s="34"/>
      <c r="CQ294" s="34">
        <f t="shared" si="317"/>
        <v>0</v>
      </c>
      <c r="CR294" s="34">
        <f t="shared" si="350"/>
        <v>0</v>
      </c>
      <c r="CS294" s="34"/>
      <c r="CT294" s="34">
        <f t="shared" si="318"/>
        <v>0</v>
      </c>
      <c r="CU294" s="34">
        <f t="shared" si="351"/>
        <v>0</v>
      </c>
      <c r="CV294" s="34"/>
      <c r="CW294" s="34">
        <f t="shared" si="319"/>
        <v>0</v>
      </c>
      <c r="CX294" s="34">
        <f t="shared" si="352"/>
        <v>0</v>
      </c>
      <c r="CY294" s="34"/>
      <c r="CZ294" s="34">
        <f t="shared" si="320"/>
        <v>0</v>
      </c>
      <c r="DA294" s="34">
        <f t="shared" si="353"/>
        <v>0</v>
      </c>
      <c r="DB294" s="34"/>
      <c r="DC294" s="34">
        <f t="shared" si="321"/>
        <v>0</v>
      </c>
      <c r="DD294" s="34">
        <f t="shared" si="354"/>
        <v>0</v>
      </c>
      <c r="DE294" s="35">
        <f t="shared" si="362"/>
        <v>35</v>
      </c>
      <c r="DF294" s="35">
        <f t="shared" ca="1" si="363"/>
        <v>11153.45</v>
      </c>
      <c r="DG294" s="89">
        <f t="shared" ca="1" si="364"/>
        <v>0</v>
      </c>
      <c r="DH294" s="35">
        <f t="shared" si="355"/>
        <v>10</v>
      </c>
      <c r="DI294" s="35">
        <f t="shared" ca="1" si="305"/>
        <v>3186.7</v>
      </c>
      <c r="DJ294" s="92">
        <f t="shared" ca="1" si="306"/>
        <v>0</v>
      </c>
      <c r="DK294"/>
      <c r="DL294" s="37"/>
      <c r="DM294" s="38">
        <f t="shared" si="322"/>
        <v>0</v>
      </c>
      <c r="DN294" s="39" t="str">
        <f t="shared" si="303"/>
        <v>NÃO MEDIDO</v>
      </c>
      <c r="DO294" s="40"/>
      <c r="DP294"/>
    </row>
    <row r="295" spans="1:120" s="2" customFormat="1" ht="42" customHeight="1" x14ac:dyDescent="0.2">
      <c r="A295" s="1" t="s">
        <v>212</v>
      </c>
      <c r="B295" s="1"/>
      <c r="C295" s="100" t="s">
        <v>664</v>
      </c>
      <c r="D295" s="30" t="s">
        <v>665</v>
      </c>
      <c r="E295" s="31" t="s">
        <v>163</v>
      </c>
      <c r="F295" s="74">
        <v>18</v>
      </c>
      <c r="G295" s="74">
        <v>0</v>
      </c>
      <c r="H295" s="121">
        <v>0</v>
      </c>
      <c r="I295" s="121">
        <v>0</v>
      </c>
      <c r="J295" s="121"/>
      <c r="K295" s="74">
        <f t="shared" si="323"/>
        <v>18</v>
      </c>
      <c r="L295" s="32">
        <v>215.32</v>
      </c>
      <c r="M295" s="33">
        <f t="shared" si="356"/>
        <v>3875.76</v>
      </c>
      <c r="N295" s="33"/>
      <c r="O295" s="33">
        <f t="shared" si="324"/>
        <v>0</v>
      </c>
      <c r="P295" s="34"/>
      <c r="Q295" s="34">
        <f t="shared" si="287"/>
        <v>0</v>
      </c>
      <c r="R295" s="34">
        <f t="shared" si="288"/>
        <v>0</v>
      </c>
      <c r="S295" s="34"/>
      <c r="T295" s="34">
        <f t="shared" si="289"/>
        <v>0</v>
      </c>
      <c r="U295" s="34">
        <f t="shared" si="290"/>
        <v>0</v>
      </c>
      <c r="V295" s="34"/>
      <c r="W295" s="34">
        <f t="shared" si="357"/>
        <v>0</v>
      </c>
      <c r="X295" s="34">
        <f t="shared" si="358"/>
        <v>0</v>
      </c>
      <c r="Y295" s="34"/>
      <c r="Z295" s="34">
        <f t="shared" si="291"/>
        <v>0</v>
      </c>
      <c r="AA295" s="34">
        <f t="shared" si="292"/>
        <v>0</v>
      </c>
      <c r="AB295" s="34"/>
      <c r="AC295" s="34">
        <f t="shared" si="293"/>
        <v>0</v>
      </c>
      <c r="AD295" s="34">
        <f t="shared" si="294"/>
        <v>0</v>
      </c>
      <c r="AE295" s="34"/>
      <c r="AF295" s="34">
        <f t="shared" si="325"/>
        <v>0</v>
      </c>
      <c r="AG295" s="34">
        <f t="shared" si="326"/>
        <v>0</v>
      </c>
      <c r="AH295" s="34"/>
      <c r="AI295" s="34">
        <f t="shared" si="361"/>
        <v>0</v>
      </c>
      <c r="AJ295" s="34">
        <f t="shared" si="295"/>
        <v>0</v>
      </c>
      <c r="AK295" s="34"/>
      <c r="AL295" s="34">
        <f t="shared" si="359"/>
        <v>0</v>
      </c>
      <c r="AM295" s="34">
        <f t="shared" si="360"/>
        <v>0</v>
      </c>
      <c r="AN295" s="34"/>
      <c r="AO295" s="34">
        <f t="shared" si="327"/>
        <v>0</v>
      </c>
      <c r="AP295" s="34">
        <f t="shared" si="328"/>
        <v>0</v>
      </c>
      <c r="AQ295" s="34"/>
      <c r="AR295" s="34">
        <f t="shared" si="329"/>
        <v>0</v>
      </c>
      <c r="AS295" s="34">
        <f t="shared" si="330"/>
        <v>0</v>
      </c>
      <c r="AT295" s="34"/>
      <c r="AU295" s="34">
        <f t="shared" si="331"/>
        <v>0</v>
      </c>
      <c r="AV295" s="34">
        <f t="shared" si="332"/>
        <v>0</v>
      </c>
      <c r="AW295" s="34"/>
      <c r="AX295" s="34">
        <f t="shared" si="333"/>
        <v>0</v>
      </c>
      <c r="AY295" s="34">
        <f t="shared" si="334"/>
        <v>0</v>
      </c>
      <c r="AZ295" s="34"/>
      <c r="BA295" s="34">
        <f t="shared" si="335"/>
        <v>0</v>
      </c>
      <c r="BB295" s="34">
        <f t="shared" si="336"/>
        <v>0</v>
      </c>
      <c r="BC295" s="34"/>
      <c r="BD295" s="34">
        <f t="shared" si="337"/>
        <v>0</v>
      </c>
      <c r="BE295" s="34">
        <f t="shared" si="338"/>
        <v>0</v>
      </c>
      <c r="BF295" s="34"/>
      <c r="BG295" s="34">
        <f t="shared" si="365"/>
        <v>0</v>
      </c>
      <c r="BH295" s="34">
        <f t="shared" si="339"/>
        <v>0</v>
      </c>
      <c r="BI295" s="34"/>
      <c r="BJ295" s="34">
        <f t="shared" si="366"/>
        <v>0</v>
      </c>
      <c r="BK295" s="34">
        <f t="shared" si="340"/>
        <v>0</v>
      </c>
      <c r="BL295" s="34"/>
      <c r="BM295" s="34">
        <f t="shared" si="304"/>
        <v>0</v>
      </c>
      <c r="BN295" s="34">
        <f t="shared" si="341"/>
        <v>0</v>
      </c>
      <c r="BO295" s="34"/>
      <c r="BP295" s="34">
        <f t="shared" si="307"/>
        <v>0</v>
      </c>
      <c r="BQ295" s="34">
        <f t="shared" si="308"/>
        <v>0</v>
      </c>
      <c r="BR295" s="34"/>
      <c r="BS295" s="34">
        <f t="shared" si="309"/>
        <v>0</v>
      </c>
      <c r="BT295" s="34">
        <f t="shared" si="342"/>
        <v>0</v>
      </c>
      <c r="BU295" s="34"/>
      <c r="BV295" s="34">
        <f t="shared" si="310"/>
        <v>0</v>
      </c>
      <c r="BW295" s="34">
        <f t="shared" si="343"/>
        <v>0</v>
      </c>
      <c r="BX295" s="34"/>
      <c r="BY295" s="34">
        <f t="shared" si="311"/>
        <v>0</v>
      </c>
      <c r="BZ295" s="34">
        <f t="shared" si="344"/>
        <v>0</v>
      </c>
      <c r="CA295" s="34"/>
      <c r="CB295" s="34">
        <f t="shared" si="312"/>
        <v>0</v>
      </c>
      <c r="CC295" s="34">
        <f t="shared" si="345"/>
        <v>0</v>
      </c>
      <c r="CD295" s="34"/>
      <c r="CE295" s="34">
        <f t="shared" si="313"/>
        <v>0</v>
      </c>
      <c r="CF295" s="34">
        <f t="shared" si="346"/>
        <v>0</v>
      </c>
      <c r="CG295" s="34"/>
      <c r="CH295" s="34">
        <f t="shared" si="314"/>
        <v>0</v>
      </c>
      <c r="CI295" s="34">
        <f t="shared" si="347"/>
        <v>0</v>
      </c>
      <c r="CJ295" s="34"/>
      <c r="CK295" s="34">
        <f t="shared" si="315"/>
        <v>0</v>
      </c>
      <c r="CL295" s="34">
        <f t="shared" si="348"/>
        <v>0</v>
      </c>
      <c r="CM295" s="34"/>
      <c r="CN295" s="34">
        <f t="shared" si="316"/>
        <v>0</v>
      </c>
      <c r="CO295" s="34">
        <f t="shared" si="349"/>
        <v>0</v>
      </c>
      <c r="CP295" s="34"/>
      <c r="CQ295" s="34">
        <f t="shared" si="317"/>
        <v>0</v>
      </c>
      <c r="CR295" s="34">
        <f t="shared" si="350"/>
        <v>0</v>
      </c>
      <c r="CS295" s="34"/>
      <c r="CT295" s="34">
        <f t="shared" si="318"/>
        <v>0</v>
      </c>
      <c r="CU295" s="34">
        <f t="shared" si="351"/>
        <v>0</v>
      </c>
      <c r="CV295" s="34"/>
      <c r="CW295" s="34">
        <f t="shared" si="319"/>
        <v>0</v>
      </c>
      <c r="CX295" s="34">
        <f t="shared" si="352"/>
        <v>0</v>
      </c>
      <c r="CY295" s="34"/>
      <c r="CZ295" s="34">
        <f t="shared" si="320"/>
        <v>0</v>
      </c>
      <c r="DA295" s="34">
        <f t="shared" si="353"/>
        <v>0</v>
      </c>
      <c r="DB295" s="34"/>
      <c r="DC295" s="34">
        <f t="shared" si="321"/>
        <v>0</v>
      </c>
      <c r="DD295" s="34">
        <f t="shared" si="354"/>
        <v>0</v>
      </c>
      <c r="DE295" s="35">
        <f t="shared" si="362"/>
        <v>0</v>
      </c>
      <c r="DF295" s="35">
        <f t="shared" ca="1" si="363"/>
        <v>0</v>
      </c>
      <c r="DG295" s="89">
        <f t="shared" ca="1" si="364"/>
        <v>0</v>
      </c>
      <c r="DH295" s="35">
        <f t="shared" si="355"/>
        <v>18</v>
      </c>
      <c r="DI295" s="35">
        <f t="shared" ca="1" si="305"/>
        <v>3875.76</v>
      </c>
      <c r="DJ295" s="92">
        <f t="shared" ca="1" si="306"/>
        <v>0</v>
      </c>
      <c r="DK295"/>
      <c r="DL295" s="37"/>
      <c r="DM295" s="38">
        <f t="shared" si="322"/>
        <v>0</v>
      </c>
      <c r="DN295" s="39" t="str">
        <f t="shared" si="303"/>
        <v>NÃO MEDIDO</v>
      </c>
      <c r="DO295" s="40"/>
      <c r="DP295"/>
    </row>
    <row r="296" spans="1:120" s="2" customFormat="1" ht="45" customHeight="1" x14ac:dyDescent="0.2">
      <c r="A296" s="2" t="s">
        <v>212</v>
      </c>
      <c r="C296" s="100" t="s">
        <v>666</v>
      </c>
      <c r="D296" s="30" t="s">
        <v>667</v>
      </c>
      <c r="E296" s="31" t="s">
        <v>163</v>
      </c>
      <c r="F296" s="74">
        <v>36</v>
      </c>
      <c r="G296" s="74">
        <v>0</v>
      </c>
      <c r="H296" s="121">
        <v>0</v>
      </c>
      <c r="I296" s="121">
        <v>0</v>
      </c>
      <c r="J296" s="121"/>
      <c r="K296" s="74">
        <f t="shared" si="323"/>
        <v>36</v>
      </c>
      <c r="L296" s="32">
        <v>172.25</v>
      </c>
      <c r="M296" s="33">
        <f t="shared" si="356"/>
        <v>6201</v>
      </c>
      <c r="N296" s="33"/>
      <c r="O296" s="33">
        <f t="shared" si="324"/>
        <v>0</v>
      </c>
      <c r="P296" s="34"/>
      <c r="Q296" s="34">
        <f t="shared" si="287"/>
        <v>0</v>
      </c>
      <c r="R296" s="34">
        <f t="shared" si="288"/>
        <v>0</v>
      </c>
      <c r="S296" s="34"/>
      <c r="T296" s="34">
        <f t="shared" si="289"/>
        <v>0</v>
      </c>
      <c r="U296" s="34">
        <f t="shared" si="290"/>
        <v>0</v>
      </c>
      <c r="V296" s="34"/>
      <c r="W296" s="34">
        <f t="shared" si="357"/>
        <v>0</v>
      </c>
      <c r="X296" s="34">
        <f t="shared" si="358"/>
        <v>0</v>
      </c>
      <c r="Y296" s="34"/>
      <c r="Z296" s="34">
        <f t="shared" si="291"/>
        <v>0</v>
      </c>
      <c r="AA296" s="34">
        <f t="shared" si="292"/>
        <v>0</v>
      </c>
      <c r="AB296" s="34"/>
      <c r="AC296" s="34">
        <f t="shared" si="293"/>
        <v>0</v>
      </c>
      <c r="AD296" s="34">
        <f t="shared" si="294"/>
        <v>0</v>
      </c>
      <c r="AE296" s="34"/>
      <c r="AF296" s="34">
        <f t="shared" si="325"/>
        <v>0</v>
      </c>
      <c r="AG296" s="34">
        <f t="shared" si="326"/>
        <v>0</v>
      </c>
      <c r="AH296" s="34"/>
      <c r="AI296" s="34">
        <f t="shared" si="361"/>
        <v>0</v>
      </c>
      <c r="AJ296" s="34">
        <f t="shared" si="295"/>
        <v>0</v>
      </c>
      <c r="AK296" s="34"/>
      <c r="AL296" s="34">
        <f t="shared" si="359"/>
        <v>0</v>
      </c>
      <c r="AM296" s="34">
        <f t="shared" si="360"/>
        <v>0</v>
      </c>
      <c r="AN296" s="34"/>
      <c r="AO296" s="34">
        <f t="shared" si="327"/>
        <v>0</v>
      </c>
      <c r="AP296" s="34">
        <f t="shared" si="328"/>
        <v>0</v>
      </c>
      <c r="AQ296" s="34"/>
      <c r="AR296" s="34">
        <f t="shared" si="329"/>
        <v>0</v>
      </c>
      <c r="AS296" s="34">
        <f t="shared" si="330"/>
        <v>0</v>
      </c>
      <c r="AT296" s="34">
        <v>3</v>
      </c>
      <c r="AU296" s="34">
        <f t="shared" si="331"/>
        <v>516.75</v>
      </c>
      <c r="AV296" s="34">
        <f t="shared" si="332"/>
        <v>0</v>
      </c>
      <c r="AW296" s="34">
        <v>2</v>
      </c>
      <c r="AX296" s="34">
        <f t="shared" si="333"/>
        <v>344.5</v>
      </c>
      <c r="AY296" s="34">
        <f t="shared" si="334"/>
        <v>0</v>
      </c>
      <c r="AZ296" s="34"/>
      <c r="BA296" s="34">
        <f t="shared" si="335"/>
        <v>0</v>
      </c>
      <c r="BB296" s="34">
        <f t="shared" si="336"/>
        <v>0</v>
      </c>
      <c r="BC296" s="34">
        <v>0.8</v>
      </c>
      <c r="BD296" s="34">
        <f t="shared" si="337"/>
        <v>137.80000000000001</v>
      </c>
      <c r="BE296" s="34">
        <f t="shared" si="338"/>
        <v>0</v>
      </c>
      <c r="BF296" s="34">
        <v>2</v>
      </c>
      <c r="BG296" s="34">
        <f t="shared" si="365"/>
        <v>344.5</v>
      </c>
      <c r="BH296" s="34">
        <f t="shared" si="339"/>
        <v>0</v>
      </c>
      <c r="BI296" s="34">
        <v>2</v>
      </c>
      <c r="BJ296" s="34">
        <f t="shared" si="366"/>
        <v>344.5</v>
      </c>
      <c r="BK296" s="34">
        <f t="shared" si="340"/>
        <v>0</v>
      </c>
      <c r="BL296" s="34">
        <v>2</v>
      </c>
      <c r="BM296" s="34">
        <f t="shared" si="304"/>
        <v>344.5</v>
      </c>
      <c r="BN296" s="34">
        <f t="shared" si="341"/>
        <v>0</v>
      </c>
      <c r="BO296" s="34"/>
      <c r="BP296" s="34"/>
      <c r="BQ296" s="34">
        <f t="shared" si="308"/>
        <v>0</v>
      </c>
      <c r="BR296" s="34"/>
      <c r="BS296" s="34">
        <f t="shared" si="309"/>
        <v>0</v>
      </c>
      <c r="BT296" s="34">
        <f t="shared" si="342"/>
        <v>0</v>
      </c>
      <c r="BU296" s="34"/>
      <c r="BV296" s="34">
        <f t="shared" si="310"/>
        <v>0</v>
      </c>
      <c r="BW296" s="34">
        <f t="shared" si="343"/>
        <v>0</v>
      </c>
      <c r="BX296" s="34"/>
      <c r="BY296" s="34">
        <f t="shared" si="311"/>
        <v>0</v>
      </c>
      <c r="BZ296" s="34">
        <f t="shared" si="344"/>
        <v>0</v>
      </c>
      <c r="CA296" s="34"/>
      <c r="CB296" s="34">
        <f t="shared" si="312"/>
        <v>0</v>
      </c>
      <c r="CC296" s="34">
        <f t="shared" si="345"/>
        <v>0</v>
      </c>
      <c r="CD296" s="34"/>
      <c r="CE296" s="34">
        <f t="shared" si="313"/>
        <v>0</v>
      </c>
      <c r="CF296" s="34">
        <f t="shared" si="346"/>
        <v>0</v>
      </c>
      <c r="CG296" s="34"/>
      <c r="CH296" s="34">
        <f t="shared" si="314"/>
        <v>0</v>
      </c>
      <c r="CI296" s="34">
        <f t="shared" si="347"/>
        <v>0</v>
      </c>
      <c r="CJ296" s="34"/>
      <c r="CK296" s="34">
        <f t="shared" si="315"/>
        <v>0</v>
      </c>
      <c r="CL296" s="34">
        <f t="shared" si="348"/>
        <v>0</v>
      </c>
      <c r="CM296" s="34"/>
      <c r="CN296" s="34">
        <f t="shared" si="316"/>
        <v>0</v>
      </c>
      <c r="CO296" s="34">
        <f t="shared" si="349"/>
        <v>0</v>
      </c>
      <c r="CP296" s="34"/>
      <c r="CQ296" s="34">
        <f t="shared" si="317"/>
        <v>0</v>
      </c>
      <c r="CR296" s="34">
        <f t="shared" si="350"/>
        <v>0</v>
      </c>
      <c r="CS296" s="34"/>
      <c r="CT296" s="34">
        <f t="shared" si="318"/>
        <v>0</v>
      </c>
      <c r="CU296" s="34">
        <f t="shared" si="351"/>
        <v>0</v>
      </c>
      <c r="CV296" s="34"/>
      <c r="CW296" s="34">
        <f t="shared" si="319"/>
        <v>0</v>
      </c>
      <c r="CX296" s="34">
        <f t="shared" si="352"/>
        <v>0</v>
      </c>
      <c r="CY296" s="34"/>
      <c r="CZ296" s="34">
        <f t="shared" si="320"/>
        <v>0</v>
      </c>
      <c r="DA296" s="34">
        <f t="shared" si="353"/>
        <v>0</v>
      </c>
      <c r="DB296" s="34"/>
      <c r="DC296" s="34">
        <f t="shared" si="321"/>
        <v>0</v>
      </c>
      <c r="DD296" s="34">
        <f t="shared" si="354"/>
        <v>0</v>
      </c>
      <c r="DE296" s="35">
        <f t="shared" si="362"/>
        <v>11.8</v>
      </c>
      <c r="DF296" s="35">
        <f t="shared" ca="1" si="363"/>
        <v>2032.55</v>
      </c>
      <c r="DG296" s="89">
        <f t="shared" ca="1" si="364"/>
        <v>0</v>
      </c>
      <c r="DH296" s="35">
        <f t="shared" si="355"/>
        <v>24.2</v>
      </c>
      <c r="DI296" s="35">
        <f t="shared" ca="1" si="305"/>
        <v>4168.45</v>
      </c>
      <c r="DJ296" s="92">
        <f t="shared" ca="1" si="306"/>
        <v>0</v>
      </c>
      <c r="DK296"/>
      <c r="DL296" s="37"/>
      <c r="DM296" s="38">
        <f t="shared" si="322"/>
        <v>0</v>
      </c>
      <c r="DN296" s="39" t="str">
        <f t="shared" si="303"/>
        <v>NÃO MEDIDO</v>
      </c>
      <c r="DO296" s="40"/>
      <c r="DP296"/>
    </row>
    <row r="297" spans="1:120" s="2" customFormat="1" ht="44.25" customHeight="1" x14ac:dyDescent="0.2">
      <c r="A297" s="2" t="s">
        <v>213</v>
      </c>
      <c r="C297" s="100">
        <v>40600</v>
      </c>
      <c r="D297" s="30" t="s">
        <v>279</v>
      </c>
      <c r="E297" s="31"/>
      <c r="F297" s="74"/>
      <c r="G297" s="74">
        <v>0</v>
      </c>
      <c r="H297" s="121">
        <v>0</v>
      </c>
      <c r="I297" s="121">
        <v>0</v>
      </c>
      <c r="J297" s="121"/>
      <c r="K297" s="74">
        <f t="shared" si="323"/>
        <v>0</v>
      </c>
      <c r="L297" s="32"/>
      <c r="M297" s="33">
        <f t="shared" si="356"/>
        <v>0</v>
      </c>
      <c r="N297" s="33"/>
      <c r="O297" s="33">
        <f t="shared" si="324"/>
        <v>0</v>
      </c>
      <c r="P297" s="34"/>
      <c r="Q297" s="34">
        <f t="shared" si="287"/>
        <v>0</v>
      </c>
      <c r="R297" s="34">
        <f t="shared" si="288"/>
        <v>0</v>
      </c>
      <c r="S297" s="34"/>
      <c r="T297" s="34">
        <f t="shared" si="289"/>
        <v>0</v>
      </c>
      <c r="U297" s="34">
        <f t="shared" si="290"/>
        <v>0</v>
      </c>
      <c r="V297" s="34"/>
      <c r="W297" s="34">
        <f t="shared" si="357"/>
        <v>0</v>
      </c>
      <c r="X297" s="34">
        <f t="shared" si="358"/>
        <v>0</v>
      </c>
      <c r="Y297" s="34"/>
      <c r="Z297" s="34">
        <f t="shared" si="291"/>
        <v>0</v>
      </c>
      <c r="AA297" s="34">
        <f t="shared" si="292"/>
        <v>0</v>
      </c>
      <c r="AB297" s="34"/>
      <c r="AC297" s="34">
        <f t="shared" si="293"/>
        <v>0</v>
      </c>
      <c r="AD297" s="34">
        <f t="shared" si="294"/>
        <v>0</v>
      </c>
      <c r="AE297" s="34"/>
      <c r="AF297" s="34">
        <f t="shared" si="325"/>
        <v>0</v>
      </c>
      <c r="AG297" s="34">
        <f t="shared" si="326"/>
        <v>0</v>
      </c>
      <c r="AH297" s="34"/>
      <c r="AI297" s="34">
        <f t="shared" si="361"/>
        <v>0</v>
      </c>
      <c r="AJ297" s="34">
        <f t="shared" si="295"/>
        <v>0</v>
      </c>
      <c r="AK297" s="34"/>
      <c r="AL297" s="34">
        <f t="shared" si="359"/>
        <v>0</v>
      </c>
      <c r="AM297" s="34">
        <f t="shared" si="360"/>
        <v>0</v>
      </c>
      <c r="AN297" s="34"/>
      <c r="AO297" s="34">
        <f t="shared" si="327"/>
        <v>0</v>
      </c>
      <c r="AP297" s="34">
        <f t="shared" si="328"/>
        <v>0</v>
      </c>
      <c r="AQ297" s="34"/>
      <c r="AR297" s="34">
        <f t="shared" si="329"/>
        <v>0</v>
      </c>
      <c r="AS297" s="34">
        <f t="shared" si="330"/>
        <v>0</v>
      </c>
      <c r="AT297" s="34"/>
      <c r="AU297" s="34">
        <f t="shared" si="331"/>
        <v>0</v>
      </c>
      <c r="AV297" s="34">
        <f t="shared" si="332"/>
        <v>0</v>
      </c>
      <c r="AW297" s="34"/>
      <c r="AX297" s="34">
        <f t="shared" si="333"/>
        <v>0</v>
      </c>
      <c r="AY297" s="34">
        <f t="shared" si="334"/>
        <v>0</v>
      </c>
      <c r="AZ297" s="34"/>
      <c r="BA297" s="34">
        <f t="shared" si="335"/>
        <v>0</v>
      </c>
      <c r="BB297" s="34">
        <f t="shared" si="336"/>
        <v>0</v>
      </c>
      <c r="BC297" s="34"/>
      <c r="BD297" s="34">
        <f t="shared" si="337"/>
        <v>0</v>
      </c>
      <c r="BE297" s="34">
        <f t="shared" si="338"/>
        <v>0</v>
      </c>
      <c r="BF297" s="34"/>
      <c r="BG297" s="34">
        <f t="shared" si="365"/>
        <v>0</v>
      </c>
      <c r="BH297" s="34">
        <f t="shared" si="339"/>
        <v>0</v>
      </c>
      <c r="BI297" s="34"/>
      <c r="BJ297" s="34">
        <f t="shared" si="366"/>
        <v>0</v>
      </c>
      <c r="BK297" s="34">
        <f t="shared" si="340"/>
        <v>0</v>
      </c>
      <c r="BL297" s="34"/>
      <c r="BM297" s="34">
        <f t="shared" si="304"/>
        <v>0</v>
      </c>
      <c r="BN297" s="34">
        <f t="shared" si="341"/>
        <v>0</v>
      </c>
      <c r="BO297" s="34"/>
      <c r="BP297" s="34">
        <f t="shared" si="307"/>
        <v>0</v>
      </c>
      <c r="BQ297" s="34">
        <f t="shared" si="308"/>
        <v>0</v>
      </c>
      <c r="BR297" s="34"/>
      <c r="BS297" s="34">
        <f t="shared" si="309"/>
        <v>0</v>
      </c>
      <c r="BT297" s="34">
        <f t="shared" si="342"/>
        <v>0</v>
      </c>
      <c r="BU297" s="34"/>
      <c r="BV297" s="34">
        <f t="shared" si="310"/>
        <v>0</v>
      </c>
      <c r="BW297" s="34">
        <f t="shared" si="343"/>
        <v>0</v>
      </c>
      <c r="BX297" s="34"/>
      <c r="BY297" s="34">
        <f t="shared" si="311"/>
        <v>0</v>
      </c>
      <c r="BZ297" s="34">
        <f t="shared" si="344"/>
        <v>0</v>
      </c>
      <c r="CA297" s="34"/>
      <c r="CB297" s="34">
        <f t="shared" si="312"/>
        <v>0</v>
      </c>
      <c r="CC297" s="34">
        <f t="shared" si="345"/>
        <v>0</v>
      </c>
      <c r="CD297" s="34"/>
      <c r="CE297" s="34">
        <f t="shared" si="313"/>
        <v>0</v>
      </c>
      <c r="CF297" s="34">
        <f t="shared" si="346"/>
        <v>0</v>
      </c>
      <c r="CG297" s="34"/>
      <c r="CH297" s="34">
        <f t="shared" si="314"/>
        <v>0</v>
      </c>
      <c r="CI297" s="34">
        <f t="shared" si="347"/>
        <v>0</v>
      </c>
      <c r="CJ297" s="34"/>
      <c r="CK297" s="34">
        <f t="shared" si="315"/>
        <v>0</v>
      </c>
      <c r="CL297" s="34">
        <f t="shared" si="348"/>
        <v>0</v>
      </c>
      <c r="CM297" s="34"/>
      <c r="CN297" s="34">
        <f t="shared" si="316"/>
        <v>0</v>
      </c>
      <c r="CO297" s="34">
        <f t="shared" si="349"/>
        <v>0</v>
      </c>
      <c r="CP297" s="34"/>
      <c r="CQ297" s="34">
        <f t="shared" si="317"/>
        <v>0</v>
      </c>
      <c r="CR297" s="34">
        <f t="shared" si="350"/>
        <v>0</v>
      </c>
      <c r="CS297" s="34"/>
      <c r="CT297" s="34">
        <f t="shared" si="318"/>
        <v>0</v>
      </c>
      <c r="CU297" s="34">
        <f t="shared" si="351"/>
        <v>0</v>
      </c>
      <c r="CV297" s="34"/>
      <c r="CW297" s="34">
        <f t="shared" si="319"/>
        <v>0</v>
      </c>
      <c r="CX297" s="34">
        <f t="shared" si="352"/>
        <v>0</v>
      </c>
      <c r="CY297" s="34"/>
      <c r="CZ297" s="34">
        <f t="shared" si="320"/>
        <v>0</v>
      </c>
      <c r="DA297" s="34">
        <f t="shared" si="353"/>
        <v>0</v>
      </c>
      <c r="DB297" s="34"/>
      <c r="DC297" s="34">
        <f t="shared" si="321"/>
        <v>0</v>
      </c>
      <c r="DD297" s="34">
        <f t="shared" si="354"/>
        <v>0</v>
      </c>
      <c r="DE297" s="35">
        <f t="shared" si="362"/>
        <v>0</v>
      </c>
      <c r="DF297" s="35">
        <f t="shared" ca="1" si="363"/>
        <v>0</v>
      </c>
      <c r="DG297" s="89">
        <f t="shared" ca="1" si="364"/>
        <v>0</v>
      </c>
      <c r="DH297" s="35">
        <f t="shared" si="355"/>
        <v>0</v>
      </c>
      <c r="DI297" s="35">
        <f t="shared" ca="1" si="305"/>
        <v>0</v>
      </c>
      <c r="DJ297" s="92">
        <f t="shared" ca="1" si="306"/>
        <v>0</v>
      </c>
      <c r="DK297"/>
      <c r="DL297" s="37"/>
      <c r="DM297" s="38">
        <f t="shared" si="322"/>
        <v>0</v>
      </c>
      <c r="DN297" s="39" t="str">
        <f>IF(COUNTIF(DN298:DN303,"MEDIDO")&lt;&gt;0,"MEDIDO","NÃO MEDIDO")</f>
        <v>NÃO MEDIDO</v>
      </c>
      <c r="DO297" s="40"/>
      <c r="DP297"/>
    </row>
    <row r="298" spans="1:120" s="2" customFormat="1" ht="48.75" customHeight="1" x14ac:dyDescent="0.2">
      <c r="A298" s="1" t="s">
        <v>212</v>
      </c>
      <c r="B298" s="1"/>
      <c r="C298" s="100" t="s">
        <v>280</v>
      </c>
      <c r="D298" s="30" t="s">
        <v>281</v>
      </c>
      <c r="E298" s="31" t="s">
        <v>86</v>
      </c>
      <c r="F298" s="74">
        <v>140.6</v>
      </c>
      <c r="G298" s="74">
        <v>0</v>
      </c>
      <c r="H298" s="121">
        <v>0</v>
      </c>
      <c r="I298" s="121">
        <v>0</v>
      </c>
      <c r="J298" s="121"/>
      <c r="K298" s="74">
        <f t="shared" si="323"/>
        <v>140.6</v>
      </c>
      <c r="L298" s="32">
        <v>1.72</v>
      </c>
      <c r="M298" s="33">
        <f t="shared" si="356"/>
        <v>241.83</v>
      </c>
      <c r="N298" s="33"/>
      <c r="O298" s="33">
        <f t="shared" si="324"/>
        <v>0</v>
      </c>
      <c r="P298" s="34"/>
      <c r="Q298" s="34">
        <f t="shared" si="287"/>
        <v>0</v>
      </c>
      <c r="R298" s="34">
        <f t="shared" si="288"/>
        <v>0</v>
      </c>
      <c r="S298" s="34"/>
      <c r="T298" s="34">
        <f t="shared" si="289"/>
        <v>0</v>
      </c>
      <c r="U298" s="34">
        <f t="shared" si="290"/>
        <v>0</v>
      </c>
      <c r="V298" s="34"/>
      <c r="W298" s="34">
        <f t="shared" si="357"/>
        <v>0</v>
      </c>
      <c r="X298" s="34">
        <f t="shared" si="358"/>
        <v>0</v>
      </c>
      <c r="Y298" s="34"/>
      <c r="Z298" s="34">
        <f t="shared" si="291"/>
        <v>0</v>
      </c>
      <c r="AA298" s="34">
        <f t="shared" si="292"/>
        <v>0</v>
      </c>
      <c r="AB298" s="34"/>
      <c r="AC298" s="34">
        <f t="shared" si="293"/>
        <v>0</v>
      </c>
      <c r="AD298" s="34">
        <f t="shared" si="294"/>
        <v>0</v>
      </c>
      <c r="AE298" s="34"/>
      <c r="AF298" s="34">
        <f t="shared" si="325"/>
        <v>0</v>
      </c>
      <c r="AG298" s="34">
        <f t="shared" si="326"/>
        <v>0</v>
      </c>
      <c r="AH298" s="34"/>
      <c r="AI298" s="34">
        <f t="shared" si="361"/>
        <v>0</v>
      </c>
      <c r="AJ298" s="34">
        <f t="shared" si="295"/>
        <v>0</v>
      </c>
      <c r="AK298" s="34"/>
      <c r="AL298" s="34">
        <f t="shared" si="359"/>
        <v>0</v>
      </c>
      <c r="AM298" s="34">
        <f t="shared" si="360"/>
        <v>0</v>
      </c>
      <c r="AN298" s="34"/>
      <c r="AO298" s="34">
        <f t="shared" si="327"/>
        <v>0</v>
      </c>
      <c r="AP298" s="34">
        <f t="shared" si="328"/>
        <v>0</v>
      </c>
      <c r="AQ298" s="34"/>
      <c r="AR298" s="34">
        <f t="shared" si="329"/>
        <v>0</v>
      </c>
      <c r="AS298" s="34">
        <f t="shared" si="330"/>
        <v>0</v>
      </c>
      <c r="AT298" s="34"/>
      <c r="AU298" s="34">
        <f t="shared" si="331"/>
        <v>0</v>
      </c>
      <c r="AV298" s="34">
        <f t="shared" si="332"/>
        <v>0</v>
      </c>
      <c r="AW298" s="34"/>
      <c r="AX298" s="34">
        <f t="shared" si="333"/>
        <v>0</v>
      </c>
      <c r="AY298" s="34">
        <f t="shared" si="334"/>
        <v>0</v>
      </c>
      <c r="AZ298" s="34">
        <v>74</v>
      </c>
      <c r="BA298" s="34">
        <f t="shared" si="335"/>
        <v>127.28</v>
      </c>
      <c r="BB298" s="34">
        <f t="shared" si="336"/>
        <v>0</v>
      </c>
      <c r="BC298" s="34"/>
      <c r="BD298" s="34">
        <f t="shared" si="337"/>
        <v>0</v>
      </c>
      <c r="BE298" s="34">
        <f t="shared" si="338"/>
        <v>0</v>
      </c>
      <c r="BF298" s="34"/>
      <c r="BG298" s="34">
        <f t="shared" si="365"/>
        <v>0</v>
      </c>
      <c r="BH298" s="34">
        <f t="shared" si="339"/>
        <v>0</v>
      </c>
      <c r="BI298" s="34"/>
      <c r="BJ298" s="34">
        <f t="shared" si="366"/>
        <v>0</v>
      </c>
      <c r="BK298" s="34">
        <f t="shared" si="340"/>
        <v>0</v>
      </c>
      <c r="BL298" s="34"/>
      <c r="BM298" s="34">
        <f t="shared" ref="BM298:BM362" si="367">ROUND(BL298*$L298,2)</f>
        <v>0</v>
      </c>
      <c r="BN298" s="34">
        <f t="shared" si="341"/>
        <v>0</v>
      </c>
      <c r="BO298" s="34"/>
      <c r="BP298" s="34">
        <f t="shared" si="307"/>
        <v>0</v>
      </c>
      <c r="BQ298" s="34">
        <f t="shared" si="308"/>
        <v>0</v>
      </c>
      <c r="BR298" s="34"/>
      <c r="BS298" s="34">
        <f t="shared" si="309"/>
        <v>0</v>
      </c>
      <c r="BT298" s="34">
        <f t="shared" si="342"/>
        <v>0</v>
      </c>
      <c r="BU298" s="34"/>
      <c r="BV298" s="34">
        <f t="shared" si="310"/>
        <v>0</v>
      </c>
      <c r="BW298" s="34">
        <f t="shared" si="343"/>
        <v>0</v>
      </c>
      <c r="BX298" s="34"/>
      <c r="BY298" s="34">
        <f t="shared" si="311"/>
        <v>0</v>
      </c>
      <c r="BZ298" s="34">
        <f t="shared" si="344"/>
        <v>0</v>
      </c>
      <c r="CA298" s="34"/>
      <c r="CB298" s="34">
        <f t="shared" si="312"/>
        <v>0</v>
      </c>
      <c r="CC298" s="34">
        <f t="shared" si="345"/>
        <v>0</v>
      </c>
      <c r="CD298" s="34"/>
      <c r="CE298" s="34">
        <f t="shared" si="313"/>
        <v>0</v>
      </c>
      <c r="CF298" s="34">
        <f t="shared" si="346"/>
        <v>0</v>
      </c>
      <c r="CG298" s="34"/>
      <c r="CH298" s="34">
        <f t="shared" si="314"/>
        <v>0</v>
      </c>
      <c r="CI298" s="34">
        <f t="shared" si="347"/>
        <v>0</v>
      </c>
      <c r="CJ298" s="34"/>
      <c r="CK298" s="34">
        <f t="shared" si="315"/>
        <v>0</v>
      </c>
      <c r="CL298" s="34">
        <f t="shared" si="348"/>
        <v>0</v>
      </c>
      <c r="CM298" s="34"/>
      <c r="CN298" s="34">
        <f t="shared" si="316"/>
        <v>0</v>
      </c>
      <c r="CO298" s="34">
        <f t="shared" si="349"/>
        <v>0</v>
      </c>
      <c r="CP298" s="34"/>
      <c r="CQ298" s="34">
        <f t="shared" si="317"/>
        <v>0</v>
      </c>
      <c r="CR298" s="34">
        <f t="shared" si="350"/>
        <v>0</v>
      </c>
      <c r="CS298" s="34"/>
      <c r="CT298" s="34">
        <f t="shared" si="318"/>
        <v>0</v>
      </c>
      <c r="CU298" s="34">
        <f t="shared" si="351"/>
        <v>0</v>
      </c>
      <c r="CV298" s="34"/>
      <c r="CW298" s="34">
        <f t="shared" si="319"/>
        <v>0</v>
      </c>
      <c r="CX298" s="34">
        <f t="shared" si="352"/>
        <v>0</v>
      </c>
      <c r="CY298" s="34"/>
      <c r="CZ298" s="34">
        <f t="shared" si="320"/>
        <v>0</v>
      </c>
      <c r="DA298" s="34">
        <f t="shared" si="353"/>
        <v>0</v>
      </c>
      <c r="DB298" s="34"/>
      <c r="DC298" s="34">
        <f t="shared" si="321"/>
        <v>0</v>
      </c>
      <c r="DD298" s="34">
        <f t="shared" si="354"/>
        <v>0</v>
      </c>
      <c r="DE298" s="35">
        <f t="shared" si="362"/>
        <v>74</v>
      </c>
      <c r="DF298" s="35">
        <f t="shared" ca="1" si="363"/>
        <v>127.28</v>
      </c>
      <c r="DG298" s="89">
        <f t="shared" ca="1" si="364"/>
        <v>0</v>
      </c>
      <c r="DH298" s="35">
        <f t="shared" si="355"/>
        <v>66.599999999999994</v>
      </c>
      <c r="DI298" s="35">
        <f t="shared" ca="1" si="305"/>
        <v>114.55</v>
      </c>
      <c r="DJ298" s="92">
        <f t="shared" ca="1" si="306"/>
        <v>0</v>
      </c>
      <c r="DK298"/>
      <c r="DL298" s="37"/>
      <c r="DM298" s="38">
        <f t="shared" si="322"/>
        <v>0</v>
      </c>
      <c r="DN298" s="39" t="str">
        <f t="shared" si="303"/>
        <v>NÃO MEDIDO</v>
      </c>
      <c r="DO298" s="40"/>
      <c r="DP298"/>
    </row>
    <row r="299" spans="1:120" s="2" customFormat="1" ht="54.75" customHeight="1" x14ac:dyDescent="0.2">
      <c r="A299" s="2" t="s">
        <v>212</v>
      </c>
      <c r="C299" s="100" t="s">
        <v>282</v>
      </c>
      <c r="D299" s="30" t="s">
        <v>283</v>
      </c>
      <c r="E299" s="31" t="s">
        <v>86</v>
      </c>
      <c r="F299" s="74">
        <v>1440.7</v>
      </c>
      <c r="G299" s="74">
        <v>0</v>
      </c>
      <c r="H299" s="121">
        <v>0</v>
      </c>
      <c r="I299" s="121">
        <v>0</v>
      </c>
      <c r="J299" s="121"/>
      <c r="K299" s="74">
        <f t="shared" si="323"/>
        <v>1440.7</v>
      </c>
      <c r="L299" s="32">
        <v>34.15</v>
      </c>
      <c r="M299" s="33">
        <f t="shared" si="356"/>
        <v>49199.91</v>
      </c>
      <c r="N299" s="33"/>
      <c r="O299" s="33">
        <f t="shared" si="324"/>
        <v>0</v>
      </c>
      <c r="P299" s="34"/>
      <c r="Q299" s="34">
        <f t="shared" si="287"/>
        <v>0</v>
      </c>
      <c r="R299" s="34">
        <f t="shared" si="288"/>
        <v>0</v>
      </c>
      <c r="S299" s="34"/>
      <c r="T299" s="34">
        <f t="shared" si="289"/>
        <v>0</v>
      </c>
      <c r="U299" s="34">
        <f t="shared" si="290"/>
        <v>0</v>
      </c>
      <c r="V299" s="34"/>
      <c r="W299" s="34">
        <f t="shared" si="357"/>
        <v>0</v>
      </c>
      <c r="X299" s="34">
        <f t="shared" si="358"/>
        <v>0</v>
      </c>
      <c r="Y299" s="34"/>
      <c r="Z299" s="34">
        <f t="shared" si="291"/>
        <v>0</v>
      </c>
      <c r="AA299" s="34">
        <f t="shared" si="292"/>
        <v>0</v>
      </c>
      <c r="AB299" s="34"/>
      <c r="AC299" s="34">
        <f t="shared" si="293"/>
        <v>0</v>
      </c>
      <c r="AD299" s="34">
        <f t="shared" si="294"/>
        <v>0</v>
      </c>
      <c r="AE299" s="34"/>
      <c r="AF299" s="34">
        <f t="shared" si="325"/>
        <v>0</v>
      </c>
      <c r="AG299" s="34">
        <f t="shared" si="326"/>
        <v>0</v>
      </c>
      <c r="AH299" s="34"/>
      <c r="AI299" s="34">
        <f t="shared" si="361"/>
        <v>0</v>
      </c>
      <c r="AJ299" s="34">
        <f t="shared" si="295"/>
        <v>0</v>
      </c>
      <c r="AK299" s="34"/>
      <c r="AL299" s="34">
        <f t="shared" si="359"/>
        <v>0</v>
      </c>
      <c r="AM299" s="34">
        <f t="shared" si="360"/>
        <v>0</v>
      </c>
      <c r="AN299" s="34">
        <v>1255.8399999999999</v>
      </c>
      <c r="AO299" s="34">
        <f t="shared" si="327"/>
        <v>42886.94</v>
      </c>
      <c r="AP299" s="34">
        <f t="shared" si="328"/>
        <v>0</v>
      </c>
      <c r="AQ299" s="34"/>
      <c r="AR299" s="34">
        <f t="shared" si="329"/>
        <v>0</v>
      </c>
      <c r="AS299" s="34">
        <f t="shared" si="330"/>
        <v>0</v>
      </c>
      <c r="AT299" s="34"/>
      <c r="AU299" s="34">
        <f t="shared" si="331"/>
        <v>0</v>
      </c>
      <c r="AV299" s="34">
        <f t="shared" si="332"/>
        <v>0</v>
      </c>
      <c r="AW299" s="34"/>
      <c r="AX299" s="34">
        <f t="shared" si="333"/>
        <v>0</v>
      </c>
      <c r="AY299" s="34">
        <f t="shared" si="334"/>
        <v>0</v>
      </c>
      <c r="AZ299" s="34"/>
      <c r="BA299" s="34">
        <f t="shared" si="335"/>
        <v>0</v>
      </c>
      <c r="BB299" s="34">
        <f t="shared" si="336"/>
        <v>0</v>
      </c>
      <c r="BC299" s="34"/>
      <c r="BD299" s="34">
        <f t="shared" si="337"/>
        <v>0</v>
      </c>
      <c r="BE299" s="34">
        <f t="shared" si="338"/>
        <v>0</v>
      </c>
      <c r="BF299" s="34"/>
      <c r="BG299" s="34">
        <f t="shared" si="365"/>
        <v>0</v>
      </c>
      <c r="BH299" s="34">
        <f t="shared" si="339"/>
        <v>0</v>
      </c>
      <c r="BI299" s="34"/>
      <c r="BJ299" s="34">
        <f t="shared" si="366"/>
        <v>0</v>
      </c>
      <c r="BK299" s="34">
        <f t="shared" si="340"/>
        <v>0</v>
      </c>
      <c r="BL299" s="34"/>
      <c r="BM299" s="34">
        <f t="shared" si="367"/>
        <v>0</v>
      </c>
      <c r="BN299" s="34">
        <f t="shared" si="341"/>
        <v>0</v>
      </c>
      <c r="BO299" s="34"/>
      <c r="BP299" s="34">
        <f t="shared" si="307"/>
        <v>0</v>
      </c>
      <c r="BQ299" s="34">
        <f t="shared" si="308"/>
        <v>0</v>
      </c>
      <c r="BR299" s="34"/>
      <c r="BS299" s="34">
        <f t="shared" si="309"/>
        <v>0</v>
      </c>
      <c r="BT299" s="34">
        <f t="shared" si="342"/>
        <v>0</v>
      </c>
      <c r="BU299" s="34"/>
      <c r="BV299" s="34">
        <f t="shared" si="310"/>
        <v>0</v>
      </c>
      <c r="BW299" s="34">
        <f t="shared" si="343"/>
        <v>0</v>
      </c>
      <c r="BX299" s="34"/>
      <c r="BY299" s="34">
        <f t="shared" si="311"/>
        <v>0</v>
      </c>
      <c r="BZ299" s="34">
        <f t="shared" si="344"/>
        <v>0</v>
      </c>
      <c r="CA299" s="34"/>
      <c r="CB299" s="34">
        <f t="shared" si="312"/>
        <v>0</v>
      </c>
      <c r="CC299" s="34">
        <f t="shared" si="345"/>
        <v>0</v>
      </c>
      <c r="CD299" s="34"/>
      <c r="CE299" s="34">
        <f t="shared" si="313"/>
        <v>0</v>
      </c>
      <c r="CF299" s="34">
        <f t="shared" si="346"/>
        <v>0</v>
      </c>
      <c r="CG299" s="34"/>
      <c r="CH299" s="34">
        <f t="shared" si="314"/>
        <v>0</v>
      </c>
      <c r="CI299" s="34">
        <f t="shared" si="347"/>
        <v>0</v>
      </c>
      <c r="CJ299" s="34"/>
      <c r="CK299" s="34">
        <f t="shared" si="315"/>
        <v>0</v>
      </c>
      <c r="CL299" s="34">
        <f t="shared" si="348"/>
        <v>0</v>
      </c>
      <c r="CM299" s="34"/>
      <c r="CN299" s="34">
        <f t="shared" si="316"/>
        <v>0</v>
      </c>
      <c r="CO299" s="34">
        <f t="shared" si="349"/>
        <v>0</v>
      </c>
      <c r="CP299" s="34"/>
      <c r="CQ299" s="34">
        <f t="shared" si="317"/>
        <v>0</v>
      </c>
      <c r="CR299" s="34">
        <f t="shared" si="350"/>
        <v>0</v>
      </c>
      <c r="CS299" s="34"/>
      <c r="CT299" s="34">
        <f t="shared" si="318"/>
        <v>0</v>
      </c>
      <c r="CU299" s="34">
        <f t="shared" si="351"/>
        <v>0</v>
      </c>
      <c r="CV299" s="34"/>
      <c r="CW299" s="34">
        <f t="shared" si="319"/>
        <v>0</v>
      </c>
      <c r="CX299" s="34">
        <f t="shared" si="352"/>
        <v>0</v>
      </c>
      <c r="CY299" s="34"/>
      <c r="CZ299" s="34">
        <f t="shared" si="320"/>
        <v>0</v>
      </c>
      <c r="DA299" s="34">
        <f t="shared" si="353"/>
        <v>0</v>
      </c>
      <c r="DB299" s="34"/>
      <c r="DC299" s="34">
        <f t="shared" si="321"/>
        <v>0</v>
      </c>
      <c r="DD299" s="34">
        <f t="shared" si="354"/>
        <v>0</v>
      </c>
      <c r="DE299" s="35">
        <f t="shared" si="362"/>
        <v>1255.8399999999999</v>
      </c>
      <c r="DF299" s="35">
        <f t="shared" ca="1" si="363"/>
        <v>42886.94</v>
      </c>
      <c r="DG299" s="89">
        <f t="shared" ca="1" si="364"/>
        <v>0</v>
      </c>
      <c r="DH299" s="35">
        <f t="shared" si="355"/>
        <v>184.86</v>
      </c>
      <c r="DI299" s="35">
        <f t="shared" ca="1" si="305"/>
        <v>6312.97</v>
      </c>
      <c r="DJ299" s="92">
        <f t="shared" ca="1" si="306"/>
        <v>0</v>
      </c>
      <c r="DK299"/>
      <c r="DL299" s="37"/>
      <c r="DM299" s="38">
        <f t="shared" si="322"/>
        <v>0</v>
      </c>
      <c r="DN299" s="39" t="str">
        <f t="shared" si="303"/>
        <v>NÃO MEDIDO</v>
      </c>
      <c r="DO299" s="40"/>
      <c r="DP299"/>
    </row>
    <row r="300" spans="1:120" s="2" customFormat="1" ht="51.75" customHeight="1" x14ac:dyDescent="0.2">
      <c r="A300" s="2" t="s">
        <v>212</v>
      </c>
      <c r="C300" s="100" t="s">
        <v>668</v>
      </c>
      <c r="D300" s="30" t="s">
        <v>669</v>
      </c>
      <c r="E300" s="31" t="s">
        <v>86</v>
      </c>
      <c r="F300" s="74">
        <v>640.64</v>
      </c>
      <c r="G300" s="74">
        <v>0</v>
      </c>
      <c r="H300" s="121">
        <v>0</v>
      </c>
      <c r="I300" s="121">
        <v>0</v>
      </c>
      <c r="J300" s="121"/>
      <c r="K300" s="74">
        <f t="shared" si="323"/>
        <v>640.64</v>
      </c>
      <c r="L300" s="32">
        <v>72.760000000000005</v>
      </c>
      <c r="M300" s="33">
        <f t="shared" si="356"/>
        <v>46612.97</v>
      </c>
      <c r="N300" s="33"/>
      <c r="O300" s="33">
        <f t="shared" si="324"/>
        <v>0</v>
      </c>
      <c r="P300" s="34"/>
      <c r="Q300" s="34">
        <f t="shared" si="287"/>
        <v>0</v>
      </c>
      <c r="R300" s="34">
        <f t="shared" si="288"/>
        <v>0</v>
      </c>
      <c r="S300" s="34">
        <v>125.38</v>
      </c>
      <c r="T300" s="34">
        <f t="shared" si="289"/>
        <v>9122.65</v>
      </c>
      <c r="U300" s="34">
        <f t="shared" si="290"/>
        <v>0</v>
      </c>
      <c r="V300" s="34">
        <v>258.62</v>
      </c>
      <c r="W300" s="34">
        <f t="shared" si="357"/>
        <v>18817.189999999999</v>
      </c>
      <c r="X300" s="34">
        <f t="shared" si="358"/>
        <v>0</v>
      </c>
      <c r="Y300" s="34"/>
      <c r="Z300" s="34">
        <f t="shared" si="291"/>
        <v>0</v>
      </c>
      <c r="AA300" s="34">
        <f t="shared" si="292"/>
        <v>0</v>
      </c>
      <c r="AB300" s="34"/>
      <c r="AC300" s="34">
        <f t="shared" si="293"/>
        <v>0</v>
      </c>
      <c r="AD300" s="34">
        <f t="shared" si="294"/>
        <v>0</v>
      </c>
      <c r="AE300" s="34"/>
      <c r="AF300" s="34">
        <f t="shared" si="325"/>
        <v>0</v>
      </c>
      <c r="AG300" s="34">
        <f t="shared" si="326"/>
        <v>0</v>
      </c>
      <c r="AH300" s="34"/>
      <c r="AI300" s="34">
        <f t="shared" si="361"/>
        <v>0</v>
      </c>
      <c r="AJ300" s="34">
        <f t="shared" si="295"/>
        <v>0</v>
      </c>
      <c r="AK300" s="34"/>
      <c r="AL300" s="34">
        <f t="shared" si="359"/>
        <v>0</v>
      </c>
      <c r="AM300" s="34">
        <f t="shared" si="360"/>
        <v>0</v>
      </c>
      <c r="AN300" s="34"/>
      <c r="AO300" s="34">
        <f t="shared" si="327"/>
        <v>0</v>
      </c>
      <c r="AP300" s="34">
        <f t="shared" si="328"/>
        <v>0</v>
      </c>
      <c r="AQ300" s="34"/>
      <c r="AR300" s="34">
        <f t="shared" si="329"/>
        <v>0</v>
      </c>
      <c r="AS300" s="34">
        <f t="shared" si="330"/>
        <v>0</v>
      </c>
      <c r="AT300" s="34"/>
      <c r="AU300" s="34">
        <f t="shared" si="331"/>
        <v>0</v>
      </c>
      <c r="AV300" s="34">
        <f t="shared" si="332"/>
        <v>0</v>
      </c>
      <c r="AW300" s="34"/>
      <c r="AX300" s="34">
        <f t="shared" si="333"/>
        <v>0</v>
      </c>
      <c r="AY300" s="34">
        <f t="shared" si="334"/>
        <v>0</v>
      </c>
      <c r="AZ300" s="34"/>
      <c r="BA300" s="34">
        <f t="shared" si="335"/>
        <v>0</v>
      </c>
      <c r="BB300" s="34">
        <f t="shared" si="336"/>
        <v>0</v>
      </c>
      <c r="BC300" s="34"/>
      <c r="BD300" s="34">
        <f t="shared" si="337"/>
        <v>0</v>
      </c>
      <c r="BE300" s="34">
        <f t="shared" si="338"/>
        <v>0</v>
      </c>
      <c r="BF300" s="34"/>
      <c r="BG300" s="34">
        <f t="shared" si="365"/>
        <v>0</v>
      </c>
      <c r="BH300" s="34">
        <f t="shared" si="339"/>
        <v>0</v>
      </c>
      <c r="BI300" s="34"/>
      <c r="BJ300" s="34">
        <f t="shared" si="366"/>
        <v>0</v>
      </c>
      <c r="BK300" s="34">
        <f t="shared" si="340"/>
        <v>0</v>
      </c>
      <c r="BL300" s="34"/>
      <c r="BM300" s="34">
        <f t="shared" si="367"/>
        <v>0</v>
      </c>
      <c r="BN300" s="34">
        <f t="shared" si="341"/>
        <v>0</v>
      </c>
      <c r="BO300" s="34"/>
      <c r="BP300" s="34">
        <f t="shared" si="307"/>
        <v>0</v>
      </c>
      <c r="BQ300" s="34">
        <f t="shared" si="308"/>
        <v>0</v>
      </c>
      <c r="BR300" s="34"/>
      <c r="BS300" s="34">
        <f t="shared" si="309"/>
        <v>0</v>
      </c>
      <c r="BT300" s="34">
        <f t="shared" si="342"/>
        <v>0</v>
      </c>
      <c r="BU300" s="34"/>
      <c r="BV300" s="34">
        <f t="shared" si="310"/>
        <v>0</v>
      </c>
      <c r="BW300" s="34">
        <f t="shared" si="343"/>
        <v>0</v>
      </c>
      <c r="BX300" s="34"/>
      <c r="BY300" s="34">
        <f t="shared" si="311"/>
        <v>0</v>
      </c>
      <c r="BZ300" s="34">
        <f t="shared" si="344"/>
        <v>0</v>
      </c>
      <c r="CA300" s="34"/>
      <c r="CB300" s="34">
        <f t="shared" si="312"/>
        <v>0</v>
      </c>
      <c r="CC300" s="34">
        <f t="shared" si="345"/>
        <v>0</v>
      </c>
      <c r="CD300" s="34"/>
      <c r="CE300" s="34">
        <f t="shared" si="313"/>
        <v>0</v>
      </c>
      <c r="CF300" s="34">
        <f t="shared" si="346"/>
        <v>0</v>
      </c>
      <c r="CG300" s="34"/>
      <c r="CH300" s="34">
        <f t="shared" si="314"/>
        <v>0</v>
      </c>
      <c r="CI300" s="34">
        <f t="shared" si="347"/>
        <v>0</v>
      </c>
      <c r="CJ300" s="34"/>
      <c r="CK300" s="34">
        <f t="shared" si="315"/>
        <v>0</v>
      </c>
      <c r="CL300" s="34">
        <f t="shared" si="348"/>
        <v>0</v>
      </c>
      <c r="CM300" s="34"/>
      <c r="CN300" s="34">
        <f t="shared" si="316"/>
        <v>0</v>
      </c>
      <c r="CO300" s="34">
        <f t="shared" si="349"/>
        <v>0</v>
      </c>
      <c r="CP300" s="34"/>
      <c r="CQ300" s="34">
        <f t="shared" si="317"/>
        <v>0</v>
      </c>
      <c r="CR300" s="34">
        <f t="shared" si="350"/>
        <v>0</v>
      </c>
      <c r="CS300" s="34"/>
      <c r="CT300" s="34">
        <f t="shared" si="318"/>
        <v>0</v>
      </c>
      <c r="CU300" s="34">
        <f t="shared" si="351"/>
        <v>0</v>
      </c>
      <c r="CV300" s="34"/>
      <c r="CW300" s="34">
        <f t="shared" si="319"/>
        <v>0</v>
      </c>
      <c r="CX300" s="34">
        <f t="shared" si="352"/>
        <v>0</v>
      </c>
      <c r="CY300" s="34">
        <v>235.64</v>
      </c>
      <c r="CZ300" s="34">
        <f t="shared" si="320"/>
        <v>17145.169999999998</v>
      </c>
      <c r="DA300" s="34">
        <f t="shared" si="353"/>
        <v>0</v>
      </c>
      <c r="DB300" s="34"/>
      <c r="DC300" s="34">
        <f t="shared" si="321"/>
        <v>0</v>
      </c>
      <c r="DD300" s="34">
        <f t="shared" si="354"/>
        <v>0</v>
      </c>
      <c r="DE300" s="35">
        <f t="shared" si="362"/>
        <v>619.64</v>
      </c>
      <c r="DF300" s="35">
        <f t="shared" ca="1" si="363"/>
        <v>45085.01</v>
      </c>
      <c r="DG300" s="89">
        <f t="shared" ca="1" si="364"/>
        <v>0</v>
      </c>
      <c r="DH300" s="35">
        <f t="shared" si="355"/>
        <v>21</v>
      </c>
      <c r="DI300" s="35">
        <f t="shared" ca="1" si="305"/>
        <v>1527.96</v>
      </c>
      <c r="DJ300" s="92">
        <f t="shared" ca="1" si="306"/>
        <v>0</v>
      </c>
      <c r="DK300"/>
      <c r="DL300" s="37"/>
      <c r="DM300" s="38">
        <f t="shared" si="322"/>
        <v>0</v>
      </c>
      <c r="DN300" s="39" t="str">
        <f t="shared" si="303"/>
        <v>NÃO MEDIDO</v>
      </c>
      <c r="DO300" s="40"/>
      <c r="DP300"/>
    </row>
    <row r="301" spans="1:120" s="2" customFormat="1" ht="57" customHeight="1" x14ac:dyDescent="0.2">
      <c r="A301" s="2" t="s">
        <v>212</v>
      </c>
      <c r="C301" s="100" t="s">
        <v>284</v>
      </c>
      <c r="D301" s="30" t="s">
        <v>285</v>
      </c>
      <c r="E301" s="31" t="s">
        <v>86</v>
      </c>
      <c r="F301" s="74">
        <v>13.2</v>
      </c>
      <c r="G301" s="74">
        <v>0</v>
      </c>
      <c r="H301" s="121">
        <v>0</v>
      </c>
      <c r="I301" s="121">
        <v>0</v>
      </c>
      <c r="J301" s="121"/>
      <c r="K301" s="74">
        <f t="shared" si="323"/>
        <v>13.2</v>
      </c>
      <c r="L301" s="32">
        <v>2.68</v>
      </c>
      <c r="M301" s="33">
        <f t="shared" si="356"/>
        <v>35.380000000000003</v>
      </c>
      <c r="N301" s="33"/>
      <c r="O301" s="33">
        <f t="shared" si="324"/>
        <v>0</v>
      </c>
      <c r="P301" s="34"/>
      <c r="Q301" s="34">
        <f t="shared" si="287"/>
        <v>0</v>
      </c>
      <c r="R301" s="34">
        <f t="shared" si="288"/>
        <v>0</v>
      </c>
      <c r="S301" s="34"/>
      <c r="T301" s="34">
        <f t="shared" si="289"/>
        <v>0</v>
      </c>
      <c r="U301" s="34">
        <f t="shared" si="290"/>
        <v>0</v>
      </c>
      <c r="V301" s="34"/>
      <c r="W301" s="34">
        <f t="shared" si="357"/>
        <v>0</v>
      </c>
      <c r="X301" s="34">
        <f t="shared" si="358"/>
        <v>0</v>
      </c>
      <c r="Y301" s="34"/>
      <c r="Z301" s="34">
        <f t="shared" si="291"/>
        <v>0</v>
      </c>
      <c r="AA301" s="34">
        <f t="shared" si="292"/>
        <v>0</v>
      </c>
      <c r="AB301" s="34"/>
      <c r="AC301" s="34">
        <f t="shared" si="293"/>
        <v>0</v>
      </c>
      <c r="AD301" s="34">
        <f t="shared" si="294"/>
        <v>0</v>
      </c>
      <c r="AE301" s="34"/>
      <c r="AF301" s="34">
        <f t="shared" si="325"/>
        <v>0</v>
      </c>
      <c r="AG301" s="34">
        <f t="shared" si="326"/>
        <v>0</v>
      </c>
      <c r="AH301" s="34"/>
      <c r="AI301" s="34">
        <f t="shared" si="361"/>
        <v>0</v>
      </c>
      <c r="AJ301" s="34">
        <f t="shared" si="295"/>
        <v>0</v>
      </c>
      <c r="AK301" s="34"/>
      <c r="AL301" s="34">
        <f t="shared" si="359"/>
        <v>0</v>
      </c>
      <c r="AM301" s="34">
        <f t="shared" si="360"/>
        <v>0</v>
      </c>
      <c r="AN301" s="34"/>
      <c r="AO301" s="34">
        <f t="shared" si="327"/>
        <v>0</v>
      </c>
      <c r="AP301" s="34">
        <f t="shared" si="328"/>
        <v>0</v>
      </c>
      <c r="AQ301" s="34"/>
      <c r="AR301" s="34">
        <f t="shared" si="329"/>
        <v>0</v>
      </c>
      <c r="AS301" s="34">
        <f t="shared" si="330"/>
        <v>0</v>
      </c>
      <c r="AT301" s="34"/>
      <c r="AU301" s="34">
        <f t="shared" si="331"/>
        <v>0</v>
      </c>
      <c r="AV301" s="34">
        <f t="shared" si="332"/>
        <v>0</v>
      </c>
      <c r="AW301" s="34"/>
      <c r="AX301" s="34">
        <f t="shared" si="333"/>
        <v>0</v>
      </c>
      <c r="AY301" s="34">
        <f t="shared" si="334"/>
        <v>0</v>
      </c>
      <c r="AZ301" s="34"/>
      <c r="BA301" s="34">
        <f t="shared" si="335"/>
        <v>0</v>
      </c>
      <c r="BB301" s="34">
        <f t="shared" si="336"/>
        <v>0</v>
      </c>
      <c r="BC301" s="34"/>
      <c r="BD301" s="34">
        <f t="shared" si="337"/>
        <v>0</v>
      </c>
      <c r="BE301" s="34">
        <f t="shared" si="338"/>
        <v>0</v>
      </c>
      <c r="BF301" s="34"/>
      <c r="BG301" s="34">
        <f t="shared" si="365"/>
        <v>0</v>
      </c>
      <c r="BH301" s="34">
        <f t="shared" si="339"/>
        <v>0</v>
      </c>
      <c r="BI301" s="34"/>
      <c r="BJ301" s="34">
        <f t="shared" si="366"/>
        <v>0</v>
      </c>
      <c r="BK301" s="34">
        <f t="shared" si="340"/>
        <v>0</v>
      </c>
      <c r="BL301" s="34"/>
      <c r="BM301" s="34">
        <f t="shared" si="367"/>
        <v>0</v>
      </c>
      <c r="BN301" s="34">
        <f t="shared" si="341"/>
        <v>0</v>
      </c>
      <c r="BO301" s="34"/>
      <c r="BP301" s="34">
        <f t="shared" si="307"/>
        <v>0</v>
      </c>
      <c r="BQ301" s="34">
        <f t="shared" si="308"/>
        <v>0</v>
      </c>
      <c r="BR301" s="34"/>
      <c r="BS301" s="34">
        <f t="shared" si="309"/>
        <v>0</v>
      </c>
      <c r="BT301" s="34">
        <f t="shared" si="342"/>
        <v>0</v>
      </c>
      <c r="BU301" s="34"/>
      <c r="BV301" s="34">
        <f t="shared" si="310"/>
        <v>0</v>
      </c>
      <c r="BW301" s="34">
        <f t="shared" si="343"/>
        <v>0</v>
      </c>
      <c r="BX301" s="34"/>
      <c r="BY301" s="34">
        <f t="shared" si="311"/>
        <v>0</v>
      </c>
      <c r="BZ301" s="34">
        <f t="shared" si="344"/>
        <v>0</v>
      </c>
      <c r="CA301" s="34"/>
      <c r="CB301" s="34">
        <f t="shared" si="312"/>
        <v>0</v>
      </c>
      <c r="CC301" s="34">
        <f t="shared" si="345"/>
        <v>0</v>
      </c>
      <c r="CD301" s="34"/>
      <c r="CE301" s="34">
        <f t="shared" si="313"/>
        <v>0</v>
      </c>
      <c r="CF301" s="34">
        <f t="shared" si="346"/>
        <v>0</v>
      </c>
      <c r="CG301" s="34"/>
      <c r="CH301" s="34">
        <f t="shared" si="314"/>
        <v>0</v>
      </c>
      <c r="CI301" s="34">
        <f t="shared" si="347"/>
        <v>0</v>
      </c>
      <c r="CJ301" s="34"/>
      <c r="CK301" s="34">
        <f t="shared" si="315"/>
        <v>0</v>
      </c>
      <c r="CL301" s="34">
        <f t="shared" si="348"/>
        <v>0</v>
      </c>
      <c r="CM301" s="34"/>
      <c r="CN301" s="34">
        <f t="shared" si="316"/>
        <v>0</v>
      </c>
      <c r="CO301" s="34">
        <f t="shared" si="349"/>
        <v>0</v>
      </c>
      <c r="CP301" s="34"/>
      <c r="CQ301" s="34">
        <f t="shared" si="317"/>
        <v>0</v>
      </c>
      <c r="CR301" s="34">
        <f t="shared" si="350"/>
        <v>0</v>
      </c>
      <c r="CS301" s="34"/>
      <c r="CT301" s="34">
        <f t="shared" si="318"/>
        <v>0</v>
      </c>
      <c r="CU301" s="34">
        <f t="shared" si="351"/>
        <v>0</v>
      </c>
      <c r="CV301" s="34"/>
      <c r="CW301" s="34">
        <f t="shared" si="319"/>
        <v>0</v>
      </c>
      <c r="CX301" s="34">
        <f t="shared" si="352"/>
        <v>0</v>
      </c>
      <c r="CY301" s="34"/>
      <c r="CZ301" s="34">
        <f t="shared" si="320"/>
        <v>0</v>
      </c>
      <c r="DA301" s="34">
        <f t="shared" si="353"/>
        <v>0</v>
      </c>
      <c r="DB301" s="34"/>
      <c r="DC301" s="34">
        <f t="shared" si="321"/>
        <v>0</v>
      </c>
      <c r="DD301" s="34">
        <f t="shared" si="354"/>
        <v>0</v>
      </c>
      <c r="DE301" s="35">
        <f t="shared" si="362"/>
        <v>0</v>
      </c>
      <c r="DF301" s="35">
        <f t="shared" ca="1" si="363"/>
        <v>0</v>
      </c>
      <c r="DG301" s="89">
        <f t="shared" ca="1" si="364"/>
        <v>0</v>
      </c>
      <c r="DH301" s="35">
        <f t="shared" si="355"/>
        <v>13.2</v>
      </c>
      <c r="DI301" s="35">
        <f t="shared" ca="1" si="305"/>
        <v>35.380000000000003</v>
      </c>
      <c r="DJ301" s="92">
        <f t="shared" ca="1" si="306"/>
        <v>0</v>
      </c>
      <c r="DK301"/>
      <c r="DL301" s="37"/>
      <c r="DM301" s="38">
        <f t="shared" si="322"/>
        <v>0</v>
      </c>
      <c r="DN301" s="39" t="str">
        <f t="shared" si="303"/>
        <v>NÃO MEDIDO</v>
      </c>
      <c r="DO301" s="40"/>
      <c r="DP301"/>
    </row>
    <row r="302" spans="1:120" s="2" customFormat="1" ht="57" customHeight="1" x14ac:dyDescent="0.2">
      <c r="A302" s="2" t="s">
        <v>1375</v>
      </c>
      <c r="C302" s="100" t="s">
        <v>1361</v>
      </c>
      <c r="D302" s="30" t="s">
        <v>1362</v>
      </c>
      <c r="E302" s="31" t="s">
        <v>90</v>
      </c>
      <c r="F302" s="74"/>
      <c r="G302" s="74"/>
      <c r="H302" s="121"/>
      <c r="I302" s="121">
        <v>95.75</v>
      </c>
      <c r="J302" s="121"/>
      <c r="K302" s="74">
        <f t="shared" si="323"/>
        <v>95.75</v>
      </c>
      <c r="L302" s="32">
        <v>81.489999999999995</v>
      </c>
      <c r="M302" s="33">
        <f t="shared" si="356"/>
        <v>7802.67</v>
      </c>
      <c r="N302" s="33"/>
      <c r="O302" s="33">
        <f t="shared" si="324"/>
        <v>0</v>
      </c>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c r="BD302" s="34"/>
      <c r="BE302" s="34"/>
      <c r="BF302" s="34"/>
      <c r="BG302" s="34"/>
      <c r="BH302" s="34"/>
      <c r="BI302" s="34"/>
      <c r="BJ302" s="34"/>
      <c r="BK302" s="34"/>
      <c r="BL302" s="34"/>
      <c r="BM302" s="34"/>
      <c r="BN302" s="34"/>
      <c r="BO302" s="34"/>
      <c r="BP302" s="34"/>
      <c r="BQ302" s="34"/>
      <c r="BR302" s="34"/>
      <c r="BS302" s="34">
        <f t="shared" si="309"/>
        <v>0</v>
      </c>
      <c r="BT302" s="34">
        <f t="shared" si="342"/>
        <v>0</v>
      </c>
      <c r="BU302" s="34"/>
      <c r="BV302" s="34">
        <f t="shared" si="310"/>
        <v>0</v>
      </c>
      <c r="BW302" s="34">
        <f t="shared" si="343"/>
        <v>0</v>
      </c>
      <c r="BX302" s="34">
        <v>95.75</v>
      </c>
      <c r="BY302" s="34">
        <f t="shared" si="311"/>
        <v>7802.67</v>
      </c>
      <c r="BZ302" s="34">
        <f t="shared" si="344"/>
        <v>0</v>
      </c>
      <c r="CA302" s="34"/>
      <c r="CB302" s="34">
        <f t="shared" si="312"/>
        <v>0</v>
      </c>
      <c r="CC302" s="34">
        <f t="shared" si="345"/>
        <v>0</v>
      </c>
      <c r="CD302" s="34"/>
      <c r="CE302" s="34">
        <f t="shared" si="313"/>
        <v>0</v>
      </c>
      <c r="CF302" s="34">
        <f t="shared" si="346"/>
        <v>0</v>
      </c>
      <c r="CG302" s="34"/>
      <c r="CH302" s="34">
        <f t="shared" si="314"/>
        <v>0</v>
      </c>
      <c r="CI302" s="34">
        <f t="shared" si="347"/>
        <v>0</v>
      </c>
      <c r="CJ302" s="34"/>
      <c r="CK302" s="34">
        <f t="shared" si="315"/>
        <v>0</v>
      </c>
      <c r="CL302" s="34">
        <f t="shared" si="348"/>
        <v>0</v>
      </c>
      <c r="CM302" s="34"/>
      <c r="CN302" s="34">
        <f t="shared" si="316"/>
        <v>0</v>
      </c>
      <c r="CO302" s="34">
        <f t="shared" si="349"/>
        <v>0</v>
      </c>
      <c r="CP302" s="34"/>
      <c r="CQ302" s="34">
        <f t="shared" si="317"/>
        <v>0</v>
      </c>
      <c r="CR302" s="34">
        <f t="shared" si="350"/>
        <v>0</v>
      </c>
      <c r="CS302" s="34"/>
      <c r="CT302" s="34">
        <f t="shared" si="318"/>
        <v>0</v>
      </c>
      <c r="CU302" s="34">
        <f t="shared" si="351"/>
        <v>0</v>
      </c>
      <c r="CV302" s="34"/>
      <c r="CW302" s="34">
        <f t="shared" si="319"/>
        <v>0</v>
      </c>
      <c r="CX302" s="34">
        <f t="shared" si="352"/>
        <v>0</v>
      </c>
      <c r="CY302" s="34"/>
      <c r="CZ302" s="34">
        <f t="shared" si="320"/>
        <v>0</v>
      </c>
      <c r="DA302" s="34">
        <f t="shared" si="353"/>
        <v>0</v>
      </c>
      <c r="DB302" s="34"/>
      <c r="DC302" s="34">
        <f t="shared" si="321"/>
        <v>0</v>
      </c>
      <c r="DD302" s="34">
        <f t="shared" si="354"/>
        <v>0</v>
      </c>
      <c r="DE302" s="35">
        <f t="shared" si="362"/>
        <v>95.75</v>
      </c>
      <c r="DF302" s="35">
        <f t="shared" ca="1" si="363"/>
        <v>7802.67</v>
      </c>
      <c r="DG302" s="89">
        <f t="shared" ca="1" si="364"/>
        <v>0</v>
      </c>
      <c r="DH302" s="35">
        <f t="shared" si="355"/>
        <v>0</v>
      </c>
      <c r="DI302" s="35">
        <f t="shared" ca="1" si="305"/>
        <v>0</v>
      </c>
      <c r="DJ302" s="92">
        <f t="shared" ca="1" si="306"/>
        <v>0</v>
      </c>
      <c r="DK302"/>
      <c r="DL302" s="37"/>
      <c r="DM302" s="38">
        <f t="shared" si="322"/>
        <v>0</v>
      </c>
      <c r="DN302" s="39" t="str">
        <f t="shared" si="303"/>
        <v>NÃO MEDIDO</v>
      </c>
      <c r="DO302" s="40"/>
      <c r="DP302"/>
    </row>
    <row r="303" spans="1:120" s="2" customFormat="1" ht="57" customHeight="1" x14ac:dyDescent="0.2">
      <c r="A303" s="2" t="s">
        <v>1357</v>
      </c>
      <c r="C303" s="100" t="s">
        <v>1361</v>
      </c>
      <c r="D303" s="30" t="s">
        <v>1362</v>
      </c>
      <c r="E303" s="31" t="s">
        <v>90</v>
      </c>
      <c r="F303" s="74"/>
      <c r="G303" s="74">
        <v>95.75</v>
      </c>
      <c r="H303" s="121"/>
      <c r="I303" s="121">
        <v>-95.75</v>
      </c>
      <c r="J303" s="121"/>
      <c r="K303" s="74">
        <f t="shared" si="323"/>
        <v>0</v>
      </c>
      <c r="L303" s="32"/>
      <c r="M303" s="33">
        <f t="shared" si="356"/>
        <v>0</v>
      </c>
      <c r="N303" s="33">
        <v>81.489999999999995</v>
      </c>
      <c r="O303" s="33">
        <f t="shared" si="324"/>
        <v>0</v>
      </c>
      <c r="P303" s="34"/>
      <c r="Q303" s="34"/>
      <c r="R303" s="34"/>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f t="shared" si="327"/>
        <v>0</v>
      </c>
      <c r="AP303" s="34">
        <f t="shared" si="328"/>
        <v>0</v>
      </c>
      <c r="AQ303" s="34">
        <v>95.75</v>
      </c>
      <c r="AR303" s="34">
        <f t="shared" si="329"/>
        <v>0</v>
      </c>
      <c r="AS303" s="34">
        <f t="shared" si="330"/>
        <v>7802.67</v>
      </c>
      <c r="AT303" s="34"/>
      <c r="AU303" s="34">
        <f t="shared" si="331"/>
        <v>0</v>
      </c>
      <c r="AV303" s="34">
        <f t="shared" si="332"/>
        <v>0</v>
      </c>
      <c r="AW303" s="34"/>
      <c r="AX303" s="34">
        <f t="shared" si="333"/>
        <v>0</v>
      </c>
      <c r="AY303" s="34">
        <f t="shared" si="334"/>
        <v>0</v>
      </c>
      <c r="AZ303" s="34"/>
      <c r="BA303" s="34">
        <f t="shared" si="335"/>
        <v>0</v>
      </c>
      <c r="BB303" s="34">
        <f t="shared" si="336"/>
        <v>0</v>
      </c>
      <c r="BC303" s="34"/>
      <c r="BD303" s="34">
        <f t="shared" si="337"/>
        <v>0</v>
      </c>
      <c r="BE303" s="34">
        <f t="shared" si="338"/>
        <v>0</v>
      </c>
      <c r="BF303" s="34"/>
      <c r="BG303" s="34">
        <f t="shared" si="365"/>
        <v>0</v>
      </c>
      <c r="BH303" s="34">
        <f t="shared" si="339"/>
        <v>0</v>
      </c>
      <c r="BI303" s="34"/>
      <c r="BJ303" s="34">
        <f t="shared" si="366"/>
        <v>0</v>
      </c>
      <c r="BK303" s="34">
        <f t="shared" si="340"/>
        <v>0</v>
      </c>
      <c r="BL303" s="34">
        <v>-95.75</v>
      </c>
      <c r="BM303" s="34">
        <f t="shared" si="367"/>
        <v>0</v>
      </c>
      <c r="BN303" s="34">
        <f t="shared" si="341"/>
        <v>-7802.67</v>
      </c>
      <c r="BO303" s="34"/>
      <c r="BP303" s="34">
        <f t="shared" si="307"/>
        <v>0</v>
      </c>
      <c r="BQ303" s="34">
        <f t="shared" si="308"/>
        <v>0</v>
      </c>
      <c r="BR303" s="34"/>
      <c r="BS303" s="34">
        <f t="shared" si="309"/>
        <v>0</v>
      </c>
      <c r="BT303" s="34">
        <f t="shared" si="342"/>
        <v>0</v>
      </c>
      <c r="BU303" s="34"/>
      <c r="BV303" s="34">
        <f t="shared" si="310"/>
        <v>0</v>
      </c>
      <c r="BW303" s="34">
        <f t="shared" si="343"/>
        <v>0</v>
      </c>
      <c r="BX303" s="34"/>
      <c r="BY303" s="34">
        <f t="shared" si="311"/>
        <v>0</v>
      </c>
      <c r="BZ303" s="34">
        <f t="shared" si="344"/>
        <v>0</v>
      </c>
      <c r="CA303" s="34"/>
      <c r="CB303" s="34">
        <f t="shared" si="312"/>
        <v>0</v>
      </c>
      <c r="CC303" s="34">
        <f t="shared" si="345"/>
        <v>0</v>
      </c>
      <c r="CD303" s="34"/>
      <c r="CE303" s="34">
        <f t="shared" si="313"/>
        <v>0</v>
      </c>
      <c r="CF303" s="34">
        <f t="shared" si="346"/>
        <v>0</v>
      </c>
      <c r="CG303" s="34"/>
      <c r="CH303" s="34">
        <f t="shared" si="314"/>
        <v>0</v>
      </c>
      <c r="CI303" s="34">
        <f t="shared" si="347"/>
        <v>0</v>
      </c>
      <c r="CJ303" s="34"/>
      <c r="CK303" s="34">
        <f t="shared" si="315"/>
        <v>0</v>
      </c>
      <c r="CL303" s="34">
        <f t="shared" si="348"/>
        <v>0</v>
      </c>
      <c r="CM303" s="34"/>
      <c r="CN303" s="34">
        <f t="shared" si="316"/>
        <v>0</v>
      </c>
      <c r="CO303" s="34">
        <f t="shared" si="349"/>
        <v>0</v>
      </c>
      <c r="CP303" s="34"/>
      <c r="CQ303" s="34">
        <f t="shared" si="317"/>
        <v>0</v>
      </c>
      <c r="CR303" s="34">
        <f t="shared" si="350"/>
        <v>0</v>
      </c>
      <c r="CS303" s="34"/>
      <c r="CT303" s="34">
        <f t="shared" si="318"/>
        <v>0</v>
      </c>
      <c r="CU303" s="34">
        <f t="shared" si="351"/>
        <v>0</v>
      </c>
      <c r="CV303" s="34"/>
      <c r="CW303" s="34">
        <f t="shared" si="319"/>
        <v>0</v>
      </c>
      <c r="CX303" s="34">
        <f t="shared" si="352"/>
        <v>0</v>
      </c>
      <c r="CY303" s="34"/>
      <c r="CZ303" s="34">
        <f t="shared" si="320"/>
        <v>0</v>
      </c>
      <c r="DA303" s="34">
        <f t="shared" si="353"/>
        <v>0</v>
      </c>
      <c r="DB303" s="34"/>
      <c r="DC303" s="34">
        <f t="shared" si="321"/>
        <v>0</v>
      </c>
      <c r="DD303" s="34">
        <f t="shared" si="354"/>
        <v>0</v>
      </c>
      <c r="DE303" s="35">
        <f t="shared" si="362"/>
        <v>0</v>
      </c>
      <c r="DF303" s="35">
        <f t="shared" ca="1" si="363"/>
        <v>0</v>
      </c>
      <c r="DG303" s="89">
        <f t="shared" ca="1" si="364"/>
        <v>0</v>
      </c>
      <c r="DH303" s="35">
        <f t="shared" si="355"/>
        <v>0</v>
      </c>
      <c r="DI303" s="35">
        <f t="shared" ca="1" si="305"/>
        <v>0</v>
      </c>
      <c r="DJ303" s="92">
        <f t="shared" ca="1" si="306"/>
        <v>0</v>
      </c>
      <c r="DK303"/>
      <c r="DL303" s="37"/>
      <c r="DM303" s="38">
        <f t="shared" si="322"/>
        <v>0</v>
      </c>
      <c r="DN303" s="39" t="str">
        <f t="shared" si="303"/>
        <v>NÃO MEDIDO</v>
      </c>
      <c r="DO303" s="40"/>
      <c r="DP303"/>
    </row>
    <row r="304" spans="1:120" s="2" customFormat="1" ht="35.1" customHeight="1" x14ac:dyDescent="0.2">
      <c r="A304" s="2" t="s">
        <v>213</v>
      </c>
      <c r="C304" s="100">
        <v>40700</v>
      </c>
      <c r="D304" s="30" t="s">
        <v>177</v>
      </c>
      <c r="E304" s="31"/>
      <c r="F304" s="74"/>
      <c r="G304" s="74">
        <v>0</v>
      </c>
      <c r="H304" s="121">
        <v>0</v>
      </c>
      <c r="I304" s="121">
        <v>0</v>
      </c>
      <c r="J304" s="121"/>
      <c r="K304" s="74">
        <f t="shared" si="323"/>
        <v>0</v>
      </c>
      <c r="L304" s="32"/>
      <c r="M304" s="33">
        <f t="shared" si="356"/>
        <v>0</v>
      </c>
      <c r="N304" s="33"/>
      <c r="O304" s="33">
        <f t="shared" si="324"/>
        <v>0</v>
      </c>
      <c r="P304" s="34"/>
      <c r="Q304" s="34">
        <f t="shared" si="287"/>
        <v>0</v>
      </c>
      <c r="R304" s="34">
        <f t="shared" si="288"/>
        <v>0</v>
      </c>
      <c r="S304" s="34"/>
      <c r="T304" s="34">
        <f t="shared" si="289"/>
        <v>0</v>
      </c>
      <c r="U304" s="34">
        <f t="shared" si="290"/>
        <v>0</v>
      </c>
      <c r="V304" s="34"/>
      <c r="W304" s="34">
        <f t="shared" si="357"/>
        <v>0</v>
      </c>
      <c r="X304" s="34">
        <f t="shared" si="358"/>
        <v>0</v>
      </c>
      <c r="Y304" s="34"/>
      <c r="Z304" s="34">
        <f t="shared" si="291"/>
        <v>0</v>
      </c>
      <c r="AA304" s="34">
        <f t="shared" si="292"/>
        <v>0</v>
      </c>
      <c r="AB304" s="34"/>
      <c r="AC304" s="34">
        <f t="shared" si="293"/>
        <v>0</v>
      </c>
      <c r="AD304" s="34">
        <f t="shared" si="294"/>
        <v>0</v>
      </c>
      <c r="AE304" s="34"/>
      <c r="AF304" s="34">
        <f t="shared" si="325"/>
        <v>0</v>
      </c>
      <c r="AG304" s="34">
        <f t="shared" si="326"/>
        <v>0</v>
      </c>
      <c r="AH304" s="34"/>
      <c r="AI304" s="34">
        <f t="shared" si="361"/>
        <v>0</v>
      </c>
      <c r="AJ304" s="34">
        <f t="shared" si="295"/>
        <v>0</v>
      </c>
      <c r="AK304" s="34"/>
      <c r="AL304" s="34">
        <f t="shared" si="359"/>
        <v>0</v>
      </c>
      <c r="AM304" s="34">
        <f t="shared" si="360"/>
        <v>0</v>
      </c>
      <c r="AN304" s="34"/>
      <c r="AO304" s="34">
        <f t="shared" si="327"/>
        <v>0</v>
      </c>
      <c r="AP304" s="34">
        <f t="shared" si="328"/>
        <v>0</v>
      </c>
      <c r="AQ304" s="34"/>
      <c r="AR304" s="34">
        <f t="shared" si="329"/>
        <v>0</v>
      </c>
      <c r="AS304" s="34">
        <f t="shared" si="330"/>
        <v>0</v>
      </c>
      <c r="AT304" s="34"/>
      <c r="AU304" s="34">
        <f t="shared" si="331"/>
        <v>0</v>
      </c>
      <c r="AV304" s="34">
        <f t="shared" si="332"/>
        <v>0</v>
      </c>
      <c r="AW304" s="34"/>
      <c r="AX304" s="34">
        <f t="shared" si="333"/>
        <v>0</v>
      </c>
      <c r="AY304" s="34">
        <f t="shared" si="334"/>
        <v>0</v>
      </c>
      <c r="AZ304" s="34"/>
      <c r="BA304" s="34">
        <f t="shared" si="335"/>
        <v>0</v>
      </c>
      <c r="BB304" s="34">
        <f t="shared" si="336"/>
        <v>0</v>
      </c>
      <c r="BC304" s="34"/>
      <c r="BD304" s="34">
        <f t="shared" si="337"/>
        <v>0</v>
      </c>
      <c r="BE304" s="34">
        <f t="shared" si="338"/>
        <v>0</v>
      </c>
      <c r="BF304" s="34"/>
      <c r="BG304" s="34">
        <f t="shared" si="365"/>
        <v>0</v>
      </c>
      <c r="BH304" s="34">
        <f t="shared" si="339"/>
        <v>0</v>
      </c>
      <c r="BI304" s="34"/>
      <c r="BJ304" s="34">
        <f t="shared" si="366"/>
        <v>0</v>
      </c>
      <c r="BK304" s="34">
        <f t="shared" si="340"/>
        <v>0</v>
      </c>
      <c r="BL304" s="34"/>
      <c r="BM304" s="34">
        <f t="shared" si="367"/>
        <v>0</v>
      </c>
      <c r="BN304" s="34">
        <f t="shared" si="341"/>
        <v>0</v>
      </c>
      <c r="BO304" s="34"/>
      <c r="BP304" s="34">
        <f t="shared" si="307"/>
        <v>0</v>
      </c>
      <c r="BQ304" s="34">
        <f t="shared" si="308"/>
        <v>0</v>
      </c>
      <c r="BR304" s="34"/>
      <c r="BS304" s="34">
        <f t="shared" si="309"/>
        <v>0</v>
      </c>
      <c r="BT304" s="34">
        <f t="shared" si="342"/>
        <v>0</v>
      </c>
      <c r="BU304" s="34"/>
      <c r="BV304" s="34">
        <f t="shared" si="310"/>
        <v>0</v>
      </c>
      <c r="BW304" s="34">
        <f t="shared" si="343"/>
        <v>0</v>
      </c>
      <c r="BX304" s="34"/>
      <c r="BY304" s="34">
        <f t="shared" si="311"/>
        <v>0</v>
      </c>
      <c r="BZ304" s="34">
        <f t="shared" si="344"/>
        <v>0</v>
      </c>
      <c r="CA304" s="34"/>
      <c r="CB304" s="34">
        <f t="shared" si="312"/>
        <v>0</v>
      </c>
      <c r="CC304" s="34">
        <f t="shared" si="345"/>
        <v>0</v>
      </c>
      <c r="CD304" s="34"/>
      <c r="CE304" s="34">
        <f t="shared" si="313"/>
        <v>0</v>
      </c>
      <c r="CF304" s="34">
        <f t="shared" si="346"/>
        <v>0</v>
      </c>
      <c r="CG304" s="34"/>
      <c r="CH304" s="34">
        <f t="shared" si="314"/>
        <v>0</v>
      </c>
      <c r="CI304" s="34">
        <f t="shared" si="347"/>
        <v>0</v>
      </c>
      <c r="CJ304" s="34"/>
      <c r="CK304" s="34">
        <f t="shared" si="315"/>
        <v>0</v>
      </c>
      <c r="CL304" s="34">
        <f t="shared" si="348"/>
        <v>0</v>
      </c>
      <c r="CM304" s="34"/>
      <c r="CN304" s="34">
        <f t="shared" si="316"/>
        <v>0</v>
      </c>
      <c r="CO304" s="34">
        <f t="shared" si="349"/>
        <v>0</v>
      </c>
      <c r="CP304" s="34"/>
      <c r="CQ304" s="34">
        <f t="shared" si="317"/>
        <v>0</v>
      </c>
      <c r="CR304" s="34">
        <f t="shared" si="350"/>
        <v>0</v>
      </c>
      <c r="CS304" s="34"/>
      <c r="CT304" s="34">
        <f t="shared" si="318"/>
        <v>0</v>
      </c>
      <c r="CU304" s="34">
        <f t="shared" si="351"/>
        <v>0</v>
      </c>
      <c r="CV304" s="34"/>
      <c r="CW304" s="34">
        <f t="shared" si="319"/>
        <v>0</v>
      </c>
      <c r="CX304" s="34">
        <f t="shared" si="352"/>
        <v>0</v>
      </c>
      <c r="CY304" s="34"/>
      <c r="CZ304" s="34">
        <f t="shared" si="320"/>
        <v>0</v>
      </c>
      <c r="DA304" s="34">
        <f t="shared" si="353"/>
        <v>0</v>
      </c>
      <c r="DB304" s="34"/>
      <c r="DC304" s="34">
        <f t="shared" si="321"/>
        <v>0</v>
      </c>
      <c r="DD304" s="34">
        <f t="shared" si="354"/>
        <v>0</v>
      </c>
      <c r="DE304" s="35">
        <f t="shared" si="362"/>
        <v>0</v>
      </c>
      <c r="DF304" s="35">
        <f t="shared" ca="1" si="363"/>
        <v>0</v>
      </c>
      <c r="DG304" s="89">
        <f t="shared" ca="1" si="364"/>
        <v>0</v>
      </c>
      <c r="DH304" s="35">
        <f t="shared" si="355"/>
        <v>0</v>
      </c>
      <c r="DI304" s="35">
        <f t="shared" ca="1" si="305"/>
        <v>0</v>
      </c>
      <c r="DJ304" s="92">
        <f t="shared" ca="1" si="306"/>
        <v>0</v>
      </c>
      <c r="DK304"/>
      <c r="DL304" s="37"/>
      <c r="DM304" s="38">
        <f t="shared" si="322"/>
        <v>0</v>
      </c>
      <c r="DN304" s="132" t="str">
        <f>IF(COUNTIF(DN305:DN325,"MEDIDO")&lt;&gt;0,"MEDIDO","NÃO MEDIDO")</f>
        <v>NÃO MEDIDO</v>
      </c>
      <c r="DO304" s="40"/>
      <c r="DP304"/>
    </row>
    <row r="305" spans="1:120" s="2" customFormat="1" ht="35.1" customHeight="1" x14ac:dyDescent="0.2">
      <c r="A305" s="2" t="s">
        <v>212</v>
      </c>
      <c r="C305" s="100" t="s">
        <v>286</v>
      </c>
      <c r="D305" s="30" t="s">
        <v>670</v>
      </c>
      <c r="E305" s="31" t="s">
        <v>163</v>
      </c>
      <c r="F305" s="74">
        <v>54</v>
      </c>
      <c r="G305" s="74">
        <v>0</v>
      </c>
      <c r="H305" s="121">
        <v>0</v>
      </c>
      <c r="I305" s="121">
        <v>0</v>
      </c>
      <c r="J305" s="121"/>
      <c r="K305" s="74">
        <f t="shared" si="323"/>
        <v>54</v>
      </c>
      <c r="L305" s="32">
        <v>51.68</v>
      </c>
      <c r="M305" s="33">
        <f t="shared" si="356"/>
        <v>2790.72</v>
      </c>
      <c r="N305" s="33"/>
      <c r="O305" s="33">
        <f t="shared" si="324"/>
        <v>0</v>
      </c>
      <c r="P305" s="34"/>
      <c r="Q305" s="34">
        <f t="shared" si="287"/>
        <v>0</v>
      </c>
      <c r="R305" s="34">
        <f t="shared" si="288"/>
        <v>0</v>
      </c>
      <c r="S305" s="34"/>
      <c r="T305" s="34">
        <f t="shared" si="289"/>
        <v>0</v>
      </c>
      <c r="U305" s="34">
        <f t="shared" si="290"/>
        <v>0</v>
      </c>
      <c r="V305" s="34"/>
      <c r="W305" s="34">
        <f t="shared" si="357"/>
        <v>0</v>
      </c>
      <c r="X305" s="34">
        <f t="shared" si="358"/>
        <v>0</v>
      </c>
      <c r="Y305" s="34"/>
      <c r="Z305" s="34">
        <f t="shared" si="291"/>
        <v>0</v>
      </c>
      <c r="AA305" s="34">
        <f t="shared" si="292"/>
        <v>0</v>
      </c>
      <c r="AB305" s="34"/>
      <c r="AC305" s="34">
        <f t="shared" si="293"/>
        <v>0</v>
      </c>
      <c r="AD305" s="34">
        <f t="shared" si="294"/>
        <v>0</v>
      </c>
      <c r="AE305" s="34"/>
      <c r="AF305" s="34">
        <f t="shared" si="325"/>
        <v>0</v>
      </c>
      <c r="AG305" s="34">
        <f t="shared" si="326"/>
        <v>0</v>
      </c>
      <c r="AH305" s="34"/>
      <c r="AI305" s="34">
        <f t="shared" si="361"/>
        <v>0</v>
      </c>
      <c r="AJ305" s="34">
        <f t="shared" si="295"/>
        <v>0</v>
      </c>
      <c r="AK305" s="34"/>
      <c r="AL305" s="34">
        <f t="shared" si="359"/>
        <v>0</v>
      </c>
      <c r="AM305" s="34">
        <f t="shared" si="360"/>
        <v>0</v>
      </c>
      <c r="AN305" s="34"/>
      <c r="AO305" s="34">
        <f t="shared" si="327"/>
        <v>0</v>
      </c>
      <c r="AP305" s="34">
        <f t="shared" si="328"/>
        <v>0</v>
      </c>
      <c r="AQ305" s="34"/>
      <c r="AR305" s="34">
        <f t="shared" si="329"/>
        <v>0</v>
      </c>
      <c r="AS305" s="34">
        <f t="shared" si="330"/>
        <v>0</v>
      </c>
      <c r="AT305" s="34"/>
      <c r="AU305" s="34">
        <f t="shared" si="331"/>
        <v>0</v>
      </c>
      <c r="AV305" s="34">
        <f t="shared" si="332"/>
        <v>0</v>
      </c>
      <c r="AW305" s="34"/>
      <c r="AX305" s="34">
        <f t="shared" si="333"/>
        <v>0</v>
      </c>
      <c r="AY305" s="34">
        <f t="shared" si="334"/>
        <v>0</v>
      </c>
      <c r="AZ305" s="34"/>
      <c r="BA305" s="34">
        <f t="shared" si="335"/>
        <v>0</v>
      </c>
      <c r="BB305" s="34">
        <f t="shared" si="336"/>
        <v>0</v>
      </c>
      <c r="BC305" s="34"/>
      <c r="BD305" s="34">
        <f t="shared" si="337"/>
        <v>0</v>
      </c>
      <c r="BE305" s="34">
        <f t="shared" si="338"/>
        <v>0</v>
      </c>
      <c r="BF305" s="34"/>
      <c r="BG305" s="34">
        <f t="shared" si="365"/>
        <v>0</v>
      </c>
      <c r="BH305" s="34">
        <f t="shared" si="339"/>
        <v>0</v>
      </c>
      <c r="BI305" s="34"/>
      <c r="BJ305" s="34">
        <f t="shared" si="366"/>
        <v>0</v>
      </c>
      <c r="BK305" s="34">
        <f t="shared" si="340"/>
        <v>0</v>
      </c>
      <c r="BL305" s="34"/>
      <c r="BM305" s="34">
        <f t="shared" si="367"/>
        <v>0</v>
      </c>
      <c r="BN305" s="34">
        <f t="shared" si="341"/>
        <v>0</v>
      </c>
      <c r="BO305" s="34"/>
      <c r="BP305" s="34">
        <f t="shared" si="307"/>
        <v>0</v>
      </c>
      <c r="BQ305" s="34">
        <f t="shared" si="308"/>
        <v>0</v>
      </c>
      <c r="BR305" s="34"/>
      <c r="BS305" s="34">
        <f t="shared" si="309"/>
        <v>0</v>
      </c>
      <c r="BT305" s="34">
        <f t="shared" si="342"/>
        <v>0</v>
      </c>
      <c r="BU305" s="34"/>
      <c r="BV305" s="34">
        <f t="shared" si="310"/>
        <v>0</v>
      </c>
      <c r="BW305" s="34">
        <f t="shared" si="343"/>
        <v>0</v>
      </c>
      <c r="BX305" s="34"/>
      <c r="BY305" s="34">
        <f t="shared" si="311"/>
        <v>0</v>
      </c>
      <c r="BZ305" s="34">
        <f t="shared" si="344"/>
        <v>0</v>
      </c>
      <c r="CA305" s="34"/>
      <c r="CB305" s="34">
        <f t="shared" si="312"/>
        <v>0</v>
      </c>
      <c r="CC305" s="34">
        <f t="shared" si="345"/>
        <v>0</v>
      </c>
      <c r="CD305" s="34"/>
      <c r="CE305" s="34">
        <f t="shared" si="313"/>
        <v>0</v>
      </c>
      <c r="CF305" s="34">
        <f t="shared" si="346"/>
        <v>0</v>
      </c>
      <c r="CG305" s="34"/>
      <c r="CH305" s="34">
        <f t="shared" si="314"/>
        <v>0</v>
      </c>
      <c r="CI305" s="34">
        <f t="shared" si="347"/>
        <v>0</v>
      </c>
      <c r="CJ305" s="34"/>
      <c r="CK305" s="34">
        <f t="shared" si="315"/>
        <v>0</v>
      </c>
      <c r="CL305" s="34">
        <f t="shared" si="348"/>
        <v>0</v>
      </c>
      <c r="CM305" s="34"/>
      <c r="CN305" s="34">
        <f t="shared" si="316"/>
        <v>0</v>
      </c>
      <c r="CO305" s="34">
        <f t="shared" si="349"/>
        <v>0</v>
      </c>
      <c r="CP305" s="34"/>
      <c r="CQ305" s="34">
        <f t="shared" si="317"/>
        <v>0</v>
      </c>
      <c r="CR305" s="34">
        <f t="shared" si="350"/>
        <v>0</v>
      </c>
      <c r="CS305" s="34"/>
      <c r="CT305" s="34">
        <f t="shared" si="318"/>
        <v>0</v>
      </c>
      <c r="CU305" s="34">
        <f t="shared" si="351"/>
        <v>0</v>
      </c>
      <c r="CV305" s="34"/>
      <c r="CW305" s="34">
        <f t="shared" si="319"/>
        <v>0</v>
      </c>
      <c r="CX305" s="34">
        <f t="shared" si="352"/>
        <v>0</v>
      </c>
      <c r="CY305" s="34"/>
      <c r="CZ305" s="34">
        <f t="shared" si="320"/>
        <v>0</v>
      </c>
      <c r="DA305" s="34">
        <f t="shared" si="353"/>
        <v>0</v>
      </c>
      <c r="DB305" s="34"/>
      <c r="DC305" s="34">
        <f t="shared" si="321"/>
        <v>0</v>
      </c>
      <c r="DD305" s="34">
        <f t="shared" si="354"/>
        <v>0</v>
      </c>
      <c r="DE305" s="35">
        <f t="shared" si="362"/>
        <v>0</v>
      </c>
      <c r="DF305" s="35">
        <f t="shared" ca="1" si="363"/>
        <v>0</v>
      </c>
      <c r="DG305" s="89">
        <f t="shared" ca="1" si="364"/>
        <v>0</v>
      </c>
      <c r="DH305" s="35">
        <f t="shared" si="355"/>
        <v>54</v>
      </c>
      <c r="DI305" s="35">
        <f t="shared" ca="1" si="305"/>
        <v>2790.72</v>
      </c>
      <c r="DJ305" s="92">
        <f t="shared" ca="1" si="306"/>
        <v>0</v>
      </c>
      <c r="DK305"/>
      <c r="DL305" s="37"/>
      <c r="DM305" s="38">
        <f t="shared" si="322"/>
        <v>0</v>
      </c>
      <c r="DN305" s="39" t="str">
        <f t="shared" si="303"/>
        <v>NÃO MEDIDO</v>
      </c>
      <c r="DO305" s="40"/>
      <c r="DP305"/>
    </row>
    <row r="306" spans="1:120" s="2" customFormat="1" ht="35.1" customHeight="1" x14ac:dyDescent="0.2">
      <c r="A306" s="1" t="s">
        <v>212</v>
      </c>
      <c r="B306" s="1"/>
      <c r="C306" s="100" t="s">
        <v>287</v>
      </c>
      <c r="D306" s="30" t="s">
        <v>671</v>
      </c>
      <c r="E306" s="31" t="s">
        <v>163</v>
      </c>
      <c r="F306" s="74">
        <v>135</v>
      </c>
      <c r="G306" s="74">
        <v>0</v>
      </c>
      <c r="H306" s="121">
        <v>0</v>
      </c>
      <c r="I306" s="121">
        <v>0</v>
      </c>
      <c r="J306" s="121"/>
      <c r="K306" s="74">
        <f t="shared" si="323"/>
        <v>135</v>
      </c>
      <c r="L306" s="32">
        <v>103.35</v>
      </c>
      <c r="M306" s="33">
        <f t="shared" si="356"/>
        <v>13952.25</v>
      </c>
      <c r="N306" s="33"/>
      <c r="O306" s="33">
        <f t="shared" si="324"/>
        <v>0</v>
      </c>
      <c r="P306" s="34"/>
      <c r="Q306" s="34">
        <f t="shared" si="287"/>
        <v>0</v>
      </c>
      <c r="R306" s="34">
        <f t="shared" si="288"/>
        <v>0</v>
      </c>
      <c r="S306" s="34"/>
      <c r="T306" s="34">
        <f t="shared" si="289"/>
        <v>0</v>
      </c>
      <c r="U306" s="34">
        <f t="shared" si="290"/>
        <v>0</v>
      </c>
      <c r="V306" s="34"/>
      <c r="W306" s="34">
        <f t="shared" si="357"/>
        <v>0</v>
      </c>
      <c r="X306" s="34">
        <f t="shared" si="358"/>
        <v>0</v>
      </c>
      <c r="Y306" s="34"/>
      <c r="Z306" s="34">
        <f t="shared" si="291"/>
        <v>0</v>
      </c>
      <c r="AA306" s="34">
        <f t="shared" si="292"/>
        <v>0</v>
      </c>
      <c r="AB306" s="34"/>
      <c r="AC306" s="34">
        <f t="shared" si="293"/>
        <v>0</v>
      </c>
      <c r="AD306" s="34">
        <f t="shared" si="294"/>
        <v>0</v>
      </c>
      <c r="AE306" s="34"/>
      <c r="AF306" s="34">
        <f t="shared" si="325"/>
        <v>0</v>
      </c>
      <c r="AG306" s="34">
        <f t="shared" si="326"/>
        <v>0</v>
      </c>
      <c r="AH306" s="34"/>
      <c r="AI306" s="34">
        <f t="shared" si="361"/>
        <v>0</v>
      </c>
      <c r="AJ306" s="34">
        <f t="shared" si="295"/>
        <v>0</v>
      </c>
      <c r="AK306" s="34"/>
      <c r="AL306" s="34">
        <f t="shared" si="359"/>
        <v>0</v>
      </c>
      <c r="AM306" s="34">
        <f t="shared" si="360"/>
        <v>0</v>
      </c>
      <c r="AN306" s="34"/>
      <c r="AO306" s="34">
        <f t="shared" si="327"/>
        <v>0</v>
      </c>
      <c r="AP306" s="34">
        <f t="shared" si="328"/>
        <v>0</v>
      </c>
      <c r="AQ306" s="34"/>
      <c r="AR306" s="34">
        <f t="shared" si="329"/>
        <v>0</v>
      </c>
      <c r="AS306" s="34">
        <f t="shared" si="330"/>
        <v>0</v>
      </c>
      <c r="AT306" s="34"/>
      <c r="AU306" s="34">
        <f t="shared" si="331"/>
        <v>0</v>
      </c>
      <c r="AV306" s="34">
        <f t="shared" si="332"/>
        <v>0</v>
      </c>
      <c r="AW306" s="34"/>
      <c r="AX306" s="34">
        <f t="shared" si="333"/>
        <v>0</v>
      </c>
      <c r="AY306" s="34">
        <f t="shared" si="334"/>
        <v>0</v>
      </c>
      <c r="AZ306" s="34"/>
      <c r="BA306" s="34">
        <f t="shared" si="335"/>
        <v>0</v>
      </c>
      <c r="BB306" s="34">
        <f t="shared" si="336"/>
        <v>0</v>
      </c>
      <c r="BC306" s="34"/>
      <c r="BD306" s="34">
        <f t="shared" si="337"/>
        <v>0</v>
      </c>
      <c r="BE306" s="34">
        <f t="shared" si="338"/>
        <v>0</v>
      </c>
      <c r="BF306" s="34"/>
      <c r="BG306" s="34">
        <f t="shared" si="365"/>
        <v>0</v>
      </c>
      <c r="BH306" s="34">
        <f t="shared" si="339"/>
        <v>0</v>
      </c>
      <c r="BI306" s="34"/>
      <c r="BJ306" s="34">
        <f t="shared" si="366"/>
        <v>0</v>
      </c>
      <c r="BK306" s="34">
        <f t="shared" si="340"/>
        <v>0</v>
      </c>
      <c r="BL306" s="34"/>
      <c r="BM306" s="34">
        <f t="shared" si="367"/>
        <v>0</v>
      </c>
      <c r="BN306" s="34">
        <f t="shared" si="341"/>
        <v>0</v>
      </c>
      <c r="BO306" s="34"/>
      <c r="BP306" s="34">
        <f t="shared" si="307"/>
        <v>0</v>
      </c>
      <c r="BQ306" s="34">
        <f t="shared" si="308"/>
        <v>0</v>
      </c>
      <c r="BR306" s="34"/>
      <c r="BS306" s="34">
        <f t="shared" si="309"/>
        <v>0</v>
      </c>
      <c r="BT306" s="34">
        <f t="shared" si="342"/>
        <v>0</v>
      </c>
      <c r="BU306" s="34"/>
      <c r="BV306" s="34">
        <f t="shared" si="310"/>
        <v>0</v>
      </c>
      <c r="BW306" s="34">
        <f t="shared" si="343"/>
        <v>0</v>
      </c>
      <c r="BX306" s="34"/>
      <c r="BY306" s="34">
        <f t="shared" si="311"/>
        <v>0</v>
      </c>
      <c r="BZ306" s="34">
        <f t="shared" si="344"/>
        <v>0</v>
      </c>
      <c r="CA306" s="34"/>
      <c r="CB306" s="34">
        <f t="shared" si="312"/>
        <v>0</v>
      </c>
      <c r="CC306" s="34">
        <f t="shared" si="345"/>
        <v>0</v>
      </c>
      <c r="CD306" s="34"/>
      <c r="CE306" s="34">
        <f t="shared" si="313"/>
        <v>0</v>
      </c>
      <c r="CF306" s="34">
        <f t="shared" si="346"/>
        <v>0</v>
      </c>
      <c r="CG306" s="34"/>
      <c r="CH306" s="34">
        <f t="shared" si="314"/>
        <v>0</v>
      </c>
      <c r="CI306" s="34">
        <f t="shared" si="347"/>
        <v>0</v>
      </c>
      <c r="CJ306" s="34"/>
      <c r="CK306" s="34">
        <f t="shared" si="315"/>
        <v>0</v>
      </c>
      <c r="CL306" s="34">
        <f t="shared" si="348"/>
        <v>0</v>
      </c>
      <c r="CM306" s="34"/>
      <c r="CN306" s="34">
        <f t="shared" si="316"/>
        <v>0</v>
      </c>
      <c r="CO306" s="34">
        <f t="shared" si="349"/>
        <v>0</v>
      </c>
      <c r="CP306" s="34"/>
      <c r="CQ306" s="34">
        <f t="shared" si="317"/>
        <v>0</v>
      </c>
      <c r="CR306" s="34">
        <f t="shared" si="350"/>
        <v>0</v>
      </c>
      <c r="CS306" s="34"/>
      <c r="CT306" s="34">
        <f t="shared" si="318"/>
        <v>0</v>
      </c>
      <c r="CU306" s="34">
        <f t="shared" si="351"/>
        <v>0</v>
      </c>
      <c r="CV306" s="34"/>
      <c r="CW306" s="34">
        <f t="shared" si="319"/>
        <v>0</v>
      </c>
      <c r="CX306" s="34">
        <f t="shared" si="352"/>
        <v>0</v>
      </c>
      <c r="CY306" s="34"/>
      <c r="CZ306" s="34">
        <f t="shared" si="320"/>
        <v>0</v>
      </c>
      <c r="DA306" s="34">
        <f t="shared" si="353"/>
        <v>0</v>
      </c>
      <c r="DB306" s="34"/>
      <c r="DC306" s="34">
        <f t="shared" si="321"/>
        <v>0</v>
      </c>
      <c r="DD306" s="34">
        <f t="shared" si="354"/>
        <v>0</v>
      </c>
      <c r="DE306" s="35">
        <f t="shared" si="362"/>
        <v>0</v>
      </c>
      <c r="DF306" s="35">
        <f t="shared" ca="1" si="363"/>
        <v>0</v>
      </c>
      <c r="DG306" s="89">
        <f t="shared" ca="1" si="364"/>
        <v>0</v>
      </c>
      <c r="DH306" s="35">
        <f t="shared" si="355"/>
        <v>135</v>
      </c>
      <c r="DI306" s="35">
        <f t="shared" ca="1" si="305"/>
        <v>13952.25</v>
      </c>
      <c r="DJ306" s="92">
        <f t="shared" ca="1" si="306"/>
        <v>0</v>
      </c>
      <c r="DK306"/>
      <c r="DL306" s="37"/>
      <c r="DM306" s="38">
        <f t="shared" si="322"/>
        <v>0</v>
      </c>
      <c r="DN306" s="39" t="str">
        <f t="shared" si="303"/>
        <v>NÃO MEDIDO</v>
      </c>
      <c r="DO306" s="40"/>
      <c r="DP306"/>
    </row>
    <row r="307" spans="1:120" s="2" customFormat="1" ht="84" customHeight="1" x14ac:dyDescent="0.2">
      <c r="A307" s="2" t="s">
        <v>212</v>
      </c>
      <c r="C307" s="100" t="s">
        <v>672</v>
      </c>
      <c r="D307" s="30" t="s">
        <v>673</v>
      </c>
      <c r="E307" s="31" t="s">
        <v>163</v>
      </c>
      <c r="F307" s="74">
        <v>9</v>
      </c>
      <c r="G307" s="74">
        <v>0</v>
      </c>
      <c r="H307" s="121">
        <v>0</v>
      </c>
      <c r="I307" s="121">
        <v>0</v>
      </c>
      <c r="J307" s="121"/>
      <c r="K307" s="74">
        <f t="shared" si="323"/>
        <v>9</v>
      </c>
      <c r="L307" s="32">
        <v>8976.7199999999993</v>
      </c>
      <c r="M307" s="33">
        <f t="shared" si="356"/>
        <v>80790.48</v>
      </c>
      <c r="N307" s="33"/>
      <c r="O307" s="33">
        <f t="shared" si="324"/>
        <v>0</v>
      </c>
      <c r="P307" s="34"/>
      <c r="Q307" s="34">
        <f t="shared" si="287"/>
        <v>0</v>
      </c>
      <c r="R307" s="34">
        <f t="shared" si="288"/>
        <v>0</v>
      </c>
      <c r="S307" s="34"/>
      <c r="T307" s="34">
        <f t="shared" si="289"/>
        <v>0</v>
      </c>
      <c r="U307" s="34">
        <f t="shared" si="290"/>
        <v>0</v>
      </c>
      <c r="V307" s="34"/>
      <c r="W307" s="34">
        <f t="shared" si="357"/>
        <v>0</v>
      </c>
      <c r="X307" s="34">
        <f t="shared" si="358"/>
        <v>0</v>
      </c>
      <c r="Y307" s="34"/>
      <c r="Z307" s="34">
        <f t="shared" si="291"/>
        <v>0</v>
      </c>
      <c r="AA307" s="34">
        <f t="shared" si="292"/>
        <v>0</v>
      </c>
      <c r="AB307" s="34">
        <v>0.73</v>
      </c>
      <c r="AC307" s="34">
        <f t="shared" si="293"/>
        <v>6553.01</v>
      </c>
      <c r="AD307" s="34">
        <f t="shared" si="294"/>
        <v>0</v>
      </c>
      <c r="AE307" s="34">
        <v>1</v>
      </c>
      <c r="AF307" s="34">
        <f t="shared" si="325"/>
        <v>8976.7199999999993</v>
      </c>
      <c r="AG307" s="34">
        <f t="shared" si="326"/>
        <v>0</v>
      </c>
      <c r="AH307" s="34"/>
      <c r="AI307" s="34">
        <f t="shared" si="361"/>
        <v>0</v>
      </c>
      <c r="AJ307" s="34">
        <f t="shared" si="295"/>
        <v>0</v>
      </c>
      <c r="AK307" s="34"/>
      <c r="AL307" s="34">
        <f t="shared" si="359"/>
        <v>0</v>
      </c>
      <c r="AM307" s="34">
        <f t="shared" si="360"/>
        <v>0</v>
      </c>
      <c r="AN307" s="34">
        <v>1</v>
      </c>
      <c r="AO307" s="34">
        <f t="shared" si="327"/>
        <v>8976.7199999999993</v>
      </c>
      <c r="AP307" s="34">
        <f t="shared" si="328"/>
        <v>0</v>
      </c>
      <c r="AQ307" s="34">
        <v>1</v>
      </c>
      <c r="AR307" s="34">
        <f t="shared" si="329"/>
        <v>8976.7199999999993</v>
      </c>
      <c r="AS307" s="34">
        <f t="shared" si="330"/>
        <v>0</v>
      </c>
      <c r="AT307" s="34">
        <v>1</v>
      </c>
      <c r="AU307" s="34">
        <f t="shared" si="331"/>
        <v>8976.7199999999993</v>
      </c>
      <c r="AV307" s="34">
        <f t="shared" si="332"/>
        <v>0</v>
      </c>
      <c r="AW307" s="34">
        <v>1</v>
      </c>
      <c r="AX307" s="34">
        <f t="shared" si="333"/>
        <v>8976.7199999999993</v>
      </c>
      <c r="AY307" s="34">
        <f t="shared" si="334"/>
        <v>0</v>
      </c>
      <c r="AZ307" s="34"/>
      <c r="BA307" s="34">
        <f t="shared" si="335"/>
        <v>0</v>
      </c>
      <c r="BB307" s="34">
        <f t="shared" si="336"/>
        <v>0</v>
      </c>
      <c r="BC307" s="34">
        <v>0.2</v>
      </c>
      <c r="BD307" s="34">
        <f t="shared" si="337"/>
        <v>1795.34</v>
      </c>
      <c r="BE307" s="34">
        <f t="shared" si="338"/>
        <v>0</v>
      </c>
      <c r="BF307" s="34">
        <v>1</v>
      </c>
      <c r="BG307" s="34">
        <f t="shared" si="365"/>
        <v>8976.7199999999993</v>
      </c>
      <c r="BH307" s="34">
        <f t="shared" si="339"/>
        <v>0</v>
      </c>
      <c r="BI307" s="34">
        <v>1</v>
      </c>
      <c r="BJ307" s="34">
        <f t="shared" si="366"/>
        <v>8976.7199999999993</v>
      </c>
      <c r="BK307" s="34">
        <f t="shared" si="340"/>
        <v>0</v>
      </c>
      <c r="BL307" s="34">
        <v>1</v>
      </c>
      <c r="BM307" s="34">
        <f t="shared" si="367"/>
        <v>8976.7199999999993</v>
      </c>
      <c r="BN307" s="34">
        <f t="shared" si="341"/>
        <v>0</v>
      </c>
      <c r="BO307" s="34"/>
      <c r="BP307" s="34">
        <f t="shared" si="307"/>
        <v>0</v>
      </c>
      <c r="BQ307" s="34">
        <f t="shared" si="308"/>
        <v>0</v>
      </c>
      <c r="BR307" s="34"/>
      <c r="BS307" s="34">
        <f t="shared" si="309"/>
        <v>0</v>
      </c>
      <c r="BT307" s="34">
        <f t="shared" si="342"/>
        <v>0</v>
      </c>
      <c r="BU307" s="34"/>
      <c r="BV307" s="34">
        <f t="shared" si="310"/>
        <v>0</v>
      </c>
      <c r="BW307" s="34">
        <f t="shared" si="343"/>
        <v>0</v>
      </c>
      <c r="BX307" s="34"/>
      <c r="BY307" s="34">
        <f t="shared" si="311"/>
        <v>0</v>
      </c>
      <c r="BZ307" s="34">
        <f t="shared" si="344"/>
        <v>0</v>
      </c>
      <c r="CA307" s="34"/>
      <c r="CB307" s="34">
        <f t="shared" si="312"/>
        <v>0</v>
      </c>
      <c r="CC307" s="34">
        <f t="shared" si="345"/>
        <v>0</v>
      </c>
      <c r="CD307" s="34"/>
      <c r="CE307" s="34">
        <f t="shared" si="313"/>
        <v>0</v>
      </c>
      <c r="CF307" s="34">
        <f t="shared" si="346"/>
        <v>0</v>
      </c>
      <c r="CG307" s="34"/>
      <c r="CH307" s="34">
        <f t="shared" si="314"/>
        <v>0</v>
      </c>
      <c r="CI307" s="34">
        <f t="shared" si="347"/>
        <v>0</v>
      </c>
      <c r="CJ307" s="34"/>
      <c r="CK307" s="34">
        <f t="shared" si="315"/>
        <v>0</v>
      </c>
      <c r="CL307" s="34">
        <f t="shared" si="348"/>
        <v>0</v>
      </c>
      <c r="CM307" s="34"/>
      <c r="CN307" s="34">
        <f t="shared" si="316"/>
        <v>0</v>
      </c>
      <c r="CO307" s="34">
        <f t="shared" si="349"/>
        <v>0</v>
      </c>
      <c r="CP307" s="34"/>
      <c r="CQ307" s="34">
        <f t="shared" si="317"/>
        <v>0</v>
      </c>
      <c r="CR307" s="34">
        <f t="shared" si="350"/>
        <v>0</v>
      </c>
      <c r="CS307" s="34"/>
      <c r="CT307" s="34">
        <f t="shared" si="318"/>
        <v>0</v>
      </c>
      <c r="CU307" s="34">
        <f t="shared" si="351"/>
        <v>0</v>
      </c>
      <c r="CV307" s="34"/>
      <c r="CW307" s="34">
        <f t="shared" si="319"/>
        <v>0</v>
      </c>
      <c r="CX307" s="34">
        <f t="shared" si="352"/>
        <v>0</v>
      </c>
      <c r="CY307" s="34"/>
      <c r="CZ307" s="34">
        <f t="shared" si="320"/>
        <v>0</v>
      </c>
      <c r="DA307" s="34">
        <f t="shared" si="353"/>
        <v>0</v>
      </c>
      <c r="DB307" s="34"/>
      <c r="DC307" s="34">
        <f t="shared" si="321"/>
        <v>0</v>
      </c>
      <c r="DD307" s="34">
        <f t="shared" si="354"/>
        <v>0</v>
      </c>
      <c r="DE307" s="35">
        <f t="shared" si="362"/>
        <v>8.93</v>
      </c>
      <c r="DF307" s="35">
        <f t="shared" ca="1" si="363"/>
        <v>80162.11</v>
      </c>
      <c r="DG307" s="89">
        <f t="shared" ca="1" si="364"/>
        <v>0</v>
      </c>
      <c r="DH307" s="35">
        <f t="shared" si="355"/>
        <v>7.0000000000000007E-2</v>
      </c>
      <c r="DI307" s="35">
        <f t="shared" ca="1" si="305"/>
        <v>628.37</v>
      </c>
      <c r="DJ307" s="92">
        <f t="shared" ca="1" si="306"/>
        <v>0</v>
      </c>
      <c r="DK307"/>
      <c r="DL307" s="37"/>
      <c r="DM307" s="38">
        <f t="shared" si="322"/>
        <v>0</v>
      </c>
      <c r="DN307" s="39" t="str">
        <f t="shared" si="303"/>
        <v>NÃO MEDIDO</v>
      </c>
      <c r="DO307" s="40"/>
      <c r="DP307"/>
    </row>
    <row r="308" spans="1:120" s="2" customFormat="1" ht="81" customHeight="1" x14ac:dyDescent="0.2">
      <c r="A308" s="2" t="s">
        <v>212</v>
      </c>
      <c r="C308" s="100" t="s">
        <v>674</v>
      </c>
      <c r="D308" s="30" t="s">
        <v>675</v>
      </c>
      <c r="E308" s="31" t="s">
        <v>163</v>
      </c>
      <c r="F308" s="74">
        <v>9</v>
      </c>
      <c r="G308" s="74">
        <v>0</v>
      </c>
      <c r="H308" s="121">
        <v>0</v>
      </c>
      <c r="I308" s="121">
        <v>0</v>
      </c>
      <c r="J308" s="121"/>
      <c r="K308" s="74">
        <f t="shared" si="323"/>
        <v>9</v>
      </c>
      <c r="L308" s="32">
        <v>7010.88</v>
      </c>
      <c r="M308" s="33">
        <f t="shared" si="356"/>
        <v>63097.919999999998</v>
      </c>
      <c r="N308" s="33"/>
      <c r="O308" s="33">
        <f t="shared" si="324"/>
        <v>0</v>
      </c>
      <c r="P308" s="34"/>
      <c r="Q308" s="34">
        <f t="shared" si="287"/>
        <v>0</v>
      </c>
      <c r="R308" s="34">
        <f t="shared" si="288"/>
        <v>0</v>
      </c>
      <c r="S308" s="34"/>
      <c r="T308" s="34">
        <f t="shared" si="289"/>
        <v>0</v>
      </c>
      <c r="U308" s="34">
        <f t="shared" si="290"/>
        <v>0</v>
      </c>
      <c r="V308" s="34"/>
      <c r="W308" s="34">
        <f t="shared" si="357"/>
        <v>0</v>
      </c>
      <c r="X308" s="34">
        <f t="shared" si="358"/>
        <v>0</v>
      </c>
      <c r="Y308" s="34"/>
      <c r="Z308" s="34">
        <f t="shared" si="291"/>
        <v>0</v>
      </c>
      <c r="AA308" s="34">
        <f t="shared" si="292"/>
        <v>0</v>
      </c>
      <c r="AB308" s="34">
        <v>0.73</v>
      </c>
      <c r="AC308" s="34">
        <f t="shared" si="293"/>
        <v>5117.9399999999996</v>
      </c>
      <c r="AD308" s="34">
        <f t="shared" si="294"/>
        <v>0</v>
      </c>
      <c r="AE308" s="34">
        <v>1</v>
      </c>
      <c r="AF308" s="34">
        <f t="shared" si="325"/>
        <v>7010.88</v>
      </c>
      <c r="AG308" s="34">
        <f t="shared" si="326"/>
        <v>0</v>
      </c>
      <c r="AH308" s="34"/>
      <c r="AI308" s="34">
        <f t="shared" si="361"/>
        <v>0</v>
      </c>
      <c r="AJ308" s="34">
        <f t="shared" si="295"/>
        <v>0</v>
      </c>
      <c r="AK308" s="34"/>
      <c r="AL308" s="34">
        <f t="shared" si="359"/>
        <v>0</v>
      </c>
      <c r="AM308" s="34">
        <f t="shared" si="360"/>
        <v>0</v>
      </c>
      <c r="AN308" s="34">
        <v>1</v>
      </c>
      <c r="AO308" s="34">
        <f t="shared" si="327"/>
        <v>7010.88</v>
      </c>
      <c r="AP308" s="34">
        <f t="shared" si="328"/>
        <v>0</v>
      </c>
      <c r="AQ308" s="34">
        <v>1</v>
      </c>
      <c r="AR308" s="34">
        <f t="shared" si="329"/>
        <v>7010.88</v>
      </c>
      <c r="AS308" s="34">
        <f t="shared" si="330"/>
        <v>0</v>
      </c>
      <c r="AT308" s="34">
        <v>1</v>
      </c>
      <c r="AU308" s="34">
        <f t="shared" si="331"/>
        <v>7010.88</v>
      </c>
      <c r="AV308" s="34">
        <f t="shared" si="332"/>
        <v>0</v>
      </c>
      <c r="AW308" s="34">
        <v>1</v>
      </c>
      <c r="AX308" s="34">
        <f t="shared" si="333"/>
        <v>7010.88</v>
      </c>
      <c r="AY308" s="34">
        <f t="shared" si="334"/>
        <v>0</v>
      </c>
      <c r="AZ308" s="34"/>
      <c r="BA308" s="34">
        <f t="shared" si="335"/>
        <v>0</v>
      </c>
      <c r="BB308" s="34">
        <f t="shared" si="336"/>
        <v>0</v>
      </c>
      <c r="BC308" s="34">
        <v>0.2</v>
      </c>
      <c r="BD308" s="34">
        <f t="shared" si="337"/>
        <v>1402.18</v>
      </c>
      <c r="BE308" s="34">
        <f t="shared" si="338"/>
        <v>0</v>
      </c>
      <c r="BF308" s="34">
        <v>1</v>
      </c>
      <c r="BG308" s="34">
        <f t="shared" si="365"/>
        <v>7010.88</v>
      </c>
      <c r="BH308" s="34">
        <f t="shared" si="339"/>
        <v>0</v>
      </c>
      <c r="BI308" s="34">
        <v>1</v>
      </c>
      <c r="BJ308" s="34">
        <f t="shared" si="366"/>
        <v>7010.88</v>
      </c>
      <c r="BK308" s="34">
        <f t="shared" si="340"/>
        <v>0</v>
      </c>
      <c r="BL308" s="34">
        <v>1</v>
      </c>
      <c r="BM308" s="34">
        <f t="shared" si="367"/>
        <v>7010.88</v>
      </c>
      <c r="BN308" s="34">
        <f t="shared" si="341"/>
        <v>0</v>
      </c>
      <c r="BO308" s="34"/>
      <c r="BP308" s="34">
        <f t="shared" si="307"/>
        <v>0</v>
      </c>
      <c r="BQ308" s="34">
        <f t="shared" si="308"/>
        <v>0</v>
      </c>
      <c r="BR308" s="34"/>
      <c r="BS308" s="34">
        <f t="shared" si="309"/>
        <v>0</v>
      </c>
      <c r="BT308" s="34">
        <f t="shared" si="342"/>
        <v>0</v>
      </c>
      <c r="BU308" s="34"/>
      <c r="BV308" s="34">
        <f t="shared" si="310"/>
        <v>0</v>
      </c>
      <c r="BW308" s="34">
        <f t="shared" si="343"/>
        <v>0</v>
      </c>
      <c r="BX308" s="34"/>
      <c r="BY308" s="34">
        <f t="shared" si="311"/>
        <v>0</v>
      </c>
      <c r="BZ308" s="34">
        <f t="shared" si="344"/>
        <v>0</v>
      </c>
      <c r="CA308" s="34"/>
      <c r="CB308" s="34">
        <f t="shared" si="312"/>
        <v>0</v>
      </c>
      <c r="CC308" s="34">
        <f t="shared" si="345"/>
        <v>0</v>
      </c>
      <c r="CD308" s="34"/>
      <c r="CE308" s="34">
        <f t="shared" si="313"/>
        <v>0</v>
      </c>
      <c r="CF308" s="34">
        <f t="shared" si="346"/>
        <v>0</v>
      </c>
      <c r="CG308" s="34"/>
      <c r="CH308" s="34">
        <f t="shared" si="314"/>
        <v>0</v>
      </c>
      <c r="CI308" s="34">
        <f t="shared" si="347"/>
        <v>0</v>
      </c>
      <c r="CJ308" s="34"/>
      <c r="CK308" s="34">
        <f t="shared" si="315"/>
        <v>0</v>
      </c>
      <c r="CL308" s="34">
        <f t="shared" si="348"/>
        <v>0</v>
      </c>
      <c r="CM308" s="34"/>
      <c r="CN308" s="34">
        <f t="shared" si="316"/>
        <v>0</v>
      </c>
      <c r="CO308" s="34">
        <f t="shared" si="349"/>
        <v>0</v>
      </c>
      <c r="CP308" s="34"/>
      <c r="CQ308" s="34">
        <f t="shared" si="317"/>
        <v>0</v>
      </c>
      <c r="CR308" s="34">
        <f t="shared" si="350"/>
        <v>0</v>
      </c>
      <c r="CS308" s="34"/>
      <c r="CT308" s="34">
        <f t="shared" si="318"/>
        <v>0</v>
      </c>
      <c r="CU308" s="34">
        <f t="shared" si="351"/>
        <v>0</v>
      </c>
      <c r="CV308" s="34"/>
      <c r="CW308" s="34">
        <f t="shared" si="319"/>
        <v>0</v>
      </c>
      <c r="CX308" s="34">
        <f t="shared" si="352"/>
        <v>0</v>
      </c>
      <c r="CY308" s="34"/>
      <c r="CZ308" s="34">
        <f t="shared" si="320"/>
        <v>0</v>
      </c>
      <c r="DA308" s="34">
        <f t="shared" si="353"/>
        <v>0</v>
      </c>
      <c r="DB308" s="34"/>
      <c r="DC308" s="34">
        <f t="shared" si="321"/>
        <v>0</v>
      </c>
      <c r="DD308" s="34">
        <f t="shared" si="354"/>
        <v>0</v>
      </c>
      <c r="DE308" s="35">
        <f t="shared" si="362"/>
        <v>8.93</v>
      </c>
      <c r="DF308" s="35">
        <f t="shared" ca="1" si="363"/>
        <v>62607.16</v>
      </c>
      <c r="DG308" s="89">
        <f t="shared" ca="1" si="364"/>
        <v>0</v>
      </c>
      <c r="DH308" s="35">
        <f t="shared" si="355"/>
        <v>7.0000000000000007E-2</v>
      </c>
      <c r="DI308" s="35">
        <f t="shared" ca="1" si="305"/>
        <v>490.76</v>
      </c>
      <c r="DJ308" s="92">
        <f t="shared" ca="1" si="306"/>
        <v>0</v>
      </c>
      <c r="DK308"/>
      <c r="DL308" s="37"/>
      <c r="DM308" s="38">
        <f t="shared" si="322"/>
        <v>0</v>
      </c>
      <c r="DN308" s="39" t="str">
        <f t="shared" si="303"/>
        <v>NÃO MEDIDO</v>
      </c>
      <c r="DO308" s="40"/>
      <c r="DP308"/>
    </row>
    <row r="309" spans="1:120" s="2" customFormat="1" ht="74.25" customHeight="1" x14ac:dyDescent="0.2">
      <c r="A309" s="2" t="s">
        <v>212</v>
      </c>
      <c r="C309" s="100" t="s">
        <v>288</v>
      </c>
      <c r="D309" s="30" t="s">
        <v>289</v>
      </c>
      <c r="E309" s="31" t="s">
        <v>290</v>
      </c>
      <c r="F309" s="74">
        <v>426.82</v>
      </c>
      <c r="G309" s="74">
        <v>0</v>
      </c>
      <c r="H309" s="121">
        <v>0</v>
      </c>
      <c r="I309" s="121">
        <v>0</v>
      </c>
      <c r="J309" s="121"/>
      <c r="K309" s="74">
        <f t="shared" si="323"/>
        <v>426.82</v>
      </c>
      <c r="L309" s="32">
        <v>8.86</v>
      </c>
      <c r="M309" s="33">
        <f t="shared" si="356"/>
        <v>3781.63</v>
      </c>
      <c r="N309" s="33"/>
      <c r="O309" s="33">
        <f t="shared" si="324"/>
        <v>0</v>
      </c>
      <c r="P309" s="34"/>
      <c r="Q309" s="34">
        <f t="shared" ref="Q309:Q372" si="368">ROUND(P309*$L309,2)</f>
        <v>0</v>
      </c>
      <c r="R309" s="34">
        <f t="shared" ref="R309:R372" si="369">ROUND(P309*$N309,2)</f>
        <v>0</v>
      </c>
      <c r="S309" s="34"/>
      <c r="T309" s="34">
        <f t="shared" ref="T309:T372" si="370">ROUND(S309*$L309,2)</f>
        <v>0</v>
      </c>
      <c r="U309" s="34">
        <f t="shared" ref="U309:U372" si="371">ROUND(S309*$N309,2)</f>
        <v>0</v>
      </c>
      <c r="V309" s="34"/>
      <c r="W309" s="34">
        <f t="shared" si="357"/>
        <v>0</v>
      </c>
      <c r="X309" s="34">
        <f t="shared" si="358"/>
        <v>0</v>
      </c>
      <c r="Y309" s="34"/>
      <c r="Z309" s="34">
        <f t="shared" ref="Z309:Z372" si="372">ROUND(Y309*$L309,2)</f>
        <v>0</v>
      </c>
      <c r="AA309" s="34">
        <f t="shared" ref="AA309:AA372" si="373">ROUND(Y309*$N309,2)</f>
        <v>0</v>
      </c>
      <c r="AB309" s="34">
        <v>34.770000000000003</v>
      </c>
      <c r="AC309" s="34">
        <f t="shared" ref="AC309:AC372" si="374">ROUND(AB309*$L309,2)</f>
        <v>308.06</v>
      </c>
      <c r="AD309" s="34">
        <f t="shared" ref="AD309:AD372" si="375">ROUND(AB309*$N309,2)</f>
        <v>0</v>
      </c>
      <c r="AE309" s="34"/>
      <c r="AF309" s="34">
        <f t="shared" si="325"/>
        <v>0</v>
      </c>
      <c r="AG309" s="34">
        <f t="shared" si="326"/>
        <v>0</v>
      </c>
      <c r="AH309" s="34"/>
      <c r="AI309" s="34">
        <f t="shared" si="361"/>
        <v>0</v>
      </c>
      <c r="AJ309" s="34">
        <f t="shared" ref="AJ309:AJ372" si="376">ROUND(AH309*$N309,2)</f>
        <v>0</v>
      </c>
      <c r="AK309" s="34"/>
      <c r="AL309" s="34">
        <f t="shared" si="359"/>
        <v>0</v>
      </c>
      <c r="AM309" s="34">
        <f t="shared" si="360"/>
        <v>0</v>
      </c>
      <c r="AN309" s="34"/>
      <c r="AO309" s="34">
        <f t="shared" si="327"/>
        <v>0</v>
      </c>
      <c r="AP309" s="34">
        <f t="shared" si="328"/>
        <v>0</v>
      </c>
      <c r="AQ309" s="34"/>
      <c r="AR309" s="34">
        <f t="shared" si="329"/>
        <v>0</v>
      </c>
      <c r="AS309" s="34">
        <f t="shared" si="330"/>
        <v>0</v>
      </c>
      <c r="AT309" s="34"/>
      <c r="AU309" s="34">
        <f t="shared" si="331"/>
        <v>0</v>
      </c>
      <c r="AV309" s="34">
        <f t="shared" si="332"/>
        <v>0</v>
      </c>
      <c r="AW309" s="34"/>
      <c r="AX309" s="34">
        <f t="shared" si="333"/>
        <v>0</v>
      </c>
      <c r="AY309" s="34">
        <f t="shared" si="334"/>
        <v>0</v>
      </c>
      <c r="AZ309" s="34"/>
      <c r="BA309" s="34">
        <f t="shared" si="335"/>
        <v>0</v>
      </c>
      <c r="BB309" s="34">
        <f t="shared" si="336"/>
        <v>0</v>
      </c>
      <c r="BC309" s="34"/>
      <c r="BD309" s="34">
        <f t="shared" si="337"/>
        <v>0</v>
      </c>
      <c r="BE309" s="34">
        <f t="shared" si="338"/>
        <v>0</v>
      </c>
      <c r="BF309" s="34"/>
      <c r="BG309" s="34">
        <f t="shared" si="365"/>
        <v>0</v>
      </c>
      <c r="BH309" s="34">
        <f t="shared" si="339"/>
        <v>0</v>
      </c>
      <c r="BI309" s="34"/>
      <c r="BJ309" s="34">
        <f t="shared" si="366"/>
        <v>0</v>
      </c>
      <c r="BK309" s="34">
        <f t="shared" si="340"/>
        <v>0</v>
      </c>
      <c r="BL309" s="34"/>
      <c r="BM309" s="34">
        <f t="shared" si="367"/>
        <v>0</v>
      </c>
      <c r="BN309" s="34">
        <f t="shared" si="341"/>
        <v>0</v>
      </c>
      <c r="BO309" s="34"/>
      <c r="BP309" s="34">
        <f t="shared" si="307"/>
        <v>0</v>
      </c>
      <c r="BQ309" s="34">
        <f t="shared" si="308"/>
        <v>0</v>
      </c>
      <c r="BR309" s="34"/>
      <c r="BS309" s="34">
        <f t="shared" si="309"/>
        <v>0</v>
      </c>
      <c r="BT309" s="34">
        <f t="shared" si="342"/>
        <v>0</v>
      </c>
      <c r="BU309" s="34"/>
      <c r="BV309" s="34">
        <f t="shared" si="310"/>
        <v>0</v>
      </c>
      <c r="BW309" s="34">
        <f t="shared" si="343"/>
        <v>0</v>
      </c>
      <c r="BX309" s="34"/>
      <c r="BY309" s="34">
        <f t="shared" si="311"/>
        <v>0</v>
      </c>
      <c r="BZ309" s="34">
        <f t="shared" si="344"/>
        <v>0</v>
      </c>
      <c r="CA309" s="34"/>
      <c r="CB309" s="34">
        <f t="shared" si="312"/>
        <v>0</v>
      </c>
      <c r="CC309" s="34">
        <f t="shared" si="345"/>
        <v>0</v>
      </c>
      <c r="CD309" s="34"/>
      <c r="CE309" s="34">
        <f t="shared" si="313"/>
        <v>0</v>
      </c>
      <c r="CF309" s="34">
        <f t="shared" si="346"/>
        <v>0</v>
      </c>
      <c r="CG309" s="34"/>
      <c r="CH309" s="34">
        <f t="shared" si="314"/>
        <v>0</v>
      </c>
      <c r="CI309" s="34">
        <f t="shared" si="347"/>
        <v>0</v>
      </c>
      <c r="CJ309" s="34"/>
      <c r="CK309" s="34">
        <f t="shared" si="315"/>
        <v>0</v>
      </c>
      <c r="CL309" s="34">
        <f t="shared" si="348"/>
        <v>0</v>
      </c>
      <c r="CM309" s="34"/>
      <c r="CN309" s="34">
        <f t="shared" si="316"/>
        <v>0</v>
      </c>
      <c r="CO309" s="34">
        <f t="shared" si="349"/>
        <v>0</v>
      </c>
      <c r="CP309" s="34"/>
      <c r="CQ309" s="34">
        <f t="shared" si="317"/>
        <v>0</v>
      </c>
      <c r="CR309" s="34">
        <f t="shared" si="350"/>
        <v>0</v>
      </c>
      <c r="CS309" s="34"/>
      <c r="CT309" s="34">
        <f t="shared" si="318"/>
        <v>0</v>
      </c>
      <c r="CU309" s="34">
        <f t="shared" si="351"/>
        <v>0</v>
      </c>
      <c r="CV309" s="34"/>
      <c r="CW309" s="34">
        <f t="shared" si="319"/>
        <v>0</v>
      </c>
      <c r="CX309" s="34">
        <f t="shared" si="352"/>
        <v>0</v>
      </c>
      <c r="CY309" s="34"/>
      <c r="CZ309" s="34">
        <f t="shared" si="320"/>
        <v>0</v>
      </c>
      <c r="DA309" s="34">
        <f t="shared" si="353"/>
        <v>0</v>
      </c>
      <c r="DB309" s="34"/>
      <c r="DC309" s="34">
        <f t="shared" si="321"/>
        <v>0</v>
      </c>
      <c r="DD309" s="34">
        <f t="shared" si="354"/>
        <v>0</v>
      </c>
      <c r="DE309" s="35">
        <f t="shared" si="362"/>
        <v>34.770000000000003</v>
      </c>
      <c r="DF309" s="35">
        <f t="shared" ca="1" si="363"/>
        <v>308.06</v>
      </c>
      <c r="DG309" s="89">
        <f t="shared" ca="1" si="364"/>
        <v>0</v>
      </c>
      <c r="DH309" s="35">
        <f t="shared" si="355"/>
        <v>392.05</v>
      </c>
      <c r="DI309" s="35">
        <f t="shared" ca="1" si="305"/>
        <v>3473.57</v>
      </c>
      <c r="DJ309" s="92">
        <f t="shared" ca="1" si="306"/>
        <v>0</v>
      </c>
      <c r="DK309"/>
      <c r="DL309" s="37"/>
      <c r="DM309" s="38">
        <f t="shared" si="322"/>
        <v>0</v>
      </c>
      <c r="DN309" s="39" t="str">
        <f t="shared" ref="DN309:DN325" si="377">IF(DM309&lt;&gt;0,"MEDIDO","NÃO MEDIDO")</f>
        <v>NÃO MEDIDO</v>
      </c>
      <c r="DO309" s="40"/>
      <c r="DP309"/>
    </row>
    <row r="310" spans="1:120" s="2" customFormat="1" ht="35.1" customHeight="1" x14ac:dyDescent="0.2">
      <c r="A310" s="2" t="s">
        <v>212</v>
      </c>
      <c r="C310" s="100" t="s">
        <v>291</v>
      </c>
      <c r="D310" s="30" t="s">
        <v>292</v>
      </c>
      <c r="E310" s="31" t="s">
        <v>86</v>
      </c>
      <c r="F310" s="74">
        <v>18.899999999999999</v>
      </c>
      <c r="G310" s="74">
        <v>0</v>
      </c>
      <c r="H310" s="121">
        <v>0</v>
      </c>
      <c r="I310" s="121">
        <v>0</v>
      </c>
      <c r="J310" s="121"/>
      <c r="K310" s="74">
        <f t="shared" si="323"/>
        <v>18.899999999999999</v>
      </c>
      <c r="L310" s="32">
        <v>12.42</v>
      </c>
      <c r="M310" s="33">
        <f t="shared" si="356"/>
        <v>234.74</v>
      </c>
      <c r="N310" s="33"/>
      <c r="O310" s="33">
        <f t="shared" si="324"/>
        <v>0</v>
      </c>
      <c r="P310" s="34"/>
      <c r="Q310" s="34">
        <f t="shared" si="368"/>
        <v>0</v>
      </c>
      <c r="R310" s="34">
        <f t="shared" si="369"/>
        <v>0</v>
      </c>
      <c r="S310" s="34"/>
      <c r="T310" s="34">
        <f t="shared" si="370"/>
        <v>0</v>
      </c>
      <c r="U310" s="34">
        <f t="shared" si="371"/>
        <v>0</v>
      </c>
      <c r="V310" s="34"/>
      <c r="W310" s="34">
        <f t="shared" si="357"/>
        <v>0</v>
      </c>
      <c r="X310" s="34">
        <f t="shared" si="358"/>
        <v>0</v>
      </c>
      <c r="Y310" s="34"/>
      <c r="Z310" s="34">
        <f t="shared" si="372"/>
        <v>0</v>
      </c>
      <c r="AA310" s="34">
        <f t="shared" si="373"/>
        <v>0</v>
      </c>
      <c r="AB310" s="34"/>
      <c r="AC310" s="34">
        <f t="shared" si="374"/>
        <v>0</v>
      </c>
      <c r="AD310" s="34">
        <f t="shared" si="375"/>
        <v>0</v>
      </c>
      <c r="AE310" s="34"/>
      <c r="AF310" s="34">
        <f t="shared" si="325"/>
        <v>0</v>
      </c>
      <c r="AG310" s="34">
        <f t="shared" si="326"/>
        <v>0</v>
      </c>
      <c r="AH310" s="34"/>
      <c r="AI310" s="34">
        <f t="shared" si="361"/>
        <v>0</v>
      </c>
      <c r="AJ310" s="34">
        <f t="shared" si="376"/>
        <v>0</v>
      </c>
      <c r="AK310" s="34"/>
      <c r="AL310" s="34">
        <f t="shared" si="359"/>
        <v>0</v>
      </c>
      <c r="AM310" s="34">
        <f t="shared" si="360"/>
        <v>0</v>
      </c>
      <c r="AN310" s="34"/>
      <c r="AO310" s="34">
        <f t="shared" si="327"/>
        <v>0</v>
      </c>
      <c r="AP310" s="34">
        <f t="shared" si="328"/>
        <v>0</v>
      </c>
      <c r="AQ310" s="34"/>
      <c r="AR310" s="34">
        <f t="shared" si="329"/>
        <v>0</v>
      </c>
      <c r="AS310" s="34">
        <f t="shared" si="330"/>
        <v>0</v>
      </c>
      <c r="AT310" s="34"/>
      <c r="AU310" s="34">
        <f t="shared" si="331"/>
        <v>0</v>
      </c>
      <c r="AV310" s="34">
        <f t="shared" si="332"/>
        <v>0</v>
      </c>
      <c r="AW310" s="34"/>
      <c r="AX310" s="34">
        <f t="shared" si="333"/>
        <v>0</v>
      </c>
      <c r="AY310" s="34">
        <f t="shared" si="334"/>
        <v>0</v>
      </c>
      <c r="AZ310" s="34"/>
      <c r="BA310" s="34">
        <f t="shared" si="335"/>
        <v>0</v>
      </c>
      <c r="BB310" s="34">
        <f t="shared" si="336"/>
        <v>0</v>
      </c>
      <c r="BC310" s="34"/>
      <c r="BD310" s="34">
        <f t="shared" si="337"/>
        <v>0</v>
      </c>
      <c r="BE310" s="34">
        <f t="shared" si="338"/>
        <v>0</v>
      </c>
      <c r="BF310" s="34"/>
      <c r="BG310" s="34">
        <f t="shared" si="365"/>
        <v>0</v>
      </c>
      <c r="BH310" s="34">
        <f t="shared" si="339"/>
        <v>0</v>
      </c>
      <c r="BI310" s="34"/>
      <c r="BJ310" s="34">
        <f t="shared" si="366"/>
        <v>0</v>
      </c>
      <c r="BK310" s="34">
        <f t="shared" si="340"/>
        <v>0</v>
      </c>
      <c r="BL310" s="34"/>
      <c r="BM310" s="34">
        <f t="shared" si="367"/>
        <v>0</v>
      </c>
      <c r="BN310" s="34">
        <f t="shared" si="341"/>
        <v>0</v>
      </c>
      <c r="BO310" s="34"/>
      <c r="BP310" s="34">
        <f t="shared" si="307"/>
        <v>0</v>
      </c>
      <c r="BQ310" s="34">
        <f t="shared" si="308"/>
        <v>0</v>
      </c>
      <c r="BR310" s="34"/>
      <c r="BS310" s="34">
        <f t="shared" si="309"/>
        <v>0</v>
      </c>
      <c r="BT310" s="34">
        <f t="shared" si="342"/>
        <v>0</v>
      </c>
      <c r="BU310" s="34"/>
      <c r="BV310" s="34">
        <f t="shared" si="310"/>
        <v>0</v>
      </c>
      <c r="BW310" s="34">
        <f t="shared" si="343"/>
        <v>0</v>
      </c>
      <c r="BX310" s="34"/>
      <c r="BY310" s="34">
        <f t="shared" si="311"/>
        <v>0</v>
      </c>
      <c r="BZ310" s="34">
        <f t="shared" si="344"/>
        <v>0</v>
      </c>
      <c r="CA310" s="34"/>
      <c r="CB310" s="34">
        <f t="shared" si="312"/>
        <v>0</v>
      </c>
      <c r="CC310" s="34">
        <f t="shared" si="345"/>
        <v>0</v>
      </c>
      <c r="CD310" s="34"/>
      <c r="CE310" s="34">
        <f t="shared" si="313"/>
        <v>0</v>
      </c>
      <c r="CF310" s="34">
        <f t="shared" si="346"/>
        <v>0</v>
      </c>
      <c r="CG310" s="34"/>
      <c r="CH310" s="34">
        <f t="shared" si="314"/>
        <v>0</v>
      </c>
      <c r="CI310" s="34">
        <f t="shared" si="347"/>
        <v>0</v>
      </c>
      <c r="CJ310" s="34"/>
      <c r="CK310" s="34">
        <f t="shared" si="315"/>
        <v>0</v>
      </c>
      <c r="CL310" s="34">
        <f t="shared" si="348"/>
        <v>0</v>
      </c>
      <c r="CM310" s="34"/>
      <c r="CN310" s="34">
        <f t="shared" si="316"/>
        <v>0</v>
      </c>
      <c r="CO310" s="34">
        <f t="shared" si="349"/>
        <v>0</v>
      </c>
      <c r="CP310" s="34"/>
      <c r="CQ310" s="34">
        <f t="shared" si="317"/>
        <v>0</v>
      </c>
      <c r="CR310" s="34">
        <f t="shared" si="350"/>
        <v>0</v>
      </c>
      <c r="CS310" s="34"/>
      <c r="CT310" s="34">
        <f t="shared" si="318"/>
        <v>0</v>
      </c>
      <c r="CU310" s="34">
        <f t="shared" si="351"/>
        <v>0</v>
      </c>
      <c r="CV310" s="34"/>
      <c r="CW310" s="34">
        <f t="shared" si="319"/>
        <v>0</v>
      </c>
      <c r="CX310" s="34">
        <f t="shared" si="352"/>
        <v>0</v>
      </c>
      <c r="CY310" s="34"/>
      <c r="CZ310" s="34">
        <f t="shared" si="320"/>
        <v>0</v>
      </c>
      <c r="DA310" s="34">
        <f t="shared" si="353"/>
        <v>0</v>
      </c>
      <c r="DB310" s="34"/>
      <c r="DC310" s="34">
        <f t="shared" si="321"/>
        <v>0</v>
      </c>
      <c r="DD310" s="34">
        <f t="shared" si="354"/>
        <v>0</v>
      </c>
      <c r="DE310" s="35">
        <f t="shared" si="362"/>
        <v>0</v>
      </c>
      <c r="DF310" s="35">
        <f t="shared" ca="1" si="363"/>
        <v>0</v>
      </c>
      <c r="DG310" s="89">
        <f t="shared" ca="1" si="364"/>
        <v>0</v>
      </c>
      <c r="DH310" s="35">
        <f t="shared" si="355"/>
        <v>18.899999999999999</v>
      </c>
      <c r="DI310" s="35">
        <f t="shared" ca="1" si="305"/>
        <v>234.74</v>
      </c>
      <c r="DJ310" s="92">
        <f t="shared" ca="1" si="306"/>
        <v>0</v>
      </c>
      <c r="DK310"/>
      <c r="DL310" s="37"/>
      <c r="DM310" s="38">
        <f t="shared" si="322"/>
        <v>0</v>
      </c>
      <c r="DN310" s="39" t="str">
        <f t="shared" si="377"/>
        <v>NÃO MEDIDO</v>
      </c>
      <c r="DO310" s="40"/>
      <c r="DP310"/>
    </row>
    <row r="311" spans="1:120" s="2" customFormat="1" ht="30" customHeight="1" x14ac:dyDescent="0.2">
      <c r="A311" s="1" t="s">
        <v>212</v>
      </c>
      <c r="B311" s="1"/>
      <c r="C311" s="100" t="s">
        <v>293</v>
      </c>
      <c r="D311" s="30" t="s">
        <v>294</v>
      </c>
      <c r="E311" s="31" t="s">
        <v>90</v>
      </c>
      <c r="F311" s="74">
        <v>432</v>
      </c>
      <c r="G311" s="74">
        <v>0</v>
      </c>
      <c r="H311" s="121">
        <v>0</v>
      </c>
      <c r="I311" s="121">
        <v>0</v>
      </c>
      <c r="J311" s="121"/>
      <c r="K311" s="74">
        <f t="shared" si="323"/>
        <v>432</v>
      </c>
      <c r="L311" s="32">
        <v>24.97</v>
      </c>
      <c r="M311" s="33">
        <f t="shared" si="356"/>
        <v>10787.04</v>
      </c>
      <c r="N311" s="33"/>
      <c r="O311" s="33">
        <f t="shared" si="324"/>
        <v>0</v>
      </c>
      <c r="P311" s="34"/>
      <c r="Q311" s="34">
        <f t="shared" si="368"/>
        <v>0</v>
      </c>
      <c r="R311" s="34">
        <f t="shared" si="369"/>
        <v>0</v>
      </c>
      <c r="S311" s="34"/>
      <c r="T311" s="34">
        <f t="shared" si="370"/>
        <v>0</v>
      </c>
      <c r="U311" s="34">
        <f t="shared" si="371"/>
        <v>0</v>
      </c>
      <c r="V311" s="34"/>
      <c r="W311" s="34">
        <f t="shared" si="357"/>
        <v>0</v>
      </c>
      <c r="X311" s="34">
        <f t="shared" si="358"/>
        <v>0</v>
      </c>
      <c r="Y311" s="34"/>
      <c r="Z311" s="34">
        <f t="shared" si="372"/>
        <v>0</v>
      </c>
      <c r="AA311" s="34">
        <f t="shared" si="373"/>
        <v>0</v>
      </c>
      <c r="AB311" s="34"/>
      <c r="AC311" s="34">
        <f t="shared" si="374"/>
        <v>0</v>
      </c>
      <c r="AD311" s="34">
        <f t="shared" si="375"/>
        <v>0</v>
      </c>
      <c r="AE311" s="34"/>
      <c r="AF311" s="34">
        <f t="shared" si="325"/>
        <v>0</v>
      </c>
      <c r="AG311" s="34">
        <f t="shared" si="326"/>
        <v>0</v>
      </c>
      <c r="AH311" s="34"/>
      <c r="AI311" s="34">
        <f t="shared" si="361"/>
        <v>0</v>
      </c>
      <c r="AJ311" s="34">
        <f t="shared" si="376"/>
        <v>0</v>
      </c>
      <c r="AK311" s="34"/>
      <c r="AL311" s="34">
        <f t="shared" si="359"/>
        <v>0</v>
      </c>
      <c r="AM311" s="34">
        <f t="shared" si="360"/>
        <v>0</v>
      </c>
      <c r="AN311" s="34"/>
      <c r="AO311" s="34">
        <f t="shared" si="327"/>
        <v>0</v>
      </c>
      <c r="AP311" s="34">
        <f t="shared" si="328"/>
        <v>0</v>
      </c>
      <c r="AQ311" s="34"/>
      <c r="AR311" s="34">
        <f t="shared" si="329"/>
        <v>0</v>
      </c>
      <c r="AS311" s="34">
        <f t="shared" si="330"/>
        <v>0</v>
      </c>
      <c r="AT311" s="34"/>
      <c r="AU311" s="34">
        <f t="shared" si="331"/>
        <v>0</v>
      </c>
      <c r="AV311" s="34">
        <f t="shared" si="332"/>
        <v>0</v>
      </c>
      <c r="AW311" s="34"/>
      <c r="AX311" s="34">
        <f t="shared" si="333"/>
        <v>0</v>
      </c>
      <c r="AY311" s="34">
        <f t="shared" si="334"/>
        <v>0</v>
      </c>
      <c r="AZ311" s="34"/>
      <c r="BA311" s="34">
        <f t="shared" si="335"/>
        <v>0</v>
      </c>
      <c r="BB311" s="34">
        <f t="shared" si="336"/>
        <v>0</v>
      </c>
      <c r="BC311" s="34"/>
      <c r="BD311" s="34">
        <f t="shared" si="337"/>
        <v>0</v>
      </c>
      <c r="BE311" s="34">
        <f t="shared" si="338"/>
        <v>0</v>
      </c>
      <c r="BF311" s="34"/>
      <c r="BG311" s="34">
        <f t="shared" si="365"/>
        <v>0</v>
      </c>
      <c r="BH311" s="34">
        <f t="shared" si="339"/>
        <v>0</v>
      </c>
      <c r="BI311" s="34"/>
      <c r="BJ311" s="34">
        <f t="shared" si="366"/>
        <v>0</v>
      </c>
      <c r="BK311" s="34">
        <f t="shared" si="340"/>
        <v>0</v>
      </c>
      <c r="BL311" s="34"/>
      <c r="BM311" s="34">
        <f t="shared" si="367"/>
        <v>0</v>
      </c>
      <c r="BN311" s="34">
        <f t="shared" si="341"/>
        <v>0</v>
      </c>
      <c r="BO311" s="34"/>
      <c r="BP311" s="34">
        <f t="shared" si="307"/>
        <v>0</v>
      </c>
      <c r="BQ311" s="34">
        <f t="shared" si="308"/>
        <v>0</v>
      </c>
      <c r="BR311" s="34"/>
      <c r="BS311" s="34">
        <f t="shared" si="309"/>
        <v>0</v>
      </c>
      <c r="BT311" s="34">
        <f t="shared" si="342"/>
        <v>0</v>
      </c>
      <c r="BU311" s="34"/>
      <c r="BV311" s="34">
        <f t="shared" si="310"/>
        <v>0</v>
      </c>
      <c r="BW311" s="34">
        <f t="shared" si="343"/>
        <v>0</v>
      </c>
      <c r="BX311" s="34"/>
      <c r="BY311" s="34">
        <f t="shared" si="311"/>
        <v>0</v>
      </c>
      <c r="BZ311" s="34">
        <f t="shared" si="344"/>
        <v>0</v>
      </c>
      <c r="CA311" s="34"/>
      <c r="CB311" s="34">
        <f t="shared" si="312"/>
        <v>0</v>
      </c>
      <c r="CC311" s="34">
        <f t="shared" si="345"/>
        <v>0</v>
      </c>
      <c r="CD311" s="34"/>
      <c r="CE311" s="34">
        <f t="shared" si="313"/>
        <v>0</v>
      </c>
      <c r="CF311" s="34">
        <f t="shared" si="346"/>
        <v>0</v>
      </c>
      <c r="CG311" s="34"/>
      <c r="CH311" s="34">
        <f t="shared" si="314"/>
        <v>0</v>
      </c>
      <c r="CI311" s="34">
        <f t="shared" si="347"/>
        <v>0</v>
      </c>
      <c r="CJ311" s="34"/>
      <c r="CK311" s="34">
        <f t="shared" si="315"/>
        <v>0</v>
      </c>
      <c r="CL311" s="34">
        <f t="shared" si="348"/>
        <v>0</v>
      </c>
      <c r="CM311" s="34"/>
      <c r="CN311" s="34">
        <f t="shared" si="316"/>
        <v>0</v>
      </c>
      <c r="CO311" s="34">
        <f t="shared" si="349"/>
        <v>0</v>
      </c>
      <c r="CP311" s="34"/>
      <c r="CQ311" s="34">
        <f t="shared" si="317"/>
        <v>0</v>
      </c>
      <c r="CR311" s="34">
        <f t="shared" si="350"/>
        <v>0</v>
      </c>
      <c r="CS311" s="34"/>
      <c r="CT311" s="34">
        <f t="shared" si="318"/>
        <v>0</v>
      </c>
      <c r="CU311" s="34">
        <f t="shared" si="351"/>
        <v>0</v>
      </c>
      <c r="CV311" s="34"/>
      <c r="CW311" s="34">
        <f t="shared" si="319"/>
        <v>0</v>
      </c>
      <c r="CX311" s="34">
        <f t="shared" si="352"/>
        <v>0</v>
      </c>
      <c r="CY311" s="34"/>
      <c r="CZ311" s="34">
        <f t="shared" si="320"/>
        <v>0</v>
      </c>
      <c r="DA311" s="34">
        <f t="shared" si="353"/>
        <v>0</v>
      </c>
      <c r="DB311" s="34"/>
      <c r="DC311" s="34">
        <f t="shared" si="321"/>
        <v>0</v>
      </c>
      <c r="DD311" s="34">
        <f t="shared" si="354"/>
        <v>0</v>
      </c>
      <c r="DE311" s="35">
        <f t="shared" si="362"/>
        <v>0</v>
      </c>
      <c r="DF311" s="35">
        <f t="shared" ca="1" si="363"/>
        <v>0</v>
      </c>
      <c r="DG311" s="89">
        <f t="shared" ca="1" si="364"/>
        <v>0</v>
      </c>
      <c r="DH311" s="35">
        <f t="shared" si="355"/>
        <v>432</v>
      </c>
      <c r="DI311" s="35">
        <f t="shared" ca="1" si="305"/>
        <v>10787.04</v>
      </c>
      <c r="DJ311" s="92">
        <f t="shared" ca="1" si="306"/>
        <v>0</v>
      </c>
      <c r="DK311"/>
      <c r="DL311" s="37"/>
      <c r="DM311" s="38">
        <f t="shared" si="322"/>
        <v>0</v>
      </c>
      <c r="DN311" s="39" t="str">
        <f t="shared" si="377"/>
        <v>NÃO MEDIDO</v>
      </c>
      <c r="DO311" s="40"/>
      <c r="DP311"/>
    </row>
    <row r="312" spans="1:120" s="2" customFormat="1" ht="67.5" customHeight="1" x14ac:dyDescent="0.2">
      <c r="A312" s="1" t="s">
        <v>212</v>
      </c>
      <c r="B312" s="1"/>
      <c r="C312" s="100" t="s">
        <v>295</v>
      </c>
      <c r="D312" s="30" t="s">
        <v>296</v>
      </c>
      <c r="E312" s="31" t="s">
        <v>86</v>
      </c>
      <c r="F312" s="74">
        <v>943.39</v>
      </c>
      <c r="G312" s="74">
        <v>0</v>
      </c>
      <c r="H312" s="121">
        <v>0</v>
      </c>
      <c r="I312" s="121">
        <v>0</v>
      </c>
      <c r="J312" s="121"/>
      <c r="K312" s="74">
        <f t="shared" si="323"/>
        <v>943.39</v>
      </c>
      <c r="L312" s="32">
        <v>13.75</v>
      </c>
      <c r="M312" s="33">
        <f t="shared" si="356"/>
        <v>12971.61</v>
      </c>
      <c r="N312" s="33"/>
      <c r="O312" s="33">
        <f t="shared" si="324"/>
        <v>0</v>
      </c>
      <c r="P312" s="34"/>
      <c r="Q312" s="34">
        <f t="shared" si="368"/>
        <v>0</v>
      </c>
      <c r="R312" s="34">
        <f t="shared" si="369"/>
        <v>0</v>
      </c>
      <c r="S312" s="34"/>
      <c r="T312" s="34">
        <f t="shared" si="370"/>
        <v>0</v>
      </c>
      <c r="U312" s="34">
        <f t="shared" si="371"/>
        <v>0</v>
      </c>
      <c r="V312" s="34"/>
      <c r="W312" s="34">
        <f t="shared" si="357"/>
        <v>0</v>
      </c>
      <c r="X312" s="34">
        <f t="shared" si="358"/>
        <v>0</v>
      </c>
      <c r="Y312" s="34"/>
      <c r="Z312" s="34">
        <f t="shared" si="372"/>
        <v>0</v>
      </c>
      <c r="AA312" s="34">
        <f t="shared" si="373"/>
        <v>0</v>
      </c>
      <c r="AB312" s="34">
        <v>150</v>
      </c>
      <c r="AC312" s="34">
        <f t="shared" si="374"/>
        <v>2062.5</v>
      </c>
      <c r="AD312" s="34">
        <f t="shared" si="375"/>
        <v>0</v>
      </c>
      <c r="AE312" s="34"/>
      <c r="AF312" s="34">
        <f t="shared" si="325"/>
        <v>0</v>
      </c>
      <c r="AG312" s="34">
        <f t="shared" si="326"/>
        <v>0</v>
      </c>
      <c r="AH312" s="34"/>
      <c r="AI312" s="34">
        <f t="shared" si="361"/>
        <v>0</v>
      </c>
      <c r="AJ312" s="34">
        <f t="shared" si="376"/>
        <v>0</v>
      </c>
      <c r="AK312" s="34"/>
      <c r="AL312" s="34">
        <f t="shared" si="359"/>
        <v>0</v>
      </c>
      <c r="AM312" s="34">
        <f t="shared" si="360"/>
        <v>0</v>
      </c>
      <c r="AN312" s="34"/>
      <c r="AO312" s="34">
        <f t="shared" si="327"/>
        <v>0</v>
      </c>
      <c r="AP312" s="34">
        <f t="shared" si="328"/>
        <v>0</v>
      </c>
      <c r="AQ312" s="34"/>
      <c r="AR312" s="34">
        <f t="shared" si="329"/>
        <v>0</v>
      </c>
      <c r="AS312" s="34">
        <f t="shared" si="330"/>
        <v>0</v>
      </c>
      <c r="AT312" s="34"/>
      <c r="AU312" s="34">
        <f t="shared" si="331"/>
        <v>0</v>
      </c>
      <c r="AV312" s="34">
        <f t="shared" si="332"/>
        <v>0</v>
      </c>
      <c r="AW312" s="34"/>
      <c r="AX312" s="34">
        <f t="shared" si="333"/>
        <v>0</v>
      </c>
      <c r="AY312" s="34">
        <f t="shared" si="334"/>
        <v>0</v>
      </c>
      <c r="AZ312" s="34"/>
      <c r="BA312" s="34">
        <f t="shared" si="335"/>
        <v>0</v>
      </c>
      <c r="BB312" s="34">
        <f t="shared" si="336"/>
        <v>0</v>
      </c>
      <c r="BC312" s="34"/>
      <c r="BD312" s="34">
        <f t="shared" si="337"/>
        <v>0</v>
      </c>
      <c r="BE312" s="34">
        <f t="shared" si="338"/>
        <v>0</v>
      </c>
      <c r="BF312" s="34"/>
      <c r="BG312" s="34">
        <f t="shared" si="365"/>
        <v>0</v>
      </c>
      <c r="BH312" s="34">
        <f t="shared" si="339"/>
        <v>0</v>
      </c>
      <c r="BI312" s="34"/>
      <c r="BJ312" s="34">
        <f t="shared" si="366"/>
        <v>0</v>
      </c>
      <c r="BK312" s="34">
        <f t="shared" si="340"/>
        <v>0</v>
      </c>
      <c r="BL312" s="34"/>
      <c r="BM312" s="34">
        <f t="shared" si="367"/>
        <v>0</v>
      </c>
      <c r="BN312" s="34">
        <f t="shared" si="341"/>
        <v>0</v>
      </c>
      <c r="BO312" s="34"/>
      <c r="BP312" s="34">
        <f t="shared" si="307"/>
        <v>0</v>
      </c>
      <c r="BQ312" s="34">
        <f t="shared" si="308"/>
        <v>0</v>
      </c>
      <c r="BR312" s="34"/>
      <c r="BS312" s="34">
        <f t="shared" si="309"/>
        <v>0</v>
      </c>
      <c r="BT312" s="34">
        <f t="shared" si="342"/>
        <v>0</v>
      </c>
      <c r="BU312" s="34"/>
      <c r="BV312" s="34">
        <f t="shared" si="310"/>
        <v>0</v>
      </c>
      <c r="BW312" s="34">
        <f t="shared" si="343"/>
        <v>0</v>
      </c>
      <c r="BX312" s="34"/>
      <c r="BY312" s="34">
        <f t="shared" si="311"/>
        <v>0</v>
      </c>
      <c r="BZ312" s="34">
        <f t="shared" si="344"/>
        <v>0</v>
      </c>
      <c r="CA312" s="34"/>
      <c r="CB312" s="34">
        <f t="shared" si="312"/>
        <v>0</v>
      </c>
      <c r="CC312" s="34">
        <f t="shared" si="345"/>
        <v>0</v>
      </c>
      <c r="CD312" s="34"/>
      <c r="CE312" s="34">
        <f t="shared" si="313"/>
        <v>0</v>
      </c>
      <c r="CF312" s="34">
        <f t="shared" si="346"/>
        <v>0</v>
      </c>
      <c r="CG312" s="34"/>
      <c r="CH312" s="34">
        <f t="shared" si="314"/>
        <v>0</v>
      </c>
      <c r="CI312" s="34">
        <f t="shared" si="347"/>
        <v>0</v>
      </c>
      <c r="CJ312" s="34"/>
      <c r="CK312" s="34">
        <f t="shared" si="315"/>
        <v>0</v>
      </c>
      <c r="CL312" s="34">
        <f t="shared" si="348"/>
        <v>0</v>
      </c>
      <c r="CM312" s="34"/>
      <c r="CN312" s="34">
        <f t="shared" si="316"/>
        <v>0</v>
      </c>
      <c r="CO312" s="34">
        <f t="shared" si="349"/>
        <v>0</v>
      </c>
      <c r="CP312" s="34"/>
      <c r="CQ312" s="34">
        <f t="shared" si="317"/>
        <v>0</v>
      </c>
      <c r="CR312" s="34">
        <f t="shared" si="350"/>
        <v>0</v>
      </c>
      <c r="CS312" s="34"/>
      <c r="CT312" s="34">
        <f t="shared" si="318"/>
        <v>0</v>
      </c>
      <c r="CU312" s="34">
        <f t="shared" si="351"/>
        <v>0</v>
      </c>
      <c r="CV312" s="34"/>
      <c r="CW312" s="34">
        <f t="shared" si="319"/>
        <v>0</v>
      </c>
      <c r="CX312" s="34">
        <f t="shared" si="352"/>
        <v>0</v>
      </c>
      <c r="CY312" s="34"/>
      <c r="CZ312" s="34">
        <f t="shared" si="320"/>
        <v>0</v>
      </c>
      <c r="DA312" s="34">
        <f t="shared" si="353"/>
        <v>0</v>
      </c>
      <c r="DB312" s="34"/>
      <c r="DC312" s="34">
        <f t="shared" si="321"/>
        <v>0</v>
      </c>
      <c r="DD312" s="34">
        <f t="shared" si="354"/>
        <v>0</v>
      </c>
      <c r="DE312" s="35">
        <f t="shared" si="362"/>
        <v>150</v>
      </c>
      <c r="DF312" s="35">
        <f t="shared" ca="1" si="363"/>
        <v>2062.5</v>
      </c>
      <c r="DG312" s="89">
        <f t="shared" ca="1" si="364"/>
        <v>0</v>
      </c>
      <c r="DH312" s="35">
        <f t="shared" si="355"/>
        <v>793.39</v>
      </c>
      <c r="DI312" s="35">
        <f t="shared" ca="1" si="305"/>
        <v>10909.11</v>
      </c>
      <c r="DJ312" s="92">
        <f t="shared" ca="1" si="306"/>
        <v>0</v>
      </c>
      <c r="DK312"/>
      <c r="DL312" s="37"/>
      <c r="DM312" s="38">
        <f t="shared" si="322"/>
        <v>0</v>
      </c>
      <c r="DN312" s="39" t="str">
        <f t="shared" si="377"/>
        <v>NÃO MEDIDO</v>
      </c>
      <c r="DO312" s="40"/>
      <c r="DP312"/>
    </row>
    <row r="313" spans="1:120" s="2" customFormat="1" ht="75" customHeight="1" x14ac:dyDescent="0.2">
      <c r="A313" s="2" t="s">
        <v>212</v>
      </c>
      <c r="C313" s="100" t="s">
        <v>676</v>
      </c>
      <c r="D313" s="30" t="s">
        <v>677</v>
      </c>
      <c r="E313" s="31" t="s">
        <v>89</v>
      </c>
      <c r="F313" s="74">
        <v>1</v>
      </c>
      <c r="G313" s="74">
        <v>0</v>
      </c>
      <c r="H313" s="121">
        <v>0</v>
      </c>
      <c r="I313" s="121">
        <v>0</v>
      </c>
      <c r="J313" s="121"/>
      <c r="K313" s="74">
        <f t="shared" si="323"/>
        <v>1</v>
      </c>
      <c r="L313" s="32">
        <v>7045.09</v>
      </c>
      <c r="M313" s="33">
        <f t="shared" si="356"/>
        <v>7045.09</v>
      </c>
      <c r="N313" s="33"/>
      <c r="O313" s="33">
        <f t="shared" si="324"/>
        <v>0</v>
      </c>
      <c r="P313" s="34"/>
      <c r="Q313" s="34">
        <f t="shared" si="368"/>
        <v>0</v>
      </c>
      <c r="R313" s="34">
        <f t="shared" si="369"/>
        <v>0</v>
      </c>
      <c r="S313" s="34"/>
      <c r="T313" s="34">
        <f t="shared" si="370"/>
        <v>0</v>
      </c>
      <c r="U313" s="34">
        <f t="shared" si="371"/>
        <v>0</v>
      </c>
      <c r="V313" s="34"/>
      <c r="W313" s="34">
        <f t="shared" si="357"/>
        <v>0</v>
      </c>
      <c r="X313" s="34">
        <f t="shared" si="358"/>
        <v>0</v>
      </c>
      <c r="Y313" s="34"/>
      <c r="Z313" s="34">
        <f t="shared" si="372"/>
        <v>0</v>
      </c>
      <c r="AA313" s="34">
        <f t="shared" si="373"/>
        <v>0</v>
      </c>
      <c r="AB313" s="34"/>
      <c r="AC313" s="34">
        <f t="shared" si="374"/>
        <v>0</v>
      </c>
      <c r="AD313" s="34">
        <f t="shared" si="375"/>
        <v>0</v>
      </c>
      <c r="AE313" s="34"/>
      <c r="AF313" s="34">
        <f t="shared" si="325"/>
        <v>0</v>
      </c>
      <c r="AG313" s="34">
        <f t="shared" si="326"/>
        <v>0</v>
      </c>
      <c r="AH313" s="34"/>
      <c r="AI313" s="34">
        <f t="shared" si="361"/>
        <v>0</v>
      </c>
      <c r="AJ313" s="34">
        <f t="shared" si="376"/>
        <v>0</v>
      </c>
      <c r="AK313" s="34"/>
      <c r="AL313" s="34">
        <f t="shared" si="359"/>
        <v>0</v>
      </c>
      <c r="AM313" s="34">
        <f t="shared" si="360"/>
        <v>0</v>
      </c>
      <c r="AN313" s="34"/>
      <c r="AO313" s="34">
        <f t="shared" si="327"/>
        <v>0</v>
      </c>
      <c r="AP313" s="34">
        <f t="shared" si="328"/>
        <v>0</v>
      </c>
      <c r="AQ313" s="34"/>
      <c r="AR313" s="34">
        <f t="shared" si="329"/>
        <v>0</v>
      </c>
      <c r="AS313" s="34">
        <f t="shared" si="330"/>
        <v>0</v>
      </c>
      <c r="AT313" s="34"/>
      <c r="AU313" s="34">
        <f t="shared" si="331"/>
        <v>0</v>
      </c>
      <c r="AV313" s="34">
        <f t="shared" si="332"/>
        <v>0</v>
      </c>
      <c r="AW313" s="34"/>
      <c r="AX313" s="34">
        <f t="shared" si="333"/>
        <v>0</v>
      </c>
      <c r="AY313" s="34">
        <f t="shared" si="334"/>
        <v>0</v>
      </c>
      <c r="AZ313" s="34"/>
      <c r="BA313" s="34">
        <f t="shared" si="335"/>
        <v>0</v>
      </c>
      <c r="BB313" s="34">
        <f t="shared" si="336"/>
        <v>0</v>
      </c>
      <c r="BC313" s="34"/>
      <c r="BD313" s="34">
        <f t="shared" si="337"/>
        <v>0</v>
      </c>
      <c r="BE313" s="34">
        <f t="shared" si="338"/>
        <v>0</v>
      </c>
      <c r="BF313" s="34"/>
      <c r="BG313" s="34">
        <f t="shared" si="365"/>
        <v>0</v>
      </c>
      <c r="BH313" s="34">
        <f t="shared" si="339"/>
        <v>0</v>
      </c>
      <c r="BI313" s="34"/>
      <c r="BJ313" s="34">
        <f t="shared" si="366"/>
        <v>0</v>
      </c>
      <c r="BK313" s="34">
        <f t="shared" si="340"/>
        <v>0</v>
      </c>
      <c r="BL313" s="34"/>
      <c r="BM313" s="34">
        <f t="shared" si="367"/>
        <v>0</v>
      </c>
      <c r="BN313" s="34">
        <f t="shared" si="341"/>
        <v>0</v>
      </c>
      <c r="BO313" s="34"/>
      <c r="BP313" s="34">
        <f t="shared" si="307"/>
        <v>0</v>
      </c>
      <c r="BQ313" s="34">
        <f t="shared" si="308"/>
        <v>0</v>
      </c>
      <c r="BR313" s="34">
        <v>1</v>
      </c>
      <c r="BS313" s="34">
        <f t="shared" si="309"/>
        <v>7045.09</v>
      </c>
      <c r="BT313" s="34">
        <f t="shared" si="342"/>
        <v>0</v>
      </c>
      <c r="BU313" s="34"/>
      <c r="BV313" s="34">
        <f t="shared" si="310"/>
        <v>0</v>
      </c>
      <c r="BW313" s="34">
        <f t="shared" si="343"/>
        <v>0</v>
      </c>
      <c r="BX313" s="34"/>
      <c r="BY313" s="34">
        <f t="shared" si="311"/>
        <v>0</v>
      </c>
      <c r="BZ313" s="34">
        <f t="shared" si="344"/>
        <v>0</v>
      </c>
      <c r="CA313" s="34"/>
      <c r="CB313" s="34">
        <f t="shared" si="312"/>
        <v>0</v>
      </c>
      <c r="CC313" s="34">
        <f t="shared" si="345"/>
        <v>0</v>
      </c>
      <c r="CD313" s="34"/>
      <c r="CE313" s="34">
        <f t="shared" si="313"/>
        <v>0</v>
      </c>
      <c r="CF313" s="34">
        <f t="shared" si="346"/>
        <v>0</v>
      </c>
      <c r="CG313" s="34"/>
      <c r="CH313" s="34">
        <f t="shared" si="314"/>
        <v>0</v>
      </c>
      <c r="CI313" s="34">
        <f t="shared" si="347"/>
        <v>0</v>
      </c>
      <c r="CJ313" s="34"/>
      <c r="CK313" s="34">
        <f t="shared" si="315"/>
        <v>0</v>
      </c>
      <c r="CL313" s="34">
        <f t="shared" si="348"/>
        <v>0</v>
      </c>
      <c r="CM313" s="34"/>
      <c r="CN313" s="34">
        <f t="shared" si="316"/>
        <v>0</v>
      </c>
      <c r="CO313" s="34">
        <f t="shared" si="349"/>
        <v>0</v>
      </c>
      <c r="CP313" s="34"/>
      <c r="CQ313" s="34">
        <f t="shared" si="317"/>
        <v>0</v>
      </c>
      <c r="CR313" s="34">
        <f t="shared" si="350"/>
        <v>0</v>
      </c>
      <c r="CS313" s="34"/>
      <c r="CT313" s="34">
        <f t="shared" si="318"/>
        <v>0</v>
      </c>
      <c r="CU313" s="34">
        <f t="shared" si="351"/>
        <v>0</v>
      </c>
      <c r="CV313" s="34"/>
      <c r="CW313" s="34">
        <f t="shared" si="319"/>
        <v>0</v>
      </c>
      <c r="CX313" s="34">
        <f t="shared" si="352"/>
        <v>0</v>
      </c>
      <c r="CY313" s="34"/>
      <c r="CZ313" s="34">
        <f t="shared" si="320"/>
        <v>0</v>
      </c>
      <c r="DA313" s="34">
        <f t="shared" si="353"/>
        <v>0</v>
      </c>
      <c r="DB313" s="34"/>
      <c r="DC313" s="34">
        <f t="shared" si="321"/>
        <v>0</v>
      </c>
      <c r="DD313" s="34">
        <f t="shared" si="354"/>
        <v>0</v>
      </c>
      <c r="DE313" s="35">
        <f t="shared" si="362"/>
        <v>1</v>
      </c>
      <c r="DF313" s="35">
        <f t="shared" ca="1" si="363"/>
        <v>7045.09</v>
      </c>
      <c r="DG313" s="89">
        <f t="shared" ca="1" si="364"/>
        <v>0</v>
      </c>
      <c r="DH313" s="35">
        <f t="shared" si="355"/>
        <v>0</v>
      </c>
      <c r="DI313" s="35">
        <f t="shared" ca="1" si="305"/>
        <v>0</v>
      </c>
      <c r="DJ313" s="92">
        <f t="shared" ca="1" si="306"/>
        <v>0</v>
      </c>
      <c r="DK313"/>
      <c r="DL313" s="37"/>
      <c r="DM313" s="38">
        <f t="shared" si="322"/>
        <v>0</v>
      </c>
      <c r="DN313" s="39" t="str">
        <f t="shared" si="377"/>
        <v>NÃO MEDIDO</v>
      </c>
      <c r="DO313" s="40"/>
      <c r="DP313"/>
    </row>
    <row r="314" spans="1:120" s="2" customFormat="1" ht="84.75" customHeight="1" x14ac:dyDescent="0.2">
      <c r="A314" s="2" t="s">
        <v>212</v>
      </c>
      <c r="C314" s="100" t="s">
        <v>678</v>
      </c>
      <c r="D314" s="30" t="s">
        <v>679</v>
      </c>
      <c r="E314" s="31" t="s">
        <v>89</v>
      </c>
      <c r="F314" s="74">
        <v>1</v>
      </c>
      <c r="G314" s="74">
        <v>0</v>
      </c>
      <c r="H314" s="121">
        <v>0</v>
      </c>
      <c r="I314" s="121">
        <v>0</v>
      </c>
      <c r="J314" s="121"/>
      <c r="K314" s="74">
        <f t="shared" si="323"/>
        <v>1</v>
      </c>
      <c r="L314" s="32">
        <v>8091.14</v>
      </c>
      <c r="M314" s="33">
        <f t="shared" si="356"/>
        <v>8091.14</v>
      </c>
      <c r="N314" s="33"/>
      <c r="O314" s="33">
        <f t="shared" si="324"/>
        <v>0</v>
      </c>
      <c r="P314" s="34"/>
      <c r="Q314" s="34">
        <f t="shared" si="368"/>
        <v>0</v>
      </c>
      <c r="R314" s="34">
        <f t="shared" si="369"/>
        <v>0</v>
      </c>
      <c r="S314" s="34"/>
      <c r="T314" s="34">
        <f t="shared" si="370"/>
        <v>0</v>
      </c>
      <c r="U314" s="34">
        <f t="shared" si="371"/>
        <v>0</v>
      </c>
      <c r="V314" s="34"/>
      <c r="W314" s="34">
        <f t="shared" si="357"/>
        <v>0</v>
      </c>
      <c r="X314" s="34">
        <f t="shared" si="358"/>
        <v>0</v>
      </c>
      <c r="Y314" s="34"/>
      <c r="Z314" s="34">
        <f t="shared" si="372"/>
        <v>0</v>
      </c>
      <c r="AA314" s="34">
        <f t="shared" si="373"/>
        <v>0</v>
      </c>
      <c r="AB314" s="34"/>
      <c r="AC314" s="34">
        <f t="shared" si="374"/>
        <v>0</v>
      </c>
      <c r="AD314" s="34">
        <f t="shared" si="375"/>
        <v>0</v>
      </c>
      <c r="AE314" s="34"/>
      <c r="AF314" s="34">
        <f t="shared" si="325"/>
        <v>0</v>
      </c>
      <c r="AG314" s="34">
        <f t="shared" si="326"/>
        <v>0</v>
      </c>
      <c r="AH314" s="34"/>
      <c r="AI314" s="34">
        <f t="shared" si="361"/>
        <v>0</v>
      </c>
      <c r="AJ314" s="34">
        <f t="shared" si="376"/>
        <v>0</v>
      </c>
      <c r="AK314" s="34"/>
      <c r="AL314" s="34">
        <f t="shared" si="359"/>
        <v>0</v>
      </c>
      <c r="AM314" s="34">
        <f t="shared" si="360"/>
        <v>0</v>
      </c>
      <c r="AN314" s="34"/>
      <c r="AO314" s="34">
        <f t="shared" si="327"/>
        <v>0</v>
      </c>
      <c r="AP314" s="34">
        <f t="shared" si="328"/>
        <v>0</v>
      </c>
      <c r="AQ314" s="34"/>
      <c r="AR314" s="34">
        <f t="shared" si="329"/>
        <v>0</v>
      </c>
      <c r="AS314" s="34">
        <f t="shared" si="330"/>
        <v>0</v>
      </c>
      <c r="AT314" s="34"/>
      <c r="AU314" s="34">
        <f t="shared" si="331"/>
        <v>0</v>
      </c>
      <c r="AV314" s="34">
        <f t="shared" si="332"/>
        <v>0</v>
      </c>
      <c r="AW314" s="34"/>
      <c r="AX314" s="34">
        <f t="shared" si="333"/>
        <v>0</v>
      </c>
      <c r="AY314" s="34">
        <f t="shared" si="334"/>
        <v>0</v>
      </c>
      <c r="AZ314" s="34"/>
      <c r="BA314" s="34">
        <f t="shared" si="335"/>
        <v>0</v>
      </c>
      <c r="BB314" s="34">
        <f t="shared" si="336"/>
        <v>0</v>
      </c>
      <c r="BC314" s="34"/>
      <c r="BD314" s="34">
        <f t="shared" si="337"/>
        <v>0</v>
      </c>
      <c r="BE314" s="34">
        <f t="shared" si="338"/>
        <v>0</v>
      </c>
      <c r="BF314" s="34"/>
      <c r="BG314" s="34">
        <f t="shared" si="365"/>
        <v>0</v>
      </c>
      <c r="BH314" s="34">
        <f t="shared" si="339"/>
        <v>0</v>
      </c>
      <c r="BI314" s="34"/>
      <c r="BJ314" s="34">
        <f t="shared" si="366"/>
        <v>0</v>
      </c>
      <c r="BK314" s="34">
        <f t="shared" si="340"/>
        <v>0</v>
      </c>
      <c r="BL314" s="34"/>
      <c r="BM314" s="34">
        <f t="shared" si="367"/>
        <v>0</v>
      </c>
      <c r="BN314" s="34">
        <f t="shared" si="341"/>
        <v>0</v>
      </c>
      <c r="BO314" s="34"/>
      <c r="BP314" s="34">
        <f t="shared" si="307"/>
        <v>0</v>
      </c>
      <c r="BQ314" s="34">
        <f t="shared" si="308"/>
        <v>0</v>
      </c>
      <c r="BR314" s="34">
        <v>1</v>
      </c>
      <c r="BS314" s="34">
        <f t="shared" si="309"/>
        <v>8091.14</v>
      </c>
      <c r="BT314" s="34">
        <f t="shared" si="342"/>
        <v>0</v>
      </c>
      <c r="BU314" s="34"/>
      <c r="BV314" s="34">
        <f t="shared" si="310"/>
        <v>0</v>
      </c>
      <c r="BW314" s="34">
        <f t="shared" si="343"/>
        <v>0</v>
      </c>
      <c r="BX314" s="34"/>
      <c r="BY314" s="34">
        <f t="shared" si="311"/>
        <v>0</v>
      </c>
      <c r="BZ314" s="34">
        <f t="shared" si="344"/>
        <v>0</v>
      </c>
      <c r="CA314" s="34"/>
      <c r="CB314" s="34">
        <f t="shared" si="312"/>
        <v>0</v>
      </c>
      <c r="CC314" s="34">
        <f t="shared" si="345"/>
        <v>0</v>
      </c>
      <c r="CD314" s="34"/>
      <c r="CE314" s="34">
        <f t="shared" si="313"/>
        <v>0</v>
      </c>
      <c r="CF314" s="34">
        <f t="shared" si="346"/>
        <v>0</v>
      </c>
      <c r="CG314" s="34"/>
      <c r="CH314" s="34">
        <f t="shared" si="314"/>
        <v>0</v>
      </c>
      <c r="CI314" s="34">
        <f t="shared" si="347"/>
        <v>0</v>
      </c>
      <c r="CJ314" s="34"/>
      <c r="CK314" s="34">
        <f t="shared" si="315"/>
        <v>0</v>
      </c>
      <c r="CL314" s="34">
        <f t="shared" si="348"/>
        <v>0</v>
      </c>
      <c r="CM314" s="34"/>
      <c r="CN314" s="34">
        <f t="shared" si="316"/>
        <v>0</v>
      </c>
      <c r="CO314" s="34">
        <f t="shared" si="349"/>
        <v>0</v>
      </c>
      <c r="CP314" s="34"/>
      <c r="CQ314" s="34">
        <f t="shared" si="317"/>
        <v>0</v>
      </c>
      <c r="CR314" s="34">
        <f t="shared" si="350"/>
        <v>0</v>
      </c>
      <c r="CS314" s="34"/>
      <c r="CT314" s="34">
        <f t="shared" si="318"/>
        <v>0</v>
      </c>
      <c r="CU314" s="34">
        <f t="shared" si="351"/>
        <v>0</v>
      </c>
      <c r="CV314" s="34"/>
      <c r="CW314" s="34">
        <f t="shared" si="319"/>
        <v>0</v>
      </c>
      <c r="CX314" s="34">
        <f t="shared" si="352"/>
        <v>0</v>
      </c>
      <c r="CY314" s="34"/>
      <c r="CZ314" s="34">
        <f t="shared" si="320"/>
        <v>0</v>
      </c>
      <c r="DA314" s="34">
        <f t="shared" si="353"/>
        <v>0</v>
      </c>
      <c r="DB314" s="34"/>
      <c r="DC314" s="34">
        <f t="shared" si="321"/>
        <v>0</v>
      </c>
      <c r="DD314" s="34">
        <f t="shared" si="354"/>
        <v>0</v>
      </c>
      <c r="DE314" s="35">
        <f t="shared" si="362"/>
        <v>1</v>
      </c>
      <c r="DF314" s="35">
        <f t="shared" ca="1" si="363"/>
        <v>8091.14</v>
      </c>
      <c r="DG314" s="89">
        <f t="shared" ca="1" si="364"/>
        <v>0</v>
      </c>
      <c r="DH314" s="35">
        <f t="shared" si="355"/>
        <v>0</v>
      </c>
      <c r="DI314" s="35">
        <f t="shared" ca="1" si="305"/>
        <v>0</v>
      </c>
      <c r="DJ314" s="92">
        <f t="shared" ca="1" si="306"/>
        <v>0</v>
      </c>
      <c r="DK314"/>
      <c r="DL314" s="37"/>
      <c r="DM314" s="38">
        <f t="shared" si="322"/>
        <v>0</v>
      </c>
      <c r="DN314" s="39" t="str">
        <f t="shared" si="377"/>
        <v>NÃO MEDIDO</v>
      </c>
      <c r="DO314" s="40"/>
      <c r="DP314"/>
    </row>
    <row r="315" spans="1:120" s="2" customFormat="1" ht="74.25" customHeight="1" x14ac:dyDescent="0.2">
      <c r="A315" s="2" t="s">
        <v>212</v>
      </c>
      <c r="C315" s="100" t="s">
        <v>680</v>
      </c>
      <c r="D315" s="30" t="s">
        <v>681</v>
      </c>
      <c r="E315" s="31" t="s">
        <v>89</v>
      </c>
      <c r="F315" s="74">
        <v>1</v>
      </c>
      <c r="G315" s="74">
        <v>0</v>
      </c>
      <c r="H315" s="121">
        <v>0</v>
      </c>
      <c r="I315" s="121">
        <v>0</v>
      </c>
      <c r="J315" s="121"/>
      <c r="K315" s="74">
        <f t="shared" si="323"/>
        <v>1</v>
      </c>
      <c r="L315" s="32">
        <v>5668.66</v>
      </c>
      <c r="M315" s="33">
        <f t="shared" si="356"/>
        <v>5668.66</v>
      </c>
      <c r="N315" s="33"/>
      <c r="O315" s="33">
        <f t="shared" si="324"/>
        <v>0</v>
      </c>
      <c r="P315" s="34"/>
      <c r="Q315" s="34">
        <f t="shared" si="368"/>
        <v>0</v>
      </c>
      <c r="R315" s="34">
        <f t="shared" si="369"/>
        <v>0</v>
      </c>
      <c r="S315" s="34"/>
      <c r="T315" s="34">
        <f t="shared" si="370"/>
        <v>0</v>
      </c>
      <c r="U315" s="34">
        <f t="shared" si="371"/>
        <v>0</v>
      </c>
      <c r="V315" s="34"/>
      <c r="W315" s="34">
        <f t="shared" si="357"/>
        <v>0</v>
      </c>
      <c r="X315" s="34">
        <f t="shared" si="358"/>
        <v>0</v>
      </c>
      <c r="Y315" s="34"/>
      <c r="Z315" s="34">
        <f t="shared" si="372"/>
        <v>0</v>
      </c>
      <c r="AA315" s="34">
        <f t="shared" si="373"/>
        <v>0</v>
      </c>
      <c r="AB315" s="34"/>
      <c r="AC315" s="34">
        <f t="shared" si="374"/>
        <v>0</v>
      </c>
      <c r="AD315" s="34">
        <f t="shared" si="375"/>
        <v>0</v>
      </c>
      <c r="AE315" s="34"/>
      <c r="AF315" s="34">
        <f t="shared" si="325"/>
        <v>0</v>
      </c>
      <c r="AG315" s="34">
        <f t="shared" si="326"/>
        <v>0</v>
      </c>
      <c r="AH315" s="34"/>
      <c r="AI315" s="34">
        <f t="shared" si="361"/>
        <v>0</v>
      </c>
      <c r="AJ315" s="34">
        <f t="shared" si="376"/>
        <v>0</v>
      </c>
      <c r="AK315" s="34"/>
      <c r="AL315" s="34">
        <f t="shared" si="359"/>
        <v>0</v>
      </c>
      <c r="AM315" s="34">
        <f t="shared" si="360"/>
        <v>0</v>
      </c>
      <c r="AN315" s="34">
        <v>1</v>
      </c>
      <c r="AO315" s="34">
        <f t="shared" si="327"/>
        <v>5668.66</v>
      </c>
      <c r="AP315" s="34">
        <f t="shared" si="328"/>
        <v>0</v>
      </c>
      <c r="AQ315" s="34"/>
      <c r="AR315" s="34">
        <f t="shared" si="329"/>
        <v>0</v>
      </c>
      <c r="AS315" s="34">
        <f t="shared" si="330"/>
        <v>0</v>
      </c>
      <c r="AT315" s="34"/>
      <c r="AU315" s="34">
        <f t="shared" si="331"/>
        <v>0</v>
      </c>
      <c r="AV315" s="34">
        <f t="shared" si="332"/>
        <v>0</v>
      </c>
      <c r="AW315" s="34"/>
      <c r="AX315" s="34">
        <f t="shared" si="333"/>
        <v>0</v>
      </c>
      <c r="AY315" s="34">
        <f t="shared" si="334"/>
        <v>0</v>
      </c>
      <c r="AZ315" s="34"/>
      <c r="BA315" s="34">
        <f t="shared" si="335"/>
        <v>0</v>
      </c>
      <c r="BB315" s="34">
        <f t="shared" si="336"/>
        <v>0</v>
      </c>
      <c r="BC315" s="34"/>
      <c r="BD315" s="34">
        <f t="shared" si="337"/>
        <v>0</v>
      </c>
      <c r="BE315" s="34">
        <f t="shared" si="338"/>
        <v>0</v>
      </c>
      <c r="BF315" s="34"/>
      <c r="BG315" s="34">
        <f t="shared" si="365"/>
        <v>0</v>
      </c>
      <c r="BH315" s="34">
        <f t="shared" si="339"/>
        <v>0</v>
      </c>
      <c r="BI315" s="34"/>
      <c r="BJ315" s="34">
        <f t="shared" si="366"/>
        <v>0</v>
      </c>
      <c r="BK315" s="34">
        <f t="shared" si="340"/>
        <v>0</v>
      </c>
      <c r="BL315" s="34"/>
      <c r="BM315" s="34">
        <f t="shared" si="367"/>
        <v>0</v>
      </c>
      <c r="BN315" s="34">
        <f t="shared" si="341"/>
        <v>0</v>
      </c>
      <c r="BO315" s="34"/>
      <c r="BP315" s="34">
        <f t="shared" si="307"/>
        <v>0</v>
      </c>
      <c r="BQ315" s="34">
        <f t="shared" si="308"/>
        <v>0</v>
      </c>
      <c r="BR315" s="34"/>
      <c r="BS315" s="34">
        <f t="shared" si="309"/>
        <v>0</v>
      </c>
      <c r="BT315" s="34">
        <f t="shared" si="342"/>
        <v>0</v>
      </c>
      <c r="BU315" s="34"/>
      <c r="BV315" s="34">
        <f t="shared" si="310"/>
        <v>0</v>
      </c>
      <c r="BW315" s="34">
        <f t="shared" si="343"/>
        <v>0</v>
      </c>
      <c r="BX315" s="34"/>
      <c r="BY315" s="34">
        <f t="shared" si="311"/>
        <v>0</v>
      </c>
      <c r="BZ315" s="34">
        <f t="shared" si="344"/>
        <v>0</v>
      </c>
      <c r="CA315" s="34"/>
      <c r="CB315" s="34">
        <f t="shared" si="312"/>
        <v>0</v>
      </c>
      <c r="CC315" s="34">
        <f t="shared" si="345"/>
        <v>0</v>
      </c>
      <c r="CD315" s="34"/>
      <c r="CE315" s="34">
        <f t="shared" si="313"/>
        <v>0</v>
      </c>
      <c r="CF315" s="34">
        <f t="shared" si="346"/>
        <v>0</v>
      </c>
      <c r="CG315" s="34"/>
      <c r="CH315" s="34">
        <f t="shared" si="314"/>
        <v>0</v>
      </c>
      <c r="CI315" s="34">
        <f t="shared" si="347"/>
        <v>0</v>
      </c>
      <c r="CJ315" s="34"/>
      <c r="CK315" s="34">
        <f t="shared" si="315"/>
        <v>0</v>
      </c>
      <c r="CL315" s="34">
        <f t="shared" si="348"/>
        <v>0</v>
      </c>
      <c r="CM315" s="34"/>
      <c r="CN315" s="34">
        <f t="shared" si="316"/>
        <v>0</v>
      </c>
      <c r="CO315" s="34">
        <f t="shared" si="349"/>
        <v>0</v>
      </c>
      <c r="CP315" s="34"/>
      <c r="CQ315" s="34">
        <f t="shared" si="317"/>
        <v>0</v>
      </c>
      <c r="CR315" s="34">
        <f t="shared" si="350"/>
        <v>0</v>
      </c>
      <c r="CS315" s="34"/>
      <c r="CT315" s="34">
        <f t="shared" si="318"/>
        <v>0</v>
      </c>
      <c r="CU315" s="34">
        <f t="shared" si="351"/>
        <v>0</v>
      </c>
      <c r="CV315" s="34"/>
      <c r="CW315" s="34">
        <f t="shared" si="319"/>
        <v>0</v>
      </c>
      <c r="CX315" s="34">
        <f t="shared" si="352"/>
        <v>0</v>
      </c>
      <c r="CY315" s="34"/>
      <c r="CZ315" s="34">
        <f t="shared" si="320"/>
        <v>0</v>
      </c>
      <c r="DA315" s="34">
        <f t="shared" si="353"/>
        <v>0</v>
      </c>
      <c r="DB315" s="34"/>
      <c r="DC315" s="34">
        <f t="shared" si="321"/>
        <v>0</v>
      </c>
      <c r="DD315" s="34">
        <f t="shared" si="354"/>
        <v>0</v>
      </c>
      <c r="DE315" s="35">
        <f t="shared" si="362"/>
        <v>1</v>
      </c>
      <c r="DF315" s="35">
        <f t="shared" ca="1" si="363"/>
        <v>5668.66</v>
      </c>
      <c r="DG315" s="89">
        <f t="shared" ca="1" si="364"/>
        <v>0</v>
      </c>
      <c r="DH315" s="35">
        <f t="shared" si="355"/>
        <v>0</v>
      </c>
      <c r="DI315" s="35">
        <f t="shared" ca="1" si="305"/>
        <v>0</v>
      </c>
      <c r="DJ315" s="92">
        <f t="shared" ca="1" si="306"/>
        <v>0</v>
      </c>
      <c r="DK315"/>
      <c r="DL315" s="37"/>
      <c r="DM315" s="38">
        <f t="shared" si="322"/>
        <v>0</v>
      </c>
      <c r="DN315" s="39" t="str">
        <f t="shared" si="377"/>
        <v>NÃO MEDIDO</v>
      </c>
      <c r="DO315" s="40"/>
      <c r="DP315"/>
    </row>
    <row r="316" spans="1:120" s="2" customFormat="1" ht="79.5" customHeight="1" x14ac:dyDescent="0.2">
      <c r="A316" s="2" t="s">
        <v>212</v>
      </c>
      <c r="C316" s="100" t="s">
        <v>682</v>
      </c>
      <c r="D316" s="30" t="s">
        <v>683</v>
      </c>
      <c r="E316" s="31" t="s">
        <v>89</v>
      </c>
      <c r="F316" s="74">
        <v>1</v>
      </c>
      <c r="G316" s="74">
        <v>0</v>
      </c>
      <c r="H316" s="121">
        <v>0</v>
      </c>
      <c r="I316" s="121">
        <v>0</v>
      </c>
      <c r="J316" s="121"/>
      <c r="K316" s="74">
        <f t="shared" si="323"/>
        <v>1</v>
      </c>
      <c r="L316" s="32">
        <v>5448.23</v>
      </c>
      <c r="M316" s="33">
        <f t="shared" si="356"/>
        <v>5448.23</v>
      </c>
      <c r="N316" s="33"/>
      <c r="O316" s="33">
        <f t="shared" si="324"/>
        <v>0</v>
      </c>
      <c r="P316" s="34"/>
      <c r="Q316" s="34">
        <f t="shared" si="368"/>
        <v>0</v>
      </c>
      <c r="R316" s="34">
        <f t="shared" si="369"/>
        <v>0</v>
      </c>
      <c r="S316" s="34"/>
      <c r="T316" s="34">
        <f t="shared" si="370"/>
        <v>0</v>
      </c>
      <c r="U316" s="34">
        <f t="shared" si="371"/>
        <v>0</v>
      </c>
      <c r="V316" s="34"/>
      <c r="W316" s="34">
        <f t="shared" si="357"/>
        <v>0</v>
      </c>
      <c r="X316" s="34">
        <f t="shared" si="358"/>
        <v>0</v>
      </c>
      <c r="Y316" s="34"/>
      <c r="Z316" s="34">
        <f t="shared" si="372"/>
        <v>0</v>
      </c>
      <c r="AA316" s="34">
        <f t="shared" si="373"/>
        <v>0</v>
      </c>
      <c r="AB316" s="34"/>
      <c r="AC316" s="34">
        <f t="shared" si="374"/>
        <v>0</v>
      </c>
      <c r="AD316" s="34">
        <f t="shared" si="375"/>
        <v>0</v>
      </c>
      <c r="AE316" s="34"/>
      <c r="AF316" s="34">
        <f t="shared" si="325"/>
        <v>0</v>
      </c>
      <c r="AG316" s="34">
        <f t="shared" si="326"/>
        <v>0</v>
      </c>
      <c r="AH316" s="34"/>
      <c r="AI316" s="34">
        <f t="shared" si="361"/>
        <v>0</v>
      </c>
      <c r="AJ316" s="34">
        <f t="shared" si="376"/>
        <v>0</v>
      </c>
      <c r="AK316" s="34"/>
      <c r="AL316" s="34">
        <f t="shared" si="359"/>
        <v>0</v>
      </c>
      <c r="AM316" s="34">
        <f t="shared" si="360"/>
        <v>0</v>
      </c>
      <c r="AN316" s="34"/>
      <c r="AO316" s="34">
        <f t="shared" si="327"/>
        <v>0</v>
      </c>
      <c r="AP316" s="34">
        <f t="shared" si="328"/>
        <v>0</v>
      </c>
      <c r="AQ316" s="34"/>
      <c r="AR316" s="34">
        <f t="shared" si="329"/>
        <v>0</v>
      </c>
      <c r="AS316" s="34">
        <f t="shared" si="330"/>
        <v>0</v>
      </c>
      <c r="AT316" s="34"/>
      <c r="AU316" s="34">
        <f t="shared" si="331"/>
        <v>0</v>
      </c>
      <c r="AV316" s="34">
        <f t="shared" si="332"/>
        <v>0</v>
      </c>
      <c r="AW316" s="34"/>
      <c r="AX316" s="34">
        <f t="shared" si="333"/>
        <v>0</v>
      </c>
      <c r="AY316" s="34">
        <f t="shared" si="334"/>
        <v>0</v>
      </c>
      <c r="AZ316" s="34"/>
      <c r="BA316" s="34">
        <f t="shared" si="335"/>
        <v>0</v>
      </c>
      <c r="BB316" s="34">
        <f t="shared" si="336"/>
        <v>0</v>
      </c>
      <c r="BC316" s="34"/>
      <c r="BD316" s="34">
        <f t="shared" si="337"/>
        <v>0</v>
      </c>
      <c r="BE316" s="34">
        <f t="shared" si="338"/>
        <v>0</v>
      </c>
      <c r="BF316" s="34"/>
      <c r="BG316" s="34">
        <f t="shared" si="365"/>
        <v>0</v>
      </c>
      <c r="BH316" s="34">
        <f t="shared" si="339"/>
        <v>0</v>
      </c>
      <c r="BI316" s="34"/>
      <c r="BJ316" s="34">
        <f t="shared" si="366"/>
        <v>0</v>
      </c>
      <c r="BK316" s="34">
        <f t="shared" si="340"/>
        <v>0</v>
      </c>
      <c r="BL316" s="34"/>
      <c r="BM316" s="34">
        <f t="shared" si="367"/>
        <v>0</v>
      </c>
      <c r="BN316" s="34">
        <f t="shared" si="341"/>
        <v>0</v>
      </c>
      <c r="BO316" s="34"/>
      <c r="BP316" s="34">
        <f t="shared" si="307"/>
        <v>0</v>
      </c>
      <c r="BQ316" s="34">
        <f t="shared" si="308"/>
        <v>0</v>
      </c>
      <c r="BR316" s="34">
        <v>1</v>
      </c>
      <c r="BS316" s="34">
        <f t="shared" si="309"/>
        <v>5448.23</v>
      </c>
      <c r="BT316" s="34">
        <f t="shared" si="342"/>
        <v>0</v>
      </c>
      <c r="BU316" s="34"/>
      <c r="BV316" s="34">
        <f t="shared" si="310"/>
        <v>0</v>
      </c>
      <c r="BW316" s="34">
        <f t="shared" si="343"/>
        <v>0</v>
      </c>
      <c r="BX316" s="34"/>
      <c r="BY316" s="34">
        <f t="shared" si="311"/>
        <v>0</v>
      </c>
      <c r="BZ316" s="34">
        <f t="shared" si="344"/>
        <v>0</v>
      </c>
      <c r="CA316" s="34"/>
      <c r="CB316" s="34">
        <f t="shared" si="312"/>
        <v>0</v>
      </c>
      <c r="CC316" s="34">
        <f t="shared" si="345"/>
        <v>0</v>
      </c>
      <c r="CD316" s="34"/>
      <c r="CE316" s="34">
        <f t="shared" si="313"/>
        <v>0</v>
      </c>
      <c r="CF316" s="34">
        <f t="shared" si="346"/>
        <v>0</v>
      </c>
      <c r="CG316" s="34"/>
      <c r="CH316" s="34">
        <f t="shared" si="314"/>
        <v>0</v>
      </c>
      <c r="CI316" s="34">
        <f t="shared" si="347"/>
        <v>0</v>
      </c>
      <c r="CJ316" s="34"/>
      <c r="CK316" s="34">
        <f t="shared" si="315"/>
        <v>0</v>
      </c>
      <c r="CL316" s="34">
        <f t="shared" si="348"/>
        <v>0</v>
      </c>
      <c r="CM316" s="34"/>
      <c r="CN316" s="34">
        <f t="shared" si="316"/>
        <v>0</v>
      </c>
      <c r="CO316" s="34">
        <f t="shared" si="349"/>
        <v>0</v>
      </c>
      <c r="CP316" s="34"/>
      <c r="CQ316" s="34">
        <f t="shared" si="317"/>
        <v>0</v>
      </c>
      <c r="CR316" s="34">
        <f t="shared" si="350"/>
        <v>0</v>
      </c>
      <c r="CS316" s="34"/>
      <c r="CT316" s="34">
        <f t="shared" si="318"/>
        <v>0</v>
      </c>
      <c r="CU316" s="34">
        <f t="shared" si="351"/>
        <v>0</v>
      </c>
      <c r="CV316" s="34"/>
      <c r="CW316" s="34">
        <f t="shared" si="319"/>
        <v>0</v>
      </c>
      <c r="CX316" s="34">
        <f t="shared" si="352"/>
        <v>0</v>
      </c>
      <c r="CY316" s="34"/>
      <c r="CZ316" s="34">
        <f t="shared" si="320"/>
        <v>0</v>
      </c>
      <c r="DA316" s="34">
        <f t="shared" si="353"/>
        <v>0</v>
      </c>
      <c r="DB316" s="34"/>
      <c r="DC316" s="34">
        <f t="shared" si="321"/>
        <v>0</v>
      </c>
      <c r="DD316" s="34">
        <f t="shared" si="354"/>
        <v>0</v>
      </c>
      <c r="DE316" s="35">
        <f t="shared" si="362"/>
        <v>1</v>
      </c>
      <c r="DF316" s="35">
        <f t="shared" ca="1" si="363"/>
        <v>5448.23</v>
      </c>
      <c r="DG316" s="89">
        <f t="shared" ca="1" si="364"/>
        <v>0</v>
      </c>
      <c r="DH316" s="35">
        <f t="shared" si="355"/>
        <v>0</v>
      </c>
      <c r="DI316" s="35">
        <f t="shared" ca="1" si="305"/>
        <v>0</v>
      </c>
      <c r="DJ316" s="92">
        <f t="shared" ca="1" si="306"/>
        <v>0</v>
      </c>
      <c r="DK316"/>
      <c r="DL316" s="37"/>
      <c r="DM316" s="38">
        <f t="shared" si="322"/>
        <v>0</v>
      </c>
      <c r="DN316" s="39" t="str">
        <f t="shared" si="377"/>
        <v>NÃO MEDIDO</v>
      </c>
      <c r="DO316" s="40"/>
      <c r="DP316"/>
    </row>
    <row r="317" spans="1:120" s="2" customFormat="1" ht="44.25" customHeight="1" x14ac:dyDescent="0.2">
      <c r="A317" s="1" t="s">
        <v>212</v>
      </c>
      <c r="B317" s="1"/>
      <c r="C317" s="100" t="s">
        <v>178</v>
      </c>
      <c r="D317" s="30" t="s">
        <v>179</v>
      </c>
      <c r="E317" s="31" t="s">
        <v>180</v>
      </c>
      <c r="F317" s="74">
        <v>6849.79</v>
      </c>
      <c r="G317" s="74">
        <v>0</v>
      </c>
      <c r="H317" s="121">
        <v>0</v>
      </c>
      <c r="I317" s="121">
        <v>0</v>
      </c>
      <c r="J317" s="121"/>
      <c r="K317" s="74">
        <f t="shared" si="323"/>
        <v>6849.79</v>
      </c>
      <c r="L317" s="32">
        <v>0.25</v>
      </c>
      <c r="M317" s="33">
        <f t="shared" si="356"/>
        <v>1712.45</v>
      </c>
      <c r="N317" s="33"/>
      <c r="O317" s="33">
        <f t="shared" si="324"/>
        <v>0</v>
      </c>
      <c r="P317" s="34"/>
      <c r="Q317" s="34">
        <f t="shared" si="368"/>
        <v>0</v>
      </c>
      <c r="R317" s="34">
        <f t="shared" si="369"/>
        <v>0</v>
      </c>
      <c r="S317" s="34"/>
      <c r="T317" s="34">
        <f t="shared" si="370"/>
        <v>0</v>
      </c>
      <c r="U317" s="34">
        <f t="shared" si="371"/>
        <v>0</v>
      </c>
      <c r="V317" s="34"/>
      <c r="W317" s="34">
        <f t="shared" si="357"/>
        <v>0</v>
      </c>
      <c r="X317" s="34">
        <f t="shared" si="358"/>
        <v>0</v>
      </c>
      <c r="Y317" s="34"/>
      <c r="Z317" s="34">
        <f t="shared" si="372"/>
        <v>0</v>
      </c>
      <c r="AA317" s="34">
        <f t="shared" si="373"/>
        <v>0</v>
      </c>
      <c r="AB317" s="34">
        <v>2148</v>
      </c>
      <c r="AC317" s="34">
        <f t="shared" si="374"/>
        <v>537</v>
      </c>
      <c r="AD317" s="34">
        <f t="shared" si="375"/>
        <v>0</v>
      </c>
      <c r="AE317" s="34"/>
      <c r="AF317" s="34">
        <f t="shared" si="325"/>
        <v>0</v>
      </c>
      <c r="AG317" s="34">
        <f t="shared" si="326"/>
        <v>0</v>
      </c>
      <c r="AH317" s="34"/>
      <c r="AI317" s="34">
        <f t="shared" si="361"/>
        <v>0</v>
      </c>
      <c r="AJ317" s="34">
        <f t="shared" si="376"/>
        <v>0</v>
      </c>
      <c r="AK317" s="34"/>
      <c r="AL317" s="34">
        <f t="shared" si="359"/>
        <v>0</v>
      </c>
      <c r="AM317" s="34">
        <f t="shared" si="360"/>
        <v>0</v>
      </c>
      <c r="AN317" s="34"/>
      <c r="AO317" s="34">
        <f t="shared" si="327"/>
        <v>0</v>
      </c>
      <c r="AP317" s="34">
        <f t="shared" si="328"/>
        <v>0</v>
      </c>
      <c r="AQ317" s="34"/>
      <c r="AR317" s="34">
        <f t="shared" si="329"/>
        <v>0</v>
      </c>
      <c r="AS317" s="34">
        <f t="shared" si="330"/>
        <v>0</v>
      </c>
      <c r="AT317" s="34"/>
      <c r="AU317" s="34">
        <f t="shared" si="331"/>
        <v>0</v>
      </c>
      <c r="AV317" s="34">
        <f t="shared" si="332"/>
        <v>0</v>
      </c>
      <c r="AW317" s="34"/>
      <c r="AX317" s="34">
        <f t="shared" si="333"/>
        <v>0</v>
      </c>
      <c r="AY317" s="34">
        <f t="shared" si="334"/>
        <v>0</v>
      </c>
      <c r="AZ317" s="34"/>
      <c r="BA317" s="34">
        <f t="shared" si="335"/>
        <v>0</v>
      </c>
      <c r="BB317" s="34">
        <f t="shared" si="336"/>
        <v>0</v>
      </c>
      <c r="BC317" s="34"/>
      <c r="BD317" s="34">
        <f t="shared" si="337"/>
        <v>0</v>
      </c>
      <c r="BE317" s="34">
        <f t="shared" si="338"/>
        <v>0</v>
      </c>
      <c r="BF317" s="34"/>
      <c r="BG317" s="34">
        <f t="shared" si="365"/>
        <v>0</v>
      </c>
      <c r="BH317" s="34">
        <f t="shared" si="339"/>
        <v>0</v>
      </c>
      <c r="BI317" s="34"/>
      <c r="BJ317" s="34">
        <f t="shared" si="366"/>
        <v>0</v>
      </c>
      <c r="BK317" s="34">
        <f t="shared" si="340"/>
        <v>0</v>
      </c>
      <c r="BL317" s="34"/>
      <c r="BM317" s="34">
        <f t="shared" si="367"/>
        <v>0</v>
      </c>
      <c r="BN317" s="34">
        <f t="shared" si="341"/>
        <v>0</v>
      </c>
      <c r="BO317" s="34"/>
      <c r="BP317" s="34">
        <f t="shared" si="307"/>
        <v>0</v>
      </c>
      <c r="BQ317" s="34">
        <f t="shared" si="308"/>
        <v>0</v>
      </c>
      <c r="BR317" s="34"/>
      <c r="BS317" s="34">
        <f t="shared" si="309"/>
        <v>0</v>
      </c>
      <c r="BT317" s="34">
        <f t="shared" si="342"/>
        <v>0</v>
      </c>
      <c r="BU317" s="34"/>
      <c r="BV317" s="34">
        <f t="shared" si="310"/>
        <v>0</v>
      </c>
      <c r="BW317" s="34">
        <f t="shared" si="343"/>
        <v>0</v>
      </c>
      <c r="BX317" s="34"/>
      <c r="BY317" s="34">
        <f t="shared" si="311"/>
        <v>0</v>
      </c>
      <c r="BZ317" s="34">
        <f t="shared" si="344"/>
        <v>0</v>
      </c>
      <c r="CA317" s="34"/>
      <c r="CB317" s="34">
        <f t="shared" si="312"/>
        <v>0</v>
      </c>
      <c r="CC317" s="34">
        <f t="shared" si="345"/>
        <v>0</v>
      </c>
      <c r="CD317" s="34"/>
      <c r="CE317" s="34">
        <f t="shared" si="313"/>
        <v>0</v>
      </c>
      <c r="CF317" s="34">
        <f t="shared" si="346"/>
        <v>0</v>
      </c>
      <c r="CG317" s="34"/>
      <c r="CH317" s="34">
        <f t="shared" si="314"/>
        <v>0</v>
      </c>
      <c r="CI317" s="34">
        <f t="shared" si="347"/>
        <v>0</v>
      </c>
      <c r="CJ317" s="34"/>
      <c r="CK317" s="34">
        <f t="shared" si="315"/>
        <v>0</v>
      </c>
      <c r="CL317" s="34">
        <f t="shared" si="348"/>
        <v>0</v>
      </c>
      <c r="CM317" s="34"/>
      <c r="CN317" s="34">
        <f t="shared" si="316"/>
        <v>0</v>
      </c>
      <c r="CO317" s="34">
        <f t="shared" si="349"/>
        <v>0</v>
      </c>
      <c r="CP317" s="34"/>
      <c r="CQ317" s="34">
        <f t="shared" si="317"/>
        <v>0</v>
      </c>
      <c r="CR317" s="34">
        <f t="shared" si="350"/>
        <v>0</v>
      </c>
      <c r="CS317" s="34"/>
      <c r="CT317" s="34">
        <f t="shared" si="318"/>
        <v>0</v>
      </c>
      <c r="CU317" s="34">
        <f t="shared" si="351"/>
        <v>0</v>
      </c>
      <c r="CV317" s="34"/>
      <c r="CW317" s="34">
        <f t="shared" si="319"/>
        <v>0</v>
      </c>
      <c r="CX317" s="34">
        <f t="shared" si="352"/>
        <v>0</v>
      </c>
      <c r="CY317" s="34"/>
      <c r="CZ317" s="34">
        <f t="shared" si="320"/>
        <v>0</v>
      </c>
      <c r="DA317" s="34">
        <f t="shared" si="353"/>
        <v>0</v>
      </c>
      <c r="DB317" s="34"/>
      <c r="DC317" s="34">
        <f t="shared" si="321"/>
        <v>0</v>
      </c>
      <c r="DD317" s="34">
        <f t="shared" si="354"/>
        <v>0</v>
      </c>
      <c r="DE317" s="35">
        <f t="shared" si="362"/>
        <v>2148</v>
      </c>
      <c r="DF317" s="35">
        <f t="shared" ca="1" si="363"/>
        <v>537</v>
      </c>
      <c r="DG317" s="89">
        <f t="shared" ca="1" si="364"/>
        <v>0</v>
      </c>
      <c r="DH317" s="35">
        <f t="shared" si="355"/>
        <v>4701.79</v>
      </c>
      <c r="DI317" s="35">
        <f t="shared" ca="1" si="305"/>
        <v>1175.45</v>
      </c>
      <c r="DJ317" s="92">
        <f t="shared" ca="1" si="306"/>
        <v>0</v>
      </c>
      <c r="DK317"/>
      <c r="DL317" s="37"/>
      <c r="DM317" s="38">
        <f t="shared" si="322"/>
        <v>0</v>
      </c>
      <c r="DN317" s="39" t="str">
        <f t="shared" si="377"/>
        <v>NÃO MEDIDO</v>
      </c>
      <c r="DO317" s="40"/>
      <c r="DP317"/>
    </row>
    <row r="318" spans="1:120" s="2" customFormat="1" ht="60.75" customHeight="1" x14ac:dyDescent="0.2">
      <c r="A318" s="2" t="s">
        <v>212</v>
      </c>
      <c r="C318" s="100" t="s">
        <v>684</v>
      </c>
      <c r="D318" s="30" t="s">
        <v>685</v>
      </c>
      <c r="E318" s="31" t="s">
        <v>89</v>
      </c>
      <c r="F318" s="74">
        <v>3</v>
      </c>
      <c r="G318" s="74">
        <v>0</v>
      </c>
      <c r="H318" s="121">
        <v>0</v>
      </c>
      <c r="I318" s="121">
        <v>0</v>
      </c>
      <c r="J318" s="121"/>
      <c r="K318" s="74">
        <f t="shared" si="323"/>
        <v>3</v>
      </c>
      <c r="L318" s="32">
        <v>1809.38</v>
      </c>
      <c r="M318" s="33">
        <f t="shared" si="356"/>
        <v>5428.14</v>
      </c>
      <c r="N318" s="33"/>
      <c r="O318" s="33">
        <f t="shared" si="324"/>
        <v>0</v>
      </c>
      <c r="P318" s="34"/>
      <c r="Q318" s="34">
        <f t="shared" si="368"/>
        <v>0</v>
      </c>
      <c r="R318" s="34">
        <f t="shared" si="369"/>
        <v>0</v>
      </c>
      <c r="S318" s="34"/>
      <c r="T318" s="34">
        <f t="shared" si="370"/>
        <v>0</v>
      </c>
      <c r="U318" s="34">
        <f t="shared" si="371"/>
        <v>0</v>
      </c>
      <c r="V318" s="34"/>
      <c r="W318" s="34">
        <f t="shared" si="357"/>
        <v>0</v>
      </c>
      <c r="X318" s="34">
        <f t="shared" si="358"/>
        <v>0</v>
      </c>
      <c r="Y318" s="34"/>
      <c r="Z318" s="34">
        <f t="shared" si="372"/>
        <v>0</v>
      </c>
      <c r="AA318" s="34">
        <f t="shared" si="373"/>
        <v>0</v>
      </c>
      <c r="AB318" s="34">
        <v>3</v>
      </c>
      <c r="AC318" s="34">
        <f t="shared" si="374"/>
        <v>5428.14</v>
      </c>
      <c r="AD318" s="34">
        <f t="shared" si="375"/>
        <v>0</v>
      </c>
      <c r="AE318" s="34"/>
      <c r="AF318" s="34">
        <f t="shared" si="325"/>
        <v>0</v>
      </c>
      <c r="AG318" s="34">
        <f t="shared" si="326"/>
        <v>0</v>
      </c>
      <c r="AH318" s="34"/>
      <c r="AI318" s="34">
        <f t="shared" si="361"/>
        <v>0</v>
      </c>
      <c r="AJ318" s="34">
        <f t="shared" si="376"/>
        <v>0</v>
      </c>
      <c r="AK318" s="34"/>
      <c r="AL318" s="34">
        <f t="shared" si="359"/>
        <v>0</v>
      </c>
      <c r="AM318" s="34">
        <f t="shared" si="360"/>
        <v>0</v>
      </c>
      <c r="AN318" s="34"/>
      <c r="AO318" s="34">
        <f t="shared" si="327"/>
        <v>0</v>
      </c>
      <c r="AP318" s="34">
        <f t="shared" si="328"/>
        <v>0</v>
      </c>
      <c r="AQ318" s="34"/>
      <c r="AR318" s="34">
        <f t="shared" si="329"/>
        <v>0</v>
      </c>
      <c r="AS318" s="34">
        <f t="shared" si="330"/>
        <v>0</v>
      </c>
      <c r="AT318" s="34"/>
      <c r="AU318" s="34">
        <f t="shared" si="331"/>
        <v>0</v>
      </c>
      <c r="AV318" s="34">
        <f t="shared" si="332"/>
        <v>0</v>
      </c>
      <c r="AW318" s="34"/>
      <c r="AX318" s="34">
        <f t="shared" si="333"/>
        <v>0</v>
      </c>
      <c r="AY318" s="34">
        <f t="shared" si="334"/>
        <v>0</v>
      </c>
      <c r="AZ318" s="34"/>
      <c r="BA318" s="34">
        <f t="shared" si="335"/>
        <v>0</v>
      </c>
      <c r="BB318" s="34">
        <f t="shared" si="336"/>
        <v>0</v>
      </c>
      <c r="BC318" s="34"/>
      <c r="BD318" s="34">
        <f t="shared" si="337"/>
        <v>0</v>
      </c>
      <c r="BE318" s="34">
        <f t="shared" si="338"/>
        <v>0</v>
      </c>
      <c r="BF318" s="34"/>
      <c r="BG318" s="34">
        <f t="shared" si="365"/>
        <v>0</v>
      </c>
      <c r="BH318" s="34">
        <f t="shared" si="339"/>
        <v>0</v>
      </c>
      <c r="BI318" s="34"/>
      <c r="BJ318" s="34">
        <f t="shared" si="366"/>
        <v>0</v>
      </c>
      <c r="BK318" s="34">
        <f t="shared" si="340"/>
        <v>0</v>
      </c>
      <c r="BL318" s="34"/>
      <c r="BM318" s="34">
        <f t="shared" si="367"/>
        <v>0</v>
      </c>
      <c r="BN318" s="34">
        <f t="shared" si="341"/>
        <v>0</v>
      </c>
      <c r="BO318" s="34"/>
      <c r="BP318" s="34">
        <f t="shared" si="307"/>
        <v>0</v>
      </c>
      <c r="BQ318" s="34">
        <f t="shared" si="308"/>
        <v>0</v>
      </c>
      <c r="BR318" s="34"/>
      <c r="BS318" s="34">
        <f t="shared" si="309"/>
        <v>0</v>
      </c>
      <c r="BT318" s="34">
        <f t="shared" si="342"/>
        <v>0</v>
      </c>
      <c r="BU318" s="34"/>
      <c r="BV318" s="34">
        <f t="shared" si="310"/>
        <v>0</v>
      </c>
      <c r="BW318" s="34">
        <f t="shared" si="343"/>
        <v>0</v>
      </c>
      <c r="BX318" s="34"/>
      <c r="BY318" s="34">
        <f t="shared" si="311"/>
        <v>0</v>
      </c>
      <c r="BZ318" s="34">
        <f t="shared" si="344"/>
        <v>0</v>
      </c>
      <c r="CA318" s="34"/>
      <c r="CB318" s="34">
        <f t="shared" si="312"/>
        <v>0</v>
      </c>
      <c r="CC318" s="34">
        <f t="shared" si="345"/>
        <v>0</v>
      </c>
      <c r="CD318" s="34"/>
      <c r="CE318" s="34">
        <f t="shared" si="313"/>
        <v>0</v>
      </c>
      <c r="CF318" s="34">
        <f t="shared" si="346"/>
        <v>0</v>
      </c>
      <c r="CG318" s="34"/>
      <c r="CH318" s="34">
        <f t="shared" si="314"/>
        <v>0</v>
      </c>
      <c r="CI318" s="34">
        <f t="shared" si="347"/>
        <v>0</v>
      </c>
      <c r="CJ318" s="34"/>
      <c r="CK318" s="34">
        <f t="shared" si="315"/>
        <v>0</v>
      </c>
      <c r="CL318" s="34">
        <f t="shared" si="348"/>
        <v>0</v>
      </c>
      <c r="CM318" s="34"/>
      <c r="CN318" s="34">
        <f t="shared" si="316"/>
        <v>0</v>
      </c>
      <c r="CO318" s="34">
        <f t="shared" si="349"/>
        <v>0</v>
      </c>
      <c r="CP318" s="34"/>
      <c r="CQ318" s="34">
        <f t="shared" si="317"/>
        <v>0</v>
      </c>
      <c r="CR318" s="34">
        <f t="shared" si="350"/>
        <v>0</v>
      </c>
      <c r="CS318" s="34"/>
      <c r="CT318" s="34">
        <f t="shared" si="318"/>
        <v>0</v>
      </c>
      <c r="CU318" s="34">
        <f t="shared" si="351"/>
        <v>0</v>
      </c>
      <c r="CV318" s="34"/>
      <c r="CW318" s="34">
        <f t="shared" si="319"/>
        <v>0</v>
      </c>
      <c r="CX318" s="34">
        <f t="shared" si="352"/>
        <v>0</v>
      </c>
      <c r="CY318" s="34"/>
      <c r="CZ318" s="34">
        <f t="shared" si="320"/>
        <v>0</v>
      </c>
      <c r="DA318" s="34">
        <f t="shared" si="353"/>
        <v>0</v>
      </c>
      <c r="DB318" s="34"/>
      <c r="DC318" s="34">
        <f t="shared" si="321"/>
        <v>0</v>
      </c>
      <c r="DD318" s="34">
        <f t="shared" si="354"/>
        <v>0</v>
      </c>
      <c r="DE318" s="35">
        <f t="shared" si="362"/>
        <v>3</v>
      </c>
      <c r="DF318" s="35">
        <f t="shared" ca="1" si="363"/>
        <v>5428.14</v>
      </c>
      <c r="DG318" s="89">
        <f t="shared" ca="1" si="364"/>
        <v>0</v>
      </c>
      <c r="DH318" s="35">
        <f t="shared" si="355"/>
        <v>0</v>
      </c>
      <c r="DI318" s="35">
        <f t="shared" ca="1" si="305"/>
        <v>0</v>
      </c>
      <c r="DJ318" s="92">
        <f t="shared" ca="1" si="306"/>
        <v>0</v>
      </c>
      <c r="DK318"/>
      <c r="DL318" s="37"/>
      <c r="DM318" s="38">
        <f t="shared" si="322"/>
        <v>0</v>
      </c>
      <c r="DN318" s="39" t="str">
        <f t="shared" si="377"/>
        <v>NÃO MEDIDO</v>
      </c>
      <c r="DO318" s="40"/>
      <c r="DP318"/>
    </row>
    <row r="319" spans="1:120" s="2" customFormat="1" ht="52.5" customHeight="1" x14ac:dyDescent="0.2">
      <c r="A319" s="2" t="s">
        <v>212</v>
      </c>
      <c r="C319" s="100" t="s">
        <v>686</v>
      </c>
      <c r="D319" s="30" t="s">
        <v>687</v>
      </c>
      <c r="E319" s="31" t="s">
        <v>89</v>
      </c>
      <c r="F319" s="74">
        <v>3</v>
      </c>
      <c r="G319" s="74">
        <v>0</v>
      </c>
      <c r="H319" s="121">
        <v>0</v>
      </c>
      <c r="I319" s="121">
        <v>0</v>
      </c>
      <c r="J319" s="121"/>
      <c r="K319" s="74">
        <f t="shared" si="323"/>
        <v>3</v>
      </c>
      <c r="L319" s="32">
        <v>1837.37</v>
      </c>
      <c r="M319" s="33">
        <f t="shared" si="356"/>
        <v>5512.11</v>
      </c>
      <c r="N319" s="33"/>
      <c r="O319" s="33">
        <f t="shared" si="324"/>
        <v>0</v>
      </c>
      <c r="P319" s="34"/>
      <c r="Q319" s="34">
        <f t="shared" si="368"/>
        <v>0</v>
      </c>
      <c r="R319" s="34">
        <f t="shared" si="369"/>
        <v>0</v>
      </c>
      <c r="S319" s="34"/>
      <c r="T319" s="34">
        <f t="shared" si="370"/>
        <v>0</v>
      </c>
      <c r="U319" s="34">
        <f t="shared" si="371"/>
        <v>0</v>
      </c>
      <c r="V319" s="34"/>
      <c r="W319" s="34">
        <f t="shared" si="357"/>
        <v>0</v>
      </c>
      <c r="X319" s="34">
        <f t="shared" si="358"/>
        <v>0</v>
      </c>
      <c r="Y319" s="34"/>
      <c r="Z319" s="34">
        <f t="shared" si="372"/>
        <v>0</v>
      </c>
      <c r="AA319" s="34">
        <f t="shared" si="373"/>
        <v>0</v>
      </c>
      <c r="AB319" s="34"/>
      <c r="AC319" s="34">
        <f t="shared" si="374"/>
        <v>0</v>
      </c>
      <c r="AD319" s="34">
        <f t="shared" si="375"/>
        <v>0</v>
      </c>
      <c r="AE319" s="34"/>
      <c r="AF319" s="34">
        <f t="shared" si="325"/>
        <v>0</v>
      </c>
      <c r="AG319" s="34">
        <f t="shared" si="326"/>
        <v>0</v>
      </c>
      <c r="AH319" s="34"/>
      <c r="AI319" s="34">
        <f t="shared" si="361"/>
        <v>0</v>
      </c>
      <c r="AJ319" s="34">
        <f t="shared" si="376"/>
        <v>0</v>
      </c>
      <c r="AK319" s="34"/>
      <c r="AL319" s="34">
        <f t="shared" si="359"/>
        <v>0</v>
      </c>
      <c r="AM319" s="34">
        <f t="shared" si="360"/>
        <v>0</v>
      </c>
      <c r="AN319" s="34"/>
      <c r="AO319" s="34">
        <f t="shared" si="327"/>
        <v>0</v>
      </c>
      <c r="AP319" s="34">
        <f t="shared" si="328"/>
        <v>0</v>
      </c>
      <c r="AQ319" s="34"/>
      <c r="AR319" s="34">
        <f t="shared" si="329"/>
        <v>0</v>
      </c>
      <c r="AS319" s="34">
        <f t="shared" si="330"/>
        <v>0</v>
      </c>
      <c r="AT319" s="34"/>
      <c r="AU319" s="34">
        <f t="shared" si="331"/>
        <v>0</v>
      </c>
      <c r="AV319" s="34">
        <f t="shared" si="332"/>
        <v>0</v>
      </c>
      <c r="AW319" s="34"/>
      <c r="AX319" s="34">
        <f t="shared" si="333"/>
        <v>0</v>
      </c>
      <c r="AY319" s="34">
        <f t="shared" si="334"/>
        <v>0</v>
      </c>
      <c r="AZ319" s="34"/>
      <c r="BA319" s="34">
        <f t="shared" si="335"/>
        <v>0</v>
      </c>
      <c r="BB319" s="34">
        <f t="shared" si="336"/>
        <v>0</v>
      </c>
      <c r="BC319" s="34"/>
      <c r="BD319" s="34">
        <f t="shared" si="337"/>
        <v>0</v>
      </c>
      <c r="BE319" s="34">
        <f t="shared" si="338"/>
        <v>0</v>
      </c>
      <c r="BF319" s="34">
        <v>1</v>
      </c>
      <c r="BG319" s="34">
        <f t="shared" si="365"/>
        <v>1837.37</v>
      </c>
      <c r="BH319" s="34">
        <f t="shared" si="339"/>
        <v>0</v>
      </c>
      <c r="BI319" s="34"/>
      <c r="BJ319" s="34">
        <f t="shared" si="366"/>
        <v>0</v>
      </c>
      <c r="BK319" s="34">
        <f t="shared" si="340"/>
        <v>0</v>
      </c>
      <c r="BL319" s="34"/>
      <c r="BM319" s="34">
        <f t="shared" si="367"/>
        <v>0</v>
      </c>
      <c r="BN319" s="34">
        <f t="shared" si="341"/>
        <v>0</v>
      </c>
      <c r="BO319" s="34"/>
      <c r="BP319" s="34">
        <f t="shared" si="307"/>
        <v>0</v>
      </c>
      <c r="BQ319" s="34">
        <f t="shared" si="308"/>
        <v>0</v>
      </c>
      <c r="BR319" s="34"/>
      <c r="BS319" s="34">
        <f t="shared" si="309"/>
        <v>0</v>
      </c>
      <c r="BT319" s="34">
        <f t="shared" si="342"/>
        <v>0</v>
      </c>
      <c r="BU319" s="34"/>
      <c r="BV319" s="34">
        <f t="shared" si="310"/>
        <v>0</v>
      </c>
      <c r="BW319" s="34">
        <f t="shared" si="343"/>
        <v>0</v>
      </c>
      <c r="BX319" s="34"/>
      <c r="BY319" s="34">
        <f t="shared" si="311"/>
        <v>0</v>
      </c>
      <c r="BZ319" s="34">
        <f t="shared" si="344"/>
        <v>0</v>
      </c>
      <c r="CA319" s="34"/>
      <c r="CB319" s="34">
        <f t="shared" si="312"/>
        <v>0</v>
      </c>
      <c r="CC319" s="34">
        <f t="shared" si="345"/>
        <v>0</v>
      </c>
      <c r="CD319" s="34"/>
      <c r="CE319" s="34">
        <f t="shared" si="313"/>
        <v>0</v>
      </c>
      <c r="CF319" s="34">
        <f t="shared" si="346"/>
        <v>0</v>
      </c>
      <c r="CG319" s="34"/>
      <c r="CH319" s="34">
        <f t="shared" si="314"/>
        <v>0</v>
      </c>
      <c r="CI319" s="34">
        <f t="shared" si="347"/>
        <v>0</v>
      </c>
      <c r="CJ319" s="34"/>
      <c r="CK319" s="34">
        <f t="shared" si="315"/>
        <v>0</v>
      </c>
      <c r="CL319" s="34">
        <f t="shared" si="348"/>
        <v>0</v>
      </c>
      <c r="CM319" s="34"/>
      <c r="CN319" s="34">
        <f t="shared" si="316"/>
        <v>0</v>
      </c>
      <c r="CO319" s="34">
        <f t="shared" si="349"/>
        <v>0</v>
      </c>
      <c r="CP319" s="34"/>
      <c r="CQ319" s="34">
        <f t="shared" si="317"/>
        <v>0</v>
      </c>
      <c r="CR319" s="34">
        <f t="shared" si="350"/>
        <v>0</v>
      </c>
      <c r="CS319" s="34"/>
      <c r="CT319" s="34">
        <f t="shared" si="318"/>
        <v>0</v>
      </c>
      <c r="CU319" s="34">
        <f t="shared" si="351"/>
        <v>0</v>
      </c>
      <c r="CV319" s="34"/>
      <c r="CW319" s="34">
        <f t="shared" si="319"/>
        <v>0</v>
      </c>
      <c r="CX319" s="34">
        <f t="shared" si="352"/>
        <v>0</v>
      </c>
      <c r="CY319" s="34"/>
      <c r="CZ319" s="34">
        <f t="shared" si="320"/>
        <v>0</v>
      </c>
      <c r="DA319" s="34">
        <f t="shared" si="353"/>
        <v>0</v>
      </c>
      <c r="DB319" s="34"/>
      <c r="DC319" s="34">
        <f t="shared" si="321"/>
        <v>0</v>
      </c>
      <c r="DD319" s="34">
        <f t="shared" si="354"/>
        <v>0</v>
      </c>
      <c r="DE319" s="35">
        <f t="shared" si="362"/>
        <v>1</v>
      </c>
      <c r="DF319" s="35">
        <f t="shared" ca="1" si="363"/>
        <v>1837.37</v>
      </c>
      <c r="DG319" s="89">
        <f t="shared" ca="1" si="364"/>
        <v>0</v>
      </c>
      <c r="DH319" s="35">
        <f t="shared" si="355"/>
        <v>2</v>
      </c>
      <c r="DI319" s="35">
        <f t="shared" ca="1" si="305"/>
        <v>3674.74</v>
      </c>
      <c r="DJ319" s="92">
        <f t="shared" ca="1" si="306"/>
        <v>0</v>
      </c>
      <c r="DK319"/>
      <c r="DL319" s="37"/>
      <c r="DM319" s="38">
        <f t="shared" si="322"/>
        <v>0</v>
      </c>
      <c r="DN319" s="39" t="str">
        <f t="shared" si="377"/>
        <v>NÃO MEDIDO</v>
      </c>
      <c r="DO319" s="40"/>
      <c r="DP319"/>
    </row>
    <row r="320" spans="1:120" s="2" customFormat="1" ht="93.75" customHeight="1" x14ac:dyDescent="0.2">
      <c r="A320" s="1" t="s">
        <v>212</v>
      </c>
      <c r="B320" s="1"/>
      <c r="C320" s="100" t="s">
        <v>688</v>
      </c>
      <c r="D320" s="30" t="s">
        <v>689</v>
      </c>
      <c r="E320" s="31" t="s">
        <v>163</v>
      </c>
      <c r="F320" s="74">
        <v>9</v>
      </c>
      <c r="G320" s="74">
        <v>0</v>
      </c>
      <c r="H320" s="121">
        <v>0</v>
      </c>
      <c r="I320" s="121">
        <v>0</v>
      </c>
      <c r="J320" s="121"/>
      <c r="K320" s="74">
        <f t="shared" si="323"/>
        <v>9</v>
      </c>
      <c r="L320" s="32">
        <v>7587.07</v>
      </c>
      <c r="M320" s="33">
        <f t="shared" si="356"/>
        <v>68283.63</v>
      </c>
      <c r="N320" s="33"/>
      <c r="O320" s="33">
        <f t="shared" si="324"/>
        <v>0</v>
      </c>
      <c r="P320" s="34"/>
      <c r="Q320" s="34">
        <f t="shared" si="368"/>
        <v>0</v>
      </c>
      <c r="R320" s="34">
        <f t="shared" si="369"/>
        <v>0</v>
      </c>
      <c r="S320" s="34"/>
      <c r="T320" s="34">
        <f t="shared" si="370"/>
        <v>0</v>
      </c>
      <c r="U320" s="34">
        <f t="shared" si="371"/>
        <v>0</v>
      </c>
      <c r="V320" s="34"/>
      <c r="W320" s="34">
        <f t="shared" si="357"/>
        <v>0</v>
      </c>
      <c r="X320" s="34">
        <f t="shared" si="358"/>
        <v>0</v>
      </c>
      <c r="Y320" s="34"/>
      <c r="Z320" s="34">
        <f t="shared" si="372"/>
        <v>0</v>
      </c>
      <c r="AA320" s="34">
        <f t="shared" si="373"/>
        <v>0</v>
      </c>
      <c r="AB320" s="34">
        <v>0.73</v>
      </c>
      <c r="AC320" s="34">
        <f t="shared" si="374"/>
        <v>5538.56</v>
      </c>
      <c r="AD320" s="34">
        <f t="shared" si="375"/>
        <v>0</v>
      </c>
      <c r="AE320" s="34">
        <v>1</v>
      </c>
      <c r="AF320" s="34">
        <f t="shared" si="325"/>
        <v>7587.07</v>
      </c>
      <c r="AG320" s="34">
        <f t="shared" si="326"/>
        <v>0</v>
      </c>
      <c r="AH320" s="34">
        <v>1</v>
      </c>
      <c r="AI320" s="34">
        <f t="shared" si="361"/>
        <v>7587.07</v>
      </c>
      <c r="AJ320" s="34">
        <f t="shared" si="376"/>
        <v>0</v>
      </c>
      <c r="AK320" s="34">
        <v>1</v>
      </c>
      <c r="AL320" s="34">
        <f t="shared" si="359"/>
        <v>7587.07</v>
      </c>
      <c r="AM320" s="34">
        <f t="shared" si="360"/>
        <v>0</v>
      </c>
      <c r="AN320" s="34">
        <v>1</v>
      </c>
      <c r="AO320" s="34">
        <f t="shared" si="327"/>
        <v>7587.07</v>
      </c>
      <c r="AP320" s="34">
        <f t="shared" si="328"/>
        <v>0</v>
      </c>
      <c r="AQ320" s="34">
        <v>1</v>
      </c>
      <c r="AR320" s="34">
        <f t="shared" si="329"/>
        <v>7587.07</v>
      </c>
      <c r="AS320" s="34">
        <f t="shared" si="330"/>
        <v>0</v>
      </c>
      <c r="AT320" s="34">
        <v>1</v>
      </c>
      <c r="AU320" s="34">
        <f t="shared" si="331"/>
        <v>7587.07</v>
      </c>
      <c r="AV320" s="34">
        <f t="shared" si="332"/>
        <v>0</v>
      </c>
      <c r="AW320" s="34">
        <v>1</v>
      </c>
      <c r="AX320" s="34">
        <f t="shared" si="333"/>
        <v>7587.07</v>
      </c>
      <c r="AY320" s="34">
        <f t="shared" si="334"/>
        <v>0</v>
      </c>
      <c r="AZ320" s="34"/>
      <c r="BA320" s="34">
        <f t="shared" si="335"/>
        <v>0</v>
      </c>
      <c r="BB320" s="34">
        <f t="shared" si="336"/>
        <v>0</v>
      </c>
      <c r="BC320" s="34">
        <v>0.2</v>
      </c>
      <c r="BD320" s="34">
        <f t="shared" si="337"/>
        <v>1517.41</v>
      </c>
      <c r="BE320" s="34">
        <f t="shared" si="338"/>
        <v>0</v>
      </c>
      <c r="BF320" s="34"/>
      <c r="BG320" s="34">
        <f t="shared" si="365"/>
        <v>0</v>
      </c>
      <c r="BH320" s="34">
        <f t="shared" si="339"/>
        <v>0</v>
      </c>
      <c r="BI320" s="34"/>
      <c r="BJ320" s="34">
        <f t="shared" si="366"/>
        <v>0</v>
      </c>
      <c r="BK320" s="34">
        <f t="shared" si="340"/>
        <v>0</v>
      </c>
      <c r="BL320" s="34"/>
      <c r="BM320" s="34">
        <f t="shared" si="367"/>
        <v>0</v>
      </c>
      <c r="BN320" s="34">
        <f t="shared" si="341"/>
        <v>0</v>
      </c>
      <c r="BO320" s="34"/>
      <c r="BP320" s="34">
        <f t="shared" si="307"/>
        <v>0</v>
      </c>
      <c r="BQ320" s="34">
        <f t="shared" si="308"/>
        <v>0</v>
      </c>
      <c r="BR320" s="34"/>
      <c r="BS320" s="34">
        <f t="shared" si="309"/>
        <v>0</v>
      </c>
      <c r="BT320" s="34">
        <f t="shared" si="342"/>
        <v>0</v>
      </c>
      <c r="BU320" s="34"/>
      <c r="BV320" s="34">
        <f t="shared" si="310"/>
        <v>0</v>
      </c>
      <c r="BW320" s="34">
        <f t="shared" si="343"/>
        <v>0</v>
      </c>
      <c r="BX320" s="34"/>
      <c r="BY320" s="34">
        <f t="shared" si="311"/>
        <v>0</v>
      </c>
      <c r="BZ320" s="34">
        <f t="shared" si="344"/>
        <v>0</v>
      </c>
      <c r="CA320" s="34"/>
      <c r="CB320" s="34">
        <f t="shared" si="312"/>
        <v>0</v>
      </c>
      <c r="CC320" s="34">
        <f t="shared" si="345"/>
        <v>0</v>
      </c>
      <c r="CD320" s="34"/>
      <c r="CE320" s="34">
        <f t="shared" si="313"/>
        <v>0</v>
      </c>
      <c r="CF320" s="34">
        <f t="shared" si="346"/>
        <v>0</v>
      </c>
      <c r="CG320" s="34"/>
      <c r="CH320" s="34">
        <f t="shared" si="314"/>
        <v>0</v>
      </c>
      <c r="CI320" s="34">
        <f t="shared" si="347"/>
        <v>0</v>
      </c>
      <c r="CJ320" s="34"/>
      <c r="CK320" s="34">
        <f t="shared" si="315"/>
        <v>0</v>
      </c>
      <c r="CL320" s="34">
        <f t="shared" si="348"/>
        <v>0</v>
      </c>
      <c r="CM320" s="34"/>
      <c r="CN320" s="34">
        <f t="shared" si="316"/>
        <v>0</v>
      </c>
      <c r="CO320" s="34">
        <f t="shared" si="349"/>
        <v>0</v>
      </c>
      <c r="CP320" s="34"/>
      <c r="CQ320" s="34">
        <f t="shared" si="317"/>
        <v>0</v>
      </c>
      <c r="CR320" s="34">
        <f t="shared" si="350"/>
        <v>0</v>
      </c>
      <c r="CS320" s="34"/>
      <c r="CT320" s="34">
        <f t="shared" si="318"/>
        <v>0</v>
      </c>
      <c r="CU320" s="34">
        <f t="shared" si="351"/>
        <v>0</v>
      </c>
      <c r="CV320" s="34"/>
      <c r="CW320" s="34">
        <f t="shared" si="319"/>
        <v>0</v>
      </c>
      <c r="CX320" s="34">
        <f t="shared" si="352"/>
        <v>0</v>
      </c>
      <c r="CY320" s="34"/>
      <c r="CZ320" s="34">
        <f t="shared" si="320"/>
        <v>0</v>
      </c>
      <c r="DA320" s="34">
        <f t="shared" si="353"/>
        <v>0</v>
      </c>
      <c r="DB320" s="34"/>
      <c r="DC320" s="34">
        <f t="shared" si="321"/>
        <v>0</v>
      </c>
      <c r="DD320" s="34">
        <f t="shared" si="354"/>
        <v>0</v>
      </c>
      <c r="DE320" s="35">
        <f t="shared" si="362"/>
        <v>7.93</v>
      </c>
      <c r="DF320" s="35">
        <f t="shared" ca="1" si="363"/>
        <v>60165.46</v>
      </c>
      <c r="DG320" s="89">
        <f t="shared" ca="1" si="364"/>
        <v>0</v>
      </c>
      <c r="DH320" s="35">
        <f t="shared" si="355"/>
        <v>1.07</v>
      </c>
      <c r="DI320" s="35">
        <f t="shared" ca="1" si="305"/>
        <v>8118.17</v>
      </c>
      <c r="DJ320" s="92">
        <f t="shared" ca="1" si="306"/>
        <v>0</v>
      </c>
      <c r="DK320"/>
      <c r="DL320" s="37"/>
      <c r="DM320" s="38">
        <f t="shared" si="322"/>
        <v>0</v>
      </c>
      <c r="DN320" s="39" t="str">
        <f t="shared" si="377"/>
        <v>NÃO MEDIDO</v>
      </c>
      <c r="DO320" s="40"/>
      <c r="DP320"/>
    </row>
    <row r="321" spans="1:120" s="2" customFormat="1" ht="35.1" customHeight="1" x14ac:dyDescent="0.2">
      <c r="A321" s="2" t="s">
        <v>212</v>
      </c>
      <c r="C321" s="100" t="s">
        <v>690</v>
      </c>
      <c r="D321" s="30" t="s">
        <v>691</v>
      </c>
      <c r="E321" s="31" t="s">
        <v>89</v>
      </c>
      <c r="F321" s="74">
        <v>1</v>
      </c>
      <c r="G321" s="74">
        <v>0</v>
      </c>
      <c r="H321" s="121">
        <v>0</v>
      </c>
      <c r="I321" s="121">
        <v>0</v>
      </c>
      <c r="J321" s="121"/>
      <c r="K321" s="74">
        <f t="shared" si="323"/>
        <v>1</v>
      </c>
      <c r="L321" s="32">
        <v>7229.47</v>
      </c>
      <c r="M321" s="33">
        <f t="shared" si="356"/>
        <v>7229.47</v>
      </c>
      <c r="N321" s="33"/>
      <c r="O321" s="33">
        <f t="shared" si="324"/>
        <v>0</v>
      </c>
      <c r="P321" s="34"/>
      <c r="Q321" s="34">
        <f t="shared" si="368"/>
        <v>0</v>
      </c>
      <c r="R321" s="34">
        <f t="shared" si="369"/>
        <v>0</v>
      </c>
      <c r="S321" s="34"/>
      <c r="T321" s="34">
        <f t="shared" si="370"/>
        <v>0</v>
      </c>
      <c r="U321" s="34">
        <f t="shared" si="371"/>
        <v>0</v>
      </c>
      <c r="V321" s="34"/>
      <c r="W321" s="34">
        <f t="shared" si="357"/>
        <v>0</v>
      </c>
      <c r="X321" s="34">
        <f t="shared" si="358"/>
        <v>0</v>
      </c>
      <c r="Y321" s="34"/>
      <c r="Z321" s="34">
        <f t="shared" si="372"/>
        <v>0</v>
      </c>
      <c r="AA321" s="34">
        <f t="shared" si="373"/>
        <v>0</v>
      </c>
      <c r="AB321" s="34"/>
      <c r="AC321" s="34">
        <f t="shared" si="374"/>
        <v>0</v>
      </c>
      <c r="AD321" s="34">
        <f t="shared" si="375"/>
        <v>0</v>
      </c>
      <c r="AE321" s="34">
        <v>1</v>
      </c>
      <c r="AF321" s="34">
        <f t="shared" si="325"/>
        <v>7229.47</v>
      </c>
      <c r="AG321" s="34">
        <f t="shared" si="326"/>
        <v>0</v>
      </c>
      <c r="AH321" s="34"/>
      <c r="AI321" s="34">
        <f t="shared" si="361"/>
        <v>0</v>
      </c>
      <c r="AJ321" s="34">
        <f t="shared" si="376"/>
        <v>0</v>
      </c>
      <c r="AK321" s="34"/>
      <c r="AL321" s="34">
        <f t="shared" si="359"/>
        <v>0</v>
      </c>
      <c r="AM321" s="34">
        <f t="shared" si="360"/>
        <v>0</v>
      </c>
      <c r="AN321" s="34"/>
      <c r="AO321" s="34">
        <f t="shared" si="327"/>
        <v>0</v>
      </c>
      <c r="AP321" s="34">
        <f t="shared" si="328"/>
        <v>0</v>
      </c>
      <c r="AQ321" s="34"/>
      <c r="AR321" s="34">
        <f t="shared" si="329"/>
        <v>0</v>
      </c>
      <c r="AS321" s="34">
        <f t="shared" si="330"/>
        <v>0</v>
      </c>
      <c r="AT321" s="34"/>
      <c r="AU321" s="34">
        <f t="shared" si="331"/>
        <v>0</v>
      </c>
      <c r="AV321" s="34">
        <f t="shared" si="332"/>
        <v>0</v>
      </c>
      <c r="AW321" s="34"/>
      <c r="AX321" s="34">
        <f t="shared" si="333"/>
        <v>0</v>
      </c>
      <c r="AY321" s="34">
        <f t="shared" si="334"/>
        <v>0</v>
      </c>
      <c r="AZ321" s="34"/>
      <c r="BA321" s="34">
        <f t="shared" si="335"/>
        <v>0</v>
      </c>
      <c r="BB321" s="34">
        <f t="shared" si="336"/>
        <v>0</v>
      </c>
      <c r="BC321" s="34"/>
      <c r="BD321" s="34">
        <f t="shared" si="337"/>
        <v>0</v>
      </c>
      <c r="BE321" s="34">
        <f t="shared" si="338"/>
        <v>0</v>
      </c>
      <c r="BF321" s="34"/>
      <c r="BG321" s="34">
        <f t="shared" si="365"/>
        <v>0</v>
      </c>
      <c r="BH321" s="34">
        <f t="shared" si="339"/>
        <v>0</v>
      </c>
      <c r="BI321" s="34"/>
      <c r="BJ321" s="34">
        <f t="shared" si="366"/>
        <v>0</v>
      </c>
      <c r="BK321" s="34">
        <f t="shared" si="340"/>
        <v>0</v>
      </c>
      <c r="BL321" s="34"/>
      <c r="BM321" s="34">
        <f t="shared" si="367"/>
        <v>0</v>
      </c>
      <c r="BN321" s="34">
        <f t="shared" si="341"/>
        <v>0</v>
      </c>
      <c r="BO321" s="34"/>
      <c r="BP321" s="34">
        <f t="shared" si="307"/>
        <v>0</v>
      </c>
      <c r="BQ321" s="34">
        <f t="shared" si="308"/>
        <v>0</v>
      </c>
      <c r="BR321" s="34"/>
      <c r="BS321" s="34">
        <f t="shared" si="309"/>
        <v>0</v>
      </c>
      <c r="BT321" s="34">
        <f t="shared" si="342"/>
        <v>0</v>
      </c>
      <c r="BU321" s="34"/>
      <c r="BV321" s="34">
        <f t="shared" si="310"/>
        <v>0</v>
      </c>
      <c r="BW321" s="34">
        <f t="shared" si="343"/>
        <v>0</v>
      </c>
      <c r="BX321" s="34"/>
      <c r="BY321" s="34">
        <f t="shared" si="311"/>
        <v>0</v>
      </c>
      <c r="BZ321" s="34">
        <f t="shared" si="344"/>
        <v>0</v>
      </c>
      <c r="CA321" s="34"/>
      <c r="CB321" s="34">
        <f t="shared" si="312"/>
        <v>0</v>
      </c>
      <c r="CC321" s="34">
        <f t="shared" si="345"/>
        <v>0</v>
      </c>
      <c r="CD321" s="34"/>
      <c r="CE321" s="34">
        <f t="shared" si="313"/>
        <v>0</v>
      </c>
      <c r="CF321" s="34">
        <f t="shared" si="346"/>
        <v>0</v>
      </c>
      <c r="CG321" s="34"/>
      <c r="CH321" s="34">
        <f t="shared" si="314"/>
        <v>0</v>
      </c>
      <c r="CI321" s="34">
        <f t="shared" si="347"/>
        <v>0</v>
      </c>
      <c r="CJ321" s="34"/>
      <c r="CK321" s="34">
        <f t="shared" si="315"/>
        <v>0</v>
      </c>
      <c r="CL321" s="34">
        <f t="shared" si="348"/>
        <v>0</v>
      </c>
      <c r="CM321" s="34"/>
      <c r="CN321" s="34">
        <f t="shared" si="316"/>
        <v>0</v>
      </c>
      <c r="CO321" s="34">
        <f t="shared" si="349"/>
        <v>0</v>
      </c>
      <c r="CP321" s="34"/>
      <c r="CQ321" s="34">
        <f t="shared" si="317"/>
        <v>0</v>
      </c>
      <c r="CR321" s="34">
        <f t="shared" si="350"/>
        <v>0</v>
      </c>
      <c r="CS321" s="34"/>
      <c r="CT321" s="34">
        <f t="shared" si="318"/>
        <v>0</v>
      </c>
      <c r="CU321" s="34">
        <f t="shared" si="351"/>
        <v>0</v>
      </c>
      <c r="CV321" s="34"/>
      <c r="CW321" s="34">
        <f t="shared" si="319"/>
        <v>0</v>
      </c>
      <c r="CX321" s="34">
        <f t="shared" si="352"/>
        <v>0</v>
      </c>
      <c r="CY321" s="34"/>
      <c r="CZ321" s="34">
        <f t="shared" si="320"/>
        <v>0</v>
      </c>
      <c r="DA321" s="34">
        <f t="shared" si="353"/>
        <v>0</v>
      </c>
      <c r="DB321" s="34"/>
      <c r="DC321" s="34">
        <f t="shared" si="321"/>
        <v>0</v>
      </c>
      <c r="DD321" s="34">
        <f t="shared" si="354"/>
        <v>0</v>
      </c>
      <c r="DE321" s="35">
        <f t="shared" si="362"/>
        <v>1</v>
      </c>
      <c r="DF321" s="35">
        <f t="shared" ca="1" si="363"/>
        <v>7229.47</v>
      </c>
      <c r="DG321" s="89">
        <f t="shared" ca="1" si="364"/>
        <v>0</v>
      </c>
      <c r="DH321" s="35">
        <f t="shared" si="355"/>
        <v>0</v>
      </c>
      <c r="DI321" s="35">
        <f t="shared" ca="1" si="305"/>
        <v>0</v>
      </c>
      <c r="DJ321" s="92">
        <f t="shared" ca="1" si="306"/>
        <v>0</v>
      </c>
      <c r="DK321"/>
      <c r="DL321" s="37"/>
      <c r="DM321" s="38">
        <f t="shared" si="322"/>
        <v>0</v>
      </c>
      <c r="DN321" s="39" t="str">
        <f t="shared" si="377"/>
        <v>NÃO MEDIDO</v>
      </c>
      <c r="DO321" s="40"/>
      <c r="DP321"/>
    </row>
    <row r="322" spans="1:120" s="2" customFormat="1" ht="53.25" customHeight="1" x14ac:dyDescent="0.2">
      <c r="A322" s="2" t="s">
        <v>212</v>
      </c>
      <c r="C322" s="100" t="s">
        <v>692</v>
      </c>
      <c r="D322" s="30" t="s">
        <v>693</v>
      </c>
      <c r="E322" s="31" t="s">
        <v>89</v>
      </c>
      <c r="F322" s="74">
        <v>1</v>
      </c>
      <c r="G322" s="74">
        <v>0</v>
      </c>
      <c r="H322" s="121">
        <v>0</v>
      </c>
      <c r="I322" s="121">
        <v>0</v>
      </c>
      <c r="J322" s="121"/>
      <c r="K322" s="74">
        <f t="shared" si="323"/>
        <v>1</v>
      </c>
      <c r="L322" s="32">
        <v>5921.2</v>
      </c>
      <c r="M322" s="33">
        <f t="shared" si="356"/>
        <v>5921.2</v>
      </c>
      <c r="N322" s="33"/>
      <c r="O322" s="33">
        <f t="shared" si="324"/>
        <v>0</v>
      </c>
      <c r="P322" s="34"/>
      <c r="Q322" s="34">
        <f t="shared" si="368"/>
        <v>0</v>
      </c>
      <c r="R322" s="34">
        <f t="shared" si="369"/>
        <v>0</v>
      </c>
      <c r="S322" s="34"/>
      <c r="T322" s="34">
        <f t="shared" si="370"/>
        <v>0</v>
      </c>
      <c r="U322" s="34">
        <f t="shared" si="371"/>
        <v>0</v>
      </c>
      <c r="V322" s="34"/>
      <c r="W322" s="34">
        <f t="shared" si="357"/>
        <v>0</v>
      </c>
      <c r="X322" s="34">
        <f t="shared" si="358"/>
        <v>0</v>
      </c>
      <c r="Y322" s="34"/>
      <c r="Z322" s="34">
        <f t="shared" si="372"/>
        <v>0</v>
      </c>
      <c r="AA322" s="34">
        <f t="shared" si="373"/>
        <v>0</v>
      </c>
      <c r="AB322" s="34"/>
      <c r="AC322" s="34">
        <f t="shared" si="374"/>
        <v>0</v>
      </c>
      <c r="AD322" s="34">
        <f t="shared" si="375"/>
        <v>0</v>
      </c>
      <c r="AE322" s="34"/>
      <c r="AF322" s="34">
        <f t="shared" si="325"/>
        <v>0</v>
      </c>
      <c r="AG322" s="34">
        <f t="shared" si="326"/>
        <v>0</v>
      </c>
      <c r="AH322" s="34"/>
      <c r="AI322" s="34">
        <f t="shared" si="361"/>
        <v>0</v>
      </c>
      <c r="AJ322" s="34">
        <f t="shared" si="376"/>
        <v>0</v>
      </c>
      <c r="AK322" s="34"/>
      <c r="AL322" s="34">
        <f t="shared" si="359"/>
        <v>0</v>
      </c>
      <c r="AM322" s="34">
        <f t="shared" si="360"/>
        <v>0</v>
      </c>
      <c r="AN322" s="34"/>
      <c r="AO322" s="34">
        <f t="shared" si="327"/>
        <v>0</v>
      </c>
      <c r="AP322" s="34">
        <f t="shared" si="328"/>
        <v>0</v>
      </c>
      <c r="AQ322" s="34"/>
      <c r="AR322" s="34">
        <f t="shared" si="329"/>
        <v>0</v>
      </c>
      <c r="AS322" s="34">
        <f t="shared" si="330"/>
        <v>0</v>
      </c>
      <c r="AT322" s="34"/>
      <c r="AU322" s="34">
        <f t="shared" si="331"/>
        <v>0</v>
      </c>
      <c r="AV322" s="34">
        <f t="shared" si="332"/>
        <v>0</v>
      </c>
      <c r="AW322" s="34"/>
      <c r="AX322" s="34">
        <f t="shared" si="333"/>
        <v>0</v>
      </c>
      <c r="AY322" s="34">
        <f t="shared" si="334"/>
        <v>0</v>
      </c>
      <c r="AZ322" s="34"/>
      <c r="BA322" s="34">
        <f t="shared" si="335"/>
        <v>0</v>
      </c>
      <c r="BB322" s="34">
        <f t="shared" si="336"/>
        <v>0</v>
      </c>
      <c r="BC322" s="34">
        <v>1</v>
      </c>
      <c r="BD322" s="34">
        <f t="shared" si="337"/>
        <v>5921.2</v>
      </c>
      <c r="BE322" s="34">
        <f t="shared" si="338"/>
        <v>0</v>
      </c>
      <c r="BF322" s="34"/>
      <c r="BG322" s="34">
        <f t="shared" si="365"/>
        <v>0</v>
      </c>
      <c r="BH322" s="34">
        <f t="shared" si="339"/>
        <v>0</v>
      </c>
      <c r="BI322" s="34"/>
      <c r="BJ322" s="34">
        <f t="shared" si="366"/>
        <v>0</v>
      </c>
      <c r="BK322" s="34">
        <f t="shared" si="340"/>
        <v>0</v>
      </c>
      <c r="BL322" s="34"/>
      <c r="BM322" s="34">
        <f t="shared" si="367"/>
        <v>0</v>
      </c>
      <c r="BN322" s="34">
        <f t="shared" si="341"/>
        <v>0</v>
      </c>
      <c r="BO322" s="34"/>
      <c r="BP322" s="34">
        <f t="shared" si="307"/>
        <v>0</v>
      </c>
      <c r="BQ322" s="34">
        <f t="shared" si="308"/>
        <v>0</v>
      </c>
      <c r="BR322" s="34"/>
      <c r="BS322" s="34">
        <f t="shared" si="309"/>
        <v>0</v>
      </c>
      <c r="BT322" s="34">
        <f t="shared" si="342"/>
        <v>0</v>
      </c>
      <c r="BU322" s="34"/>
      <c r="BV322" s="34">
        <f t="shared" si="310"/>
        <v>0</v>
      </c>
      <c r="BW322" s="34">
        <f t="shared" si="343"/>
        <v>0</v>
      </c>
      <c r="BX322" s="34"/>
      <c r="BY322" s="34">
        <f t="shared" si="311"/>
        <v>0</v>
      </c>
      <c r="BZ322" s="34">
        <f t="shared" si="344"/>
        <v>0</v>
      </c>
      <c r="CA322" s="34"/>
      <c r="CB322" s="34">
        <f t="shared" si="312"/>
        <v>0</v>
      </c>
      <c r="CC322" s="34">
        <f t="shared" si="345"/>
        <v>0</v>
      </c>
      <c r="CD322" s="34"/>
      <c r="CE322" s="34">
        <f t="shared" si="313"/>
        <v>0</v>
      </c>
      <c r="CF322" s="34">
        <f t="shared" si="346"/>
        <v>0</v>
      </c>
      <c r="CG322" s="34"/>
      <c r="CH322" s="34">
        <f t="shared" si="314"/>
        <v>0</v>
      </c>
      <c r="CI322" s="34">
        <f t="shared" si="347"/>
        <v>0</v>
      </c>
      <c r="CJ322" s="34"/>
      <c r="CK322" s="34">
        <f t="shared" si="315"/>
        <v>0</v>
      </c>
      <c r="CL322" s="34">
        <f t="shared" si="348"/>
        <v>0</v>
      </c>
      <c r="CM322" s="34"/>
      <c r="CN322" s="34">
        <f t="shared" si="316"/>
        <v>0</v>
      </c>
      <c r="CO322" s="34">
        <f t="shared" si="349"/>
        <v>0</v>
      </c>
      <c r="CP322" s="34"/>
      <c r="CQ322" s="34">
        <f t="shared" si="317"/>
        <v>0</v>
      </c>
      <c r="CR322" s="34">
        <f t="shared" si="350"/>
        <v>0</v>
      </c>
      <c r="CS322" s="34"/>
      <c r="CT322" s="34">
        <f t="shared" si="318"/>
        <v>0</v>
      </c>
      <c r="CU322" s="34">
        <f t="shared" si="351"/>
        <v>0</v>
      </c>
      <c r="CV322" s="34"/>
      <c r="CW322" s="34">
        <f t="shared" si="319"/>
        <v>0</v>
      </c>
      <c r="CX322" s="34">
        <f t="shared" si="352"/>
        <v>0</v>
      </c>
      <c r="CY322" s="34"/>
      <c r="CZ322" s="34">
        <f t="shared" si="320"/>
        <v>0</v>
      </c>
      <c r="DA322" s="34">
        <f t="shared" si="353"/>
        <v>0</v>
      </c>
      <c r="DB322" s="34"/>
      <c r="DC322" s="34">
        <f t="shared" si="321"/>
        <v>0</v>
      </c>
      <c r="DD322" s="34">
        <f t="shared" si="354"/>
        <v>0</v>
      </c>
      <c r="DE322" s="35">
        <f t="shared" si="362"/>
        <v>1</v>
      </c>
      <c r="DF322" s="35">
        <f t="shared" ca="1" si="363"/>
        <v>5921.2</v>
      </c>
      <c r="DG322" s="89">
        <f t="shared" ca="1" si="364"/>
        <v>0</v>
      </c>
      <c r="DH322" s="35">
        <f t="shared" si="355"/>
        <v>0</v>
      </c>
      <c r="DI322" s="35">
        <f t="shared" ca="1" si="305"/>
        <v>0</v>
      </c>
      <c r="DJ322" s="92">
        <f t="shared" ca="1" si="306"/>
        <v>0</v>
      </c>
      <c r="DK322"/>
      <c r="DL322" s="37"/>
      <c r="DM322" s="38">
        <f t="shared" si="322"/>
        <v>0</v>
      </c>
      <c r="DN322" s="39" t="str">
        <f t="shared" si="377"/>
        <v>NÃO MEDIDO</v>
      </c>
      <c r="DO322" s="40"/>
      <c r="DP322"/>
    </row>
    <row r="323" spans="1:120" s="2" customFormat="1" ht="45" customHeight="1" x14ac:dyDescent="0.2">
      <c r="A323" s="2" t="s">
        <v>212</v>
      </c>
      <c r="C323" s="100" t="s">
        <v>181</v>
      </c>
      <c r="D323" s="30" t="s">
        <v>182</v>
      </c>
      <c r="E323" s="31" t="s">
        <v>86</v>
      </c>
      <c r="F323" s="74">
        <v>285.41000000000003</v>
      </c>
      <c r="G323" s="74">
        <v>0</v>
      </c>
      <c r="H323" s="121">
        <v>0</v>
      </c>
      <c r="I323" s="121">
        <v>0</v>
      </c>
      <c r="J323" s="121"/>
      <c r="K323" s="74">
        <f t="shared" si="323"/>
        <v>285.41000000000003</v>
      </c>
      <c r="L323" s="32">
        <v>1.1299999999999999</v>
      </c>
      <c r="M323" s="33">
        <f t="shared" si="356"/>
        <v>322.51</v>
      </c>
      <c r="N323" s="33"/>
      <c r="O323" s="33">
        <f t="shared" si="324"/>
        <v>0</v>
      </c>
      <c r="P323" s="34"/>
      <c r="Q323" s="34">
        <f t="shared" si="368"/>
        <v>0</v>
      </c>
      <c r="R323" s="34">
        <f t="shared" si="369"/>
        <v>0</v>
      </c>
      <c r="S323" s="34"/>
      <c r="T323" s="34">
        <f t="shared" si="370"/>
        <v>0</v>
      </c>
      <c r="U323" s="34">
        <f t="shared" si="371"/>
        <v>0</v>
      </c>
      <c r="V323" s="34"/>
      <c r="W323" s="34">
        <f t="shared" si="357"/>
        <v>0</v>
      </c>
      <c r="X323" s="34">
        <f t="shared" si="358"/>
        <v>0</v>
      </c>
      <c r="Y323" s="34"/>
      <c r="Z323" s="34">
        <f t="shared" si="372"/>
        <v>0</v>
      </c>
      <c r="AA323" s="34">
        <f t="shared" si="373"/>
        <v>0</v>
      </c>
      <c r="AB323" s="34"/>
      <c r="AC323" s="34">
        <f t="shared" si="374"/>
        <v>0</v>
      </c>
      <c r="AD323" s="34">
        <f t="shared" si="375"/>
        <v>0</v>
      </c>
      <c r="AE323" s="34"/>
      <c r="AF323" s="34">
        <f t="shared" si="325"/>
        <v>0</v>
      </c>
      <c r="AG323" s="34">
        <f t="shared" si="326"/>
        <v>0</v>
      </c>
      <c r="AH323" s="34"/>
      <c r="AI323" s="34">
        <f t="shared" si="361"/>
        <v>0</v>
      </c>
      <c r="AJ323" s="34">
        <f t="shared" si="376"/>
        <v>0</v>
      </c>
      <c r="AK323" s="34"/>
      <c r="AL323" s="34">
        <f t="shared" si="359"/>
        <v>0</v>
      </c>
      <c r="AM323" s="34">
        <f t="shared" si="360"/>
        <v>0</v>
      </c>
      <c r="AN323" s="34"/>
      <c r="AO323" s="34">
        <f t="shared" si="327"/>
        <v>0</v>
      </c>
      <c r="AP323" s="34">
        <f t="shared" si="328"/>
        <v>0</v>
      </c>
      <c r="AQ323" s="34"/>
      <c r="AR323" s="34">
        <f t="shared" si="329"/>
        <v>0</v>
      </c>
      <c r="AS323" s="34">
        <f t="shared" si="330"/>
        <v>0</v>
      </c>
      <c r="AT323" s="34"/>
      <c r="AU323" s="34">
        <f t="shared" si="331"/>
        <v>0</v>
      </c>
      <c r="AV323" s="34">
        <f t="shared" si="332"/>
        <v>0</v>
      </c>
      <c r="AW323" s="34"/>
      <c r="AX323" s="34">
        <f t="shared" si="333"/>
        <v>0</v>
      </c>
      <c r="AY323" s="34">
        <f t="shared" si="334"/>
        <v>0</v>
      </c>
      <c r="AZ323" s="34"/>
      <c r="BA323" s="34">
        <f t="shared" si="335"/>
        <v>0</v>
      </c>
      <c r="BB323" s="34">
        <f t="shared" si="336"/>
        <v>0</v>
      </c>
      <c r="BC323" s="34"/>
      <c r="BD323" s="34">
        <f t="shared" si="337"/>
        <v>0</v>
      </c>
      <c r="BE323" s="34">
        <f t="shared" si="338"/>
        <v>0</v>
      </c>
      <c r="BF323" s="34"/>
      <c r="BG323" s="34">
        <f t="shared" si="365"/>
        <v>0</v>
      </c>
      <c r="BH323" s="34">
        <f t="shared" si="339"/>
        <v>0</v>
      </c>
      <c r="BI323" s="34"/>
      <c r="BJ323" s="34">
        <f t="shared" si="366"/>
        <v>0</v>
      </c>
      <c r="BK323" s="34">
        <f t="shared" si="340"/>
        <v>0</v>
      </c>
      <c r="BL323" s="34"/>
      <c r="BM323" s="34">
        <f t="shared" si="367"/>
        <v>0</v>
      </c>
      <c r="BN323" s="34">
        <f t="shared" si="341"/>
        <v>0</v>
      </c>
      <c r="BO323" s="34"/>
      <c r="BP323" s="34">
        <f t="shared" si="307"/>
        <v>0</v>
      </c>
      <c r="BQ323" s="34">
        <f t="shared" si="308"/>
        <v>0</v>
      </c>
      <c r="BR323" s="34"/>
      <c r="BS323" s="34">
        <f t="shared" si="309"/>
        <v>0</v>
      </c>
      <c r="BT323" s="34">
        <f t="shared" si="342"/>
        <v>0</v>
      </c>
      <c r="BU323" s="34"/>
      <c r="BV323" s="34">
        <f t="shared" si="310"/>
        <v>0</v>
      </c>
      <c r="BW323" s="34">
        <f t="shared" si="343"/>
        <v>0</v>
      </c>
      <c r="BX323" s="34"/>
      <c r="BY323" s="34">
        <f t="shared" si="311"/>
        <v>0</v>
      </c>
      <c r="BZ323" s="34">
        <f t="shared" si="344"/>
        <v>0</v>
      </c>
      <c r="CA323" s="34"/>
      <c r="CB323" s="34">
        <f t="shared" si="312"/>
        <v>0</v>
      </c>
      <c r="CC323" s="34">
        <f t="shared" si="345"/>
        <v>0</v>
      </c>
      <c r="CD323" s="34"/>
      <c r="CE323" s="34">
        <f t="shared" si="313"/>
        <v>0</v>
      </c>
      <c r="CF323" s="34">
        <f t="shared" si="346"/>
        <v>0</v>
      </c>
      <c r="CG323" s="34"/>
      <c r="CH323" s="34">
        <f t="shared" si="314"/>
        <v>0</v>
      </c>
      <c r="CI323" s="34">
        <f t="shared" si="347"/>
        <v>0</v>
      </c>
      <c r="CJ323" s="34"/>
      <c r="CK323" s="34">
        <f t="shared" si="315"/>
        <v>0</v>
      </c>
      <c r="CL323" s="34">
        <f t="shared" si="348"/>
        <v>0</v>
      </c>
      <c r="CM323" s="34"/>
      <c r="CN323" s="34">
        <f t="shared" si="316"/>
        <v>0</v>
      </c>
      <c r="CO323" s="34">
        <f t="shared" si="349"/>
        <v>0</v>
      </c>
      <c r="CP323" s="34"/>
      <c r="CQ323" s="34">
        <f t="shared" si="317"/>
        <v>0</v>
      </c>
      <c r="CR323" s="34">
        <f t="shared" si="350"/>
        <v>0</v>
      </c>
      <c r="CS323" s="34"/>
      <c r="CT323" s="34">
        <f t="shared" si="318"/>
        <v>0</v>
      </c>
      <c r="CU323" s="34">
        <f t="shared" si="351"/>
        <v>0</v>
      </c>
      <c r="CV323" s="34"/>
      <c r="CW323" s="34">
        <f t="shared" si="319"/>
        <v>0</v>
      </c>
      <c r="CX323" s="34">
        <f t="shared" si="352"/>
        <v>0</v>
      </c>
      <c r="CY323" s="34"/>
      <c r="CZ323" s="34">
        <f t="shared" si="320"/>
        <v>0</v>
      </c>
      <c r="DA323" s="34">
        <f t="shared" si="353"/>
        <v>0</v>
      </c>
      <c r="DB323" s="34"/>
      <c r="DC323" s="34">
        <f t="shared" si="321"/>
        <v>0</v>
      </c>
      <c r="DD323" s="34">
        <f t="shared" si="354"/>
        <v>0</v>
      </c>
      <c r="DE323" s="35">
        <f t="shared" si="362"/>
        <v>0</v>
      </c>
      <c r="DF323" s="35">
        <f t="shared" ca="1" si="363"/>
        <v>0</v>
      </c>
      <c r="DG323" s="89">
        <f t="shared" ca="1" si="364"/>
        <v>0</v>
      </c>
      <c r="DH323" s="35">
        <f t="shared" si="355"/>
        <v>285.41000000000003</v>
      </c>
      <c r="DI323" s="35">
        <f t="shared" ca="1" si="305"/>
        <v>322.51</v>
      </c>
      <c r="DJ323" s="92">
        <f t="shared" ca="1" si="306"/>
        <v>0</v>
      </c>
      <c r="DK323"/>
      <c r="DL323" s="37"/>
      <c r="DM323" s="38">
        <f t="shared" si="322"/>
        <v>0</v>
      </c>
      <c r="DN323" s="39" t="str">
        <f t="shared" si="377"/>
        <v>NÃO MEDIDO</v>
      </c>
      <c r="DO323" s="40"/>
      <c r="DP323"/>
    </row>
    <row r="324" spans="1:120" s="2" customFormat="1" ht="35.1" customHeight="1" x14ac:dyDescent="0.2">
      <c r="A324" s="2" t="s">
        <v>212</v>
      </c>
      <c r="C324" s="100" t="s">
        <v>297</v>
      </c>
      <c r="D324" s="30" t="s">
        <v>694</v>
      </c>
      <c r="E324" s="31" t="s">
        <v>90</v>
      </c>
      <c r="F324" s="74">
        <v>16</v>
      </c>
      <c r="G324" s="74">
        <v>0</v>
      </c>
      <c r="H324" s="121">
        <v>0</v>
      </c>
      <c r="I324" s="121">
        <v>0</v>
      </c>
      <c r="J324" s="121"/>
      <c r="K324" s="74">
        <f t="shared" si="323"/>
        <v>16</v>
      </c>
      <c r="L324" s="32">
        <v>1431.07</v>
      </c>
      <c r="M324" s="33">
        <f t="shared" si="356"/>
        <v>22897.119999999999</v>
      </c>
      <c r="N324" s="33"/>
      <c r="O324" s="33">
        <f t="shared" si="324"/>
        <v>0</v>
      </c>
      <c r="P324" s="34"/>
      <c r="Q324" s="34">
        <f t="shared" si="368"/>
        <v>0</v>
      </c>
      <c r="R324" s="34">
        <f t="shared" si="369"/>
        <v>0</v>
      </c>
      <c r="S324" s="34"/>
      <c r="T324" s="34">
        <f t="shared" si="370"/>
        <v>0</v>
      </c>
      <c r="U324" s="34">
        <f t="shared" si="371"/>
        <v>0</v>
      </c>
      <c r="V324" s="34"/>
      <c r="W324" s="34">
        <f t="shared" si="357"/>
        <v>0</v>
      </c>
      <c r="X324" s="34">
        <f t="shared" si="358"/>
        <v>0</v>
      </c>
      <c r="Y324" s="34"/>
      <c r="Z324" s="34">
        <f t="shared" si="372"/>
        <v>0</v>
      </c>
      <c r="AA324" s="34">
        <f t="shared" si="373"/>
        <v>0</v>
      </c>
      <c r="AB324" s="34"/>
      <c r="AC324" s="34">
        <f t="shared" si="374"/>
        <v>0</v>
      </c>
      <c r="AD324" s="34">
        <f t="shared" si="375"/>
        <v>0</v>
      </c>
      <c r="AE324" s="34">
        <v>16</v>
      </c>
      <c r="AF324" s="34">
        <f t="shared" si="325"/>
        <v>22897.119999999999</v>
      </c>
      <c r="AG324" s="34">
        <f t="shared" si="326"/>
        <v>0</v>
      </c>
      <c r="AH324" s="34"/>
      <c r="AI324" s="34">
        <f t="shared" si="361"/>
        <v>0</v>
      </c>
      <c r="AJ324" s="34">
        <f t="shared" si="376"/>
        <v>0</v>
      </c>
      <c r="AK324" s="34"/>
      <c r="AL324" s="34">
        <f t="shared" si="359"/>
        <v>0</v>
      </c>
      <c r="AM324" s="34">
        <f t="shared" si="360"/>
        <v>0</v>
      </c>
      <c r="AN324" s="34"/>
      <c r="AO324" s="34">
        <f t="shared" si="327"/>
        <v>0</v>
      </c>
      <c r="AP324" s="34">
        <f t="shared" si="328"/>
        <v>0</v>
      </c>
      <c r="AQ324" s="34"/>
      <c r="AR324" s="34">
        <f t="shared" si="329"/>
        <v>0</v>
      </c>
      <c r="AS324" s="34">
        <f t="shared" si="330"/>
        <v>0</v>
      </c>
      <c r="AT324" s="34"/>
      <c r="AU324" s="34">
        <f t="shared" si="331"/>
        <v>0</v>
      </c>
      <c r="AV324" s="34">
        <f t="shared" si="332"/>
        <v>0</v>
      </c>
      <c r="AW324" s="34"/>
      <c r="AX324" s="34">
        <f t="shared" si="333"/>
        <v>0</v>
      </c>
      <c r="AY324" s="34">
        <f t="shared" si="334"/>
        <v>0</v>
      </c>
      <c r="AZ324" s="34"/>
      <c r="BA324" s="34">
        <f t="shared" si="335"/>
        <v>0</v>
      </c>
      <c r="BB324" s="34">
        <f t="shared" si="336"/>
        <v>0</v>
      </c>
      <c r="BC324" s="34"/>
      <c r="BD324" s="34">
        <f t="shared" si="337"/>
        <v>0</v>
      </c>
      <c r="BE324" s="34">
        <f t="shared" si="338"/>
        <v>0</v>
      </c>
      <c r="BF324" s="34"/>
      <c r="BG324" s="34">
        <f t="shared" si="365"/>
        <v>0</v>
      </c>
      <c r="BH324" s="34">
        <f t="shared" si="339"/>
        <v>0</v>
      </c>
      <c r="BI324" s="34"/>
      <c r="BJ324" s="34">
        <f t="shared" si="366"/>
        <v>0</v>
      </c>
      <c r="BK324" s="34">
        <f t="shared" si="340"/>
        <v>0</v>
      </c>
      <c r="BL324" s="34"/>
      <c r="BM324" s="34">
        <f t="shared" si="367"/>
        <v>0</v>
      </c>
      <c r="BN324" s="34">
        <f t="shared" si="341"/>
        <v>0</v>
      </c>
      <c r="BO324" s="34"/>
      <c r="BP324" s="34">
        <f t="shared" si="307"/>
        <v>0</v>
      </c>
      <c r="BQ324" s="34">
        <f t="shared" si="308"/>
        <v>0</v>
      </c>
      <c r="BR324" s="34"/>
      <c r="BS324" s="34">
        <f t="shared" si="309"/>
        <v>0</v>
      </c>
      <c r="BT324" s="34">
        <f t="shared" si="342"/>
        <v>0</v>
      </c>
      <c r="BU324" s="34"/>
      <c r="BV324" s="34">
        <f t="shared" si="310"/>
        <v>0</v>
      </c>
      <c r="BW324" s="34">
        <f t="shared" si="343"/>
        <v>0</v>
      </c>
      <c r="BX324" s="34"/>
      <c r="BY324" s="34">
        <f t="shared" si="311"/>
        <v>0</v>
      </c>
      <c r="BZ324" s="34">
        <f t="shared" si="344"/>
        <v>0</v>
      </c>
      <c r="CA324" s="34"/>
      <c r="CB324" s="34">
        <f t="shared" si="312"/>
        <v>0</v>
      </c>
      <c r="CC324" s="34">
        <f t="shared" si="345"/>
        <v>0</v>
      </c>
      <c r="CD324" s="34"/>
      <c r="CE324" s="34">
        <f t="shared" si="313"/>
        <v>0</v>
      </c>
      <c r="CF324" s="34">
        <f t="shared" si="346"/>
        <v>0</v>
      </c>
      <c r="CG324" s="34"/>
      <c r="CH324" s="34">
        <f t="shared" si="314"/>
        <v>0</v>
      </c>
      <c r="CI324" s="34">
        <f t="shared" si="347"/>
        <v>0</v>
      </c>
      <c r="CJ324" s="34"/>
      <c r="CK324" s="34">
        <f t="shared" si="315"/>
        <v>0</v>
      </c>
      <c r="CL324" s="34">
        <f t="shared" si="348"/>
        <v>0</v>
      </c>
      <c r="CM324" s="34"/>
      <c r="CN324" s="34">
        <f t="shared" si="316"/>
        <v>0</v>
      </c>
      <c r="CO324" s="34">
        <f t="shared" si="349"/>
        <v>0</v>
      </c>
      <c r="CP324" s="34"/>
      <c r="CQ324" s="34">
        <f t="shared" si="317"/>
        <v>0</v>
      </c>
      <c r="CR324" s="34">
        <f t="shared" si="350"/>
        <v>0</v>
      </c>
      <c r="CS324" s="34"/>
      <c r="CT324" s="34">
        <f t="shared" si="318"/>
        <v>0</v>
      </c>
      <c r="CU324" s="34">
        <f t="shared" si="351"/>
        <v>0</v>
      </c>
      <c r="CV324" s="34"/>
      <c r="CW324" s="34">
        <f t="shared" si="319"/>
        <v>0</v>
      </c>
      <c r="CX324" s="34">
        <f t="shared" si="352"/>
        <v>0</v>
      </c>
      <c r="CY324" s="34"/>
      <c r="CZ324" s="34">
        <f t="shared" si="320"/>
        <v>0</v>
      </c>
      <c r="DA324" s="34">
        <f t="shared" si="353"/>
        <v>0</v>
      </c>
      <c r="DB324" s="34"/>
      <c r="DC324" s="34">
        <f t="shared" si="321"/>
        <v>0</v>
      </c>
      <c r="DD324" s="34">
        <f t="shared" si="354"/>
        <v>0</v>
      </c>
      <c r="DE324" s="35">
        <f t="shared" si="362"/>
        <v>16</v>
      </c>
      <c r="DF324" s="35">
        <f t="shared" ca="1" si="363"/>
        <v>22897.119999999999</v>
      </c>
      <c r="DG324" s="89">
        <f t="shared" ca="1" si="364"/>
        <v>0</v>
      </c>
      <c r="DH324" s="35">
        <f t="shared" si="355"/>
        <v>0</v>
      </c>
      <c r="DI324" s="35">
        <f t="shared" ca="1" si="305"/>
        <v>0</v>
      </c>
      <c r="DJ324" s="92">
        <f t="shared" ca="1" si="306"/>
        <v>0</v>
      </c>
      <c r="DK324"/>
      <c r="DL324" s="37"/>
      <c r="DM324" s="38">
        <f t="shared" si="322"/>
        <v>0</v>
      </c>
      <c r="DN324" s="39" t="str">
        <f t="shared" si="377"/>
        <v>NÃO MEDIDO</v>
      </c>
      <c r="DO324" s="40"/>
      <c r="DP324"/>
    </row>
    <row r="325" spans="1:120" s="2" customFormat="1" ht="45" customHeight="1" x14ac:dyDescent="0.2">
      <c r="A325" s="2" t="s">
        <v>212</v>
      </c>
      <c r="C325" s="100" t="s">
        <v>695</v>
      </c>
      <c r="D325" s="30" t="s">
        <v>696</v>
      </c>
      <c r="E325" s="31" t="s">
        <v>86</v>
      </c>
      <c r="F325" s="74">
        <v>9</v>
      </c>
      <c r="G325" s="74">
        <v>0</v>
      </c>
      <c r="H325" s="121">
        <v>0</v>
      </c>
      <c r="I325" s="121">
        <v>0</v>
      </c>
      <c r="J325" s="121"/>
      <c r="K325" s="74">
        <f t="shared" si="323"/>
        <v>9</v>
      </c>
      <c r="L325" s="32">
        <v>99.22</v>
      </c>
      <c r="M325" s="33">
        <f t="shared" si="356"/>
        <v>892.98</v>
      </c>
      <c r="N325" s="33"/>
      <c r="O325" s="33">
        <f t="shared" si="324"/>
        <v>0</v>
      </c>
      <c r="P325" s="34"/>
      <c r="Q325" s="34">
        <f t="shared" si="368"/>
        <v>0</v>
      </c>
      <c r="R325" s="34">
        <f t="shared" si="369"/>
        <v>0</v>
      </c>
      <c r="S325" s="34"/>
      <c r="T325" s="34">
        <f t="shared" si="370"/>
        <v>0</v>
      </c>
      <c r="U325" s="34">
        <f t="shared" si="371"/>
        <v>0</v>
      </c>
      <c r="V325" s="34"/>
      <c r="W325" s="34">
        <f t="shared" si="357"/>
        <v>0</v>
      </c>
      <c r="X325" s="34">
        <f t="shared" si="358"/>
        <v>0</v>
      </c>
      <c r="Y325" s="34"/>
      <c r="Z325" s="34">
        <f t="shared" si="372"/>
        <v>0</v>
      </c>
      <c r="AA325" s="34">
        <f t="shared" si="373"/>
        <v>0</v>
      </c>
      <c r="AB325" s="34"/>
      <c r="AC325" s="34">
        <f t="shared" si="374"/>
        <v>0</v>
      </c>
      <c r="AD325" s="34">
        <f t="shared" si="375"/>
        <v>0</v>
      </c>
      <c r="AE325" s="34"/>
      <c r="AF325" s="34">
        <f t="shared" si="325"/>
        <v>0</v>
      </c>
      <c r="AG325" s="34">
        <f t="shared" si="326"/>
        <v>0</v>
      </c>
      <c r="AH325" s="34"/>
      <c r="AI325" s="34">
        <f t="shared" si="361"/>
        <v>0</v>
      </c>
      <c r="AJ325" s="34">
        <f t="shared" si="376"/>
        <v>0</v>
      </c>
      <c r="AK325" s="34"/>
      <c r="AL325" s="34">
        <f t="shared" si="359"/>
        <v>0</v>
      </c>
      <c r="AM325" s="34">
        <f t="shared" si="360"/>
        <v>0</v>
      </c>
      <c r="AN325" s="34"/>
      <c r="AO325" s="34">
        <f t="shared" si="327"/>
        <v>0</v>
      </c>
      <c r="AP325" s="34">
        <f t="shared" si="328"/>
        <v>0</v>
      </c>
      <c r="AQ325" s="34"/>
      <c r="AR325" s="34">
        <f t="shared" si="329"/>
        <v>0</v>
      </c>
      <c r="AS325" s="34">
        <f t="shared" si="330"/>
        <v>0</v>
      </c>
      <c r="AT325" s="34"/>
      <c r="AU325" s="34">
        <f t="shared" si="331"/>
        <v>0</v>
      </c>
      <c r="AV325" s="34">
        <f t="shared" si="332"/>
        <v>0</v>
      </c>
      <c r="AW325" s="34"/>
      <c r="AX325" s="34">
        <f t="shared" si="333"/>
        <v>0</v>
      </c>
      <c r="AY325" s="34">
        <f t="shared" si="334"/>
        <v>0</v>
      </c>
      <c r="AZ325" s="34"/>
      <c r="BA325" s="34">
        <f t="shared" si="335"/>
        <v>0</v>
      </c>
      <c r="BB325" s="34">
        <f t="shared" si="336"/>
        <v>0</v>
      </c>
      <c r="BC325" s="34"/>
      <c r="BD325" s="34">
        <f t="shared" si="337"/>
        <v>0</v>
      </c>
      <c r="BE325" s="34">
        <f t="shared" si="338"/>
        <v>0</v>
      </c>
      <c r="BF325" s="34"/>
      <c r="BG325" s="34">
        <f t="shared" si="365"/>
        <v>0</v>
      </c>
      <c r="BH325" s="34">
        <f t="shared" si="339"/>
        <v>0</v>
      </c>
      <c r="BI325" s="34"/>
      <c r="BJ325" s="34">
        <f t="shared" si="366"/>
        <v>0</v>
      </c>
      <c r="BK325" s="34">
        <f t="shared" si="340"/>
        <v>0</v>
      </c>
      <c r="BL325" s="34"/>
      <c r="BM325" s="34">
        <f t="shared" si="367"/>
        <v>0</v>
      </c>
      <c r="BN325" s="34">
        <f t="shared" si="341"/>
        <v>0</v>
      </c>
      <c r="BO325" s="34"/>
      <c r="BP325" s="34">
        <f t="shared" si="307"/>
        <v>0</v>
      </c>
      <c r="BQ325" s="34">
        <f t="shared" si="308"/>
        <v>0</v>
      </c>
      <c r="BR325" s="34"/>
      <c r="BS325" s="34">
        <f t="shared" si="309"/>
        <v>0</v>
      </c>
      <c r="BT325" s="34">
        <f t="shared" si="342"/>
        <v>0</v>
      </c>
      <c r="BU325" s="34"/>
      <c r="BV325" s="34">
        <f t="shared" si="310"/>
        <v>0</v>
      </c>
      <c r="BW325" s="34">
        <f t="shared" si="343"/>
        <v>0</v>
      </c>
      <c r="BX325" s="34"/>
      <c r="BY325" s="34">
        <f t="shared" si="311"/>
        <v>0</v>
      </c>
      <c r="BZ325" s="34">
        <f t="shared" si="344"/>
        <v>0</v>
      </c>
      <c r="CA325" s="34"/>
      <c r="CB325" s="34">
        <f t="shared" si="312"/>
        <v>0</v>
      </c>
      <c r="CC325" s="34">
        <f t="shared" si="345"/>
        <v>0</v>
      </c>
      <c r="CD325" s="34"/>
      <c r="CE325" s="34">
        <f t="shared" si="313"/>
        <v>0</v>
      </c>
      <c r="CF325" s="34">
        <f t="shared" si="346"/>
        <v>0</v>
      </c>
      <c r="CG325" s="34"/>
      <c r="CH325" s="34">
        <f t="shared" si="314"/>
        <v>0</v>
      </c>
      <c r="CI325" s="34">
        <f t="shared" si="347"/>
        <v>0</v>
      </c>
      <c r="CJ325" s="34"/>
      <c r="CK325" s="34">
        <f t="shared" si="315"/>
        <v>0</v>
      </c>
      <c r="CL325" s="34">
        <f t="shared" si="348"/>
        <v>0</v>
      </c>
      <c r="CM325" s="34"/>
      <c r="CN325" s="34">
        <f t="shared" si="316"/>
        <v>0</v>
      </c>
      <c r="CO325" s="34">
        <f t="shared" si="349"/>
        <v>0</v>
      </c>
      <c r="CP325" s="34"/>
      <c r="CQ325" s="34">
        <f t="shared" si="317"/>
        <v>0</v>
      </c>
      <c r="CR325" s="34">
        <f t="shared" si="350"/>
        <v>0</v>
      </c>
      <c r="CS325" s="34"/>
      <c r="CT325" s="34">
        <f t="shared" si="318"/>
        <v>0</v>
      </c>
      <c r="CU325" s="34">
        <f t="shared" si="351"/>
        <v>0</v>
      </c>
      <c r="CV325" s="34"/>
      <c r="CW325" s="34">
        <f t="shared" si="319"/>
        <v>0</v>
      </c>
      <c r="CX325" s="34">
        <f t="shared" si="352"/>
        <v>0</v>
      </c>
      <c r="CY325" s="34"/>
      <c r="CZ325" s="34">
        <f t="shared" si="320"/>
        <v>0</v>
      </c>
      <c r="DA325" s="34">
        <f t="shared" si="353"/>
        <v>0</v>
      </c>
      <c r="DB325" s="34"/>
      <c r="DC325" s="34">
        <f t="shared" si="321"/>
        <v>0</v>
      </c>
      <c r="DD325" s="34">
        <f t="shared" si="354"/>
        <v>0</v>
      </c>
      <c r="DE325" s="35">
        <f t="shared" si="362"/>
        <v>0</v>
      </c>
      <c r="DF325" s="35">
        <f t="shared" ca="1" si="363"/>
        <v>0</v>
      </c>
      <c r="DG325" s="89">
        <f t="shared" ca="1" si="364"/>
        <v>0</v>
      </c>
      <c r="DH325" s="35">
        <f t="shared" si="355"/>
        <v>9</v>
      </c>
      <c r="DI325" s="35">
        <f t="shared" ca="1" si="305"/>
        <v>892.98</v>
      </c>
      <c r="DJ325" s="92">
        <f t="shared" ca="1" si="306"/>
        <v>0</v>
      </c>
      <c r="DK325"/>
      <c r="DL325" s="37"/>
      <c r="DM325" s="38">
        <f t="shared" si="322"/>
        <v>0</v>
      </c>
      <c r="DN325" s="39" t="str">
        <f t="shared" si="377"/>
        <v>NÃO MEDIDO</v>
      </c>
      <c r="DO325" s="40"/>
      <c r="DP325"/>
    </row>
    <row r="326" spans="1:120" s="2" customFormat="1" ht="36" customHeight="1" x14ac:dyDescent="0.2">
      <c r="A326" s="2" t="s">
        <v>213</v>
      </c>
      <c r="C326" s="100">
        <v>40800</v>
      </c>
      <c r="D326" s="30" t="s">
        <v>183</v>
      </c>
      <c r="E326" s="31"/>
      <c r="F326" s="74"/>
      <c r="G326" s="74">
        <v>0</v>
      </c>
      <c r="H326" s="121">
        <v>0</v>
      </c>
      <c r="I326" s="121">
        <v>0</v>
      </c>
      <c r="J326" s="121"/>
      <c r="K326" s="74">
        <f t="shared" si="323"/>
        <v>0</v>
      </c>
      <c r="L326" s="32"/>
      <c r="M326" s="33">
        <f t="shared" si="356"/>
        <v>0</v>
      </c>
      <c r="N326" s="33"/>
      <c r="O326" s="33">
        <f t="shared" si="324"/>
        <v>0</v>
      </c>
      <c r="P326" s="34"/>
      <c r="Q326" s="34">
        <f t="shared" si="368"/>
        <v>0</v>
      </c>
      <c r="R326" s="34">
        <f t="shared" si="369"/>
        <v>0</v>
      </c>
      <c r="S326" s="34"/>
      <c r="T326" s="34">
        <f t="shared" si="370"/>
        <v>0</v>
      </c>
      <c r="U326" s="34">
        <f t="shared" si="371"/>
        <v>0</v>
      </c>
      <c r="V326" s="34"/>
      <c r="W326" s="34">
        <f t="shared" si="357"/>
        <v>0</v>
      </c>
      <c r="X326" s="34">
        <f t="shared" si="358"/>
        <v>0</v>
      </c>
      <c r="Y326" s="34"/>
      <c r="Z326" s="34">
        <f t="shared" si="372"/>
        <v>0</v>
      </c>
      <c r="AA326" s="34">
        <f t="shared" si="373"/>
        <v>0</v>
      </c>
      <c r="AB326" s="34"/>
      <c r="AC326" s="34">
        <f t="shared" si="374"/>
        <v>0</v>
      </c>
      <c r="AD326" s="34">
        <f t="shared" si="375"/>
        <v>0</v>
      </c>
      <c r="AE326" s="34"/>
      <c r="AF326" s="34">
        <f t="shared" si="325"/>
        <v>0</v>
      </c>
      <c r="AG326" s="34">
        <f t="shared" si="326"/>
        <v>0</v>
      </c>
      <c r="AH326" s="34"/>
      <c r="AI326" s="34">
        <f t="shared" si="361"/>
        <v>0</v>
      </c>
      <c r="AJ326" s="34">
        <f t="shared" si="376"/>
        <v>0</v>
      </c>
      <c r="AK326" s="34"/>
      <c r="AL326" s="34">
        <f t="shared" si="359"/>
        <v>0</v>
      </c>
      <c r="AM326" s="34">
        <f t="shared" si="360"/>
        <v>0</v>
      </c>
      <c r="AN326" s="34"/>
      <c r="AO326" s="34">
        <f t="shared" si="327"/>
        <v>0</v>
      </c>
      <c r="AP326" s="34">
        <f t="shared" si="328"/>
        <v>0</v>
      </c>
      <c r="AQ326" s="34"/>
      <c r="AR326" s="34">
        <f t="shared" si="329"/>
        <v>0</v>
      </c>
      <c r="AS326" s="34">
        <f t="shared" si="330"/>
        <v>0</v>
      </c>
      <c r="AT326" s="34"/>
      <c r="AU326" s="34">
        <f t="shared" si="331"/>
        <v>0</v>
      </c>
      <c r="AV326" s="34">
        <f t="shared" si="332"/>
        <v>0</v>
      </c>
      <c r="AW326" s="34"/>
      <c r="AX326" s="34">
        <f t="shared" si="333"/>
        <v>0</v>
      </c>
      <c r="AY326" s="34">
        <f t="shared" si="334"/>
        <v>0</v>
      </c>
      <c r="AZ326" s="34"/>
      <c r="BA326" s="34">
        <f t="shared" si="335"/>
        <v>0</v>
      </c>
      <c r="BB326" s="34">
        <f t="shared" si="336"/>
        <v>0</v>
      </c>
      <c r="BC326" s="34"/>
      <c r="BD326" s="34">
        <f t="shared" si="337"/>
        <v>0</v>
      </c>
      <c r="BE326" s="34">
        <f t="shared" si="338"/>
        <v>0</v>
      </c>
      <c r="BF326" s="34"/>
      <c r="BG326" s="34">
        <f t="shared" si="365"/>
        <v>0</v>
      </c>
      <c r="BH326" s="34">
        <f t="shared" si="339"/>
        <v>0</v>
      </c>
      <c r="BI326" s="34"/>
      <c r="BJ326" s="34">
        <f t="shared" si="366"/>
        <v>0</v>
      </c>
      <c r="BK326" s="34">
        <f t="shared" si="340"/>
        <v>0</v>
      </c>
      <c r="BL326" s="34"/>
      <c r="BM326" s="34">
        <f t="shared" si="367"/>
        <v>0</v>
      </c>
      <c r="BN326" s="34">
        <f t="shared" si="341"/>
        <v>0</v>
      </c>
      <c r="BO326" s="34"/>
      <c r="BP326" s="34">
        <f t="shared" si="307"/>
        <v>0</v>
      </c>
      <c r="BQ326" s="34">
        <f t="shared" si="308"/>
        <v>0</v>
      </c>
      <c r="BR326" s="34"/>
      <c r="BS326" s="34">
        <f t="shared" si="309"/>
        <v>0</v>
      </c>
      <c r="BT326" s="34">
        <f t="shared" si="342"/>
        <v>0</v>
      </c>
      <c r="BU326" s="34"/>
      <c r="BV326" s="34">
        <f t="shared" si="310"/>
        <v>0</v>
      </c>
      <c r="BW326" s="34">
        <f t="shared" si="343"/>
        <v>0</v>
      </c>
      <c r="BX326" s="34"/>
      <c r="BY326" s="34">
        <f t="shared" si="311"/>
        <v>0</v>
      </c>
      <c r="BZ326" s="34">
        <f t="shared" si="344"/>
        <v>0</v>
      </c>
      <c r="CA326" s="34"/>
      <c r="CB326" s="34">
        <f t="shared" si="312"/>
        <v>0</v>
      </c>
      <c r="CC326" s="34">
        <f t="shared" si="345"/>
        <v>0</v>
      </c>
      <c r="CD326" s="34"/>
      <c r="CE326" s="34">
        <f t="shared" si="313"/>
        <v>0</v>
      </c>
      <c r="CF326" s="34">
        <f t="shared" si="346"/>
        <v>0</v>
      </c>
      <c r="CG326" s="34"/>
      <c r="CH326" s="34">
        <f t="shared" si="314"/>
        <v>0</v>
      </c>
      <c r="CI326" s="34">
        <f t="shared" si="347"/>
        <v>0</v>
      </c>
      <c r="CJ326" s="34"/>
      <c r="CK326" s="34">
        <f t="shared" si="315"/>
        <v>0</v>
      </c>
      <c r="CL326" s="34">
        <f t="shared" si="348"/>
        <v>0</v>
      </c>
      <c r="CM326" s="34"/>
      <c r="CN326" s="34">
        <f t="shared" si="316"/>
        <v>0</v>
      </c>
      <c r="CO326" s="34">
        <f t="shared" si="349"/>
        <v>0</v>
      </c>
      <c r="CP326" s="34"/>
      <c r="CQ326" s="34">
        <f t="shared" si="317"/>
        <v>0</v>
      </c>
      <c r="CR326" s="34">
        <f t="shared" si="350"/>
        <v>0</v>
      </c>
      <c r="CS326" s="34"/>
      <c r="CT326" s="34">
        <f t="shared" si="318"/>
        <v>0</v>
      </c>
      <c r="CU326" s="34">
        <f t="shared" si="351"/>
        <v>0</v>
      </c>
      <c r="CV326" s="34"/>
      <c r="CW326" s="34">
        <f t="shared" si="319"/>
        <v>0</v>
      </c>
      <c r="CX326" s="34">
        <f t="shared" si="352"/>
        <v>0</v>
      </c>
      <c r="CY326" s="34"/>
      <c r="CZ326" s="34">
        <f t="shared" si="320"/>
        <v>0</v>
      </c>
      <c r="DA326" s="34">
        <f t="shared" si="353"/>
        <v>0</v>
      </c>
      <c r="DB326" s="34"/>
      <c r="DC326" s="34">
        <f t="shared" si="321"/>
        <v>0</v>
      </c>
      <c r="DD326" s="34">
        <f t="shared" si="354"/>
        <v>0</v>
      </c>
      <c r="DE326" s="35">
        <f t="shared" si="362"/>
        <v>0</v>
      </c>
      <c r="DF326" s="35">
        <f t="shared" ca="1" si="363"/>
        <v>0</v>
      </c>
      <c r="DG326" s="89">
        <f t="shared" ca="1" si="364"/>
        <v>0</v>
      </c>
      <c r="DH326" s="35">
        <f t="shared" si="355"/>
        <v>0</v>
      </c>
      <c r="DI326" s="35">
        <f t="shared" ca="1" si="305"/>
        <v>0</v>
      </c>
      <c r="DJ326" s="92">
        <f t="shared" ca="1" si="306"/>
        <v>0</v>
      </c>
      <c r="DK326"/>
      <c r="DL326" s="37"/>
      <c r="DM326" s="38">
        <f t="shared" si="322"/>
        <v>0</v>
      </c>
      <c r="DN326" s="132" t="str">
        <f>IF(COUNTIF(DN327:DN329,"MEDIDO")&lt;&gt;0,"MEDIDO","NÃO MEDIDO")</f>
        <v>MEDIDO</v>
      </c>
      <c r="DO326" s="40"/>
      <c r="DP326"/>
    </row>
    <row r="327" spans="1:120" s="2" customFormat="1" ht="66.75" customHeight="1" x14ac:dyDescent="0.2">
      <c r="A327" s="2" t="s">
        <v>212</v>
      </c>
      <c r="C327" s="100" t="s">
        <v>184</v>
      </c>
      <c r="D327" s="30" t="s">
        <v>185</v>
      </c>
      <c r="E327" s="31" t="s">
        <v>89</v>
      </c>
      <c r="F327" s="74">
        <v>27</v>
      </c>
      <c r="G327" s="74"/>
      <c r="H327" s="121">
        <v>42</v>
      </c>
      <c r="I327" s="121">
        <v>21</v>
      </c>
      <c r="J327" s="121">
        <v>10</v>
      </c>
      <c r="K327" s="74">
        <f t="shared" si="323"/>
        <v>100</v>
      </c>
      <c r="L327" s="32">
        <v>362.56</v>
      </c>
      <c r="M327" s="33">
        <f t="shared" si="356"/>
        <v>36256</v>
      </c>
      <c r="N327" s="33"/>
      <c r="O327" s="33">
        <f t="shared" si="324"/>
        <v>0</v>
      </c>
      <c r="P327" s="34"/>
      <c r="Q327" s="34">
        <f t="shared" si="368"/>
        <v>0</v>
      </c>
      <c r="R327" s="34">
        <f t="shared" si="369"/>
        <v>0</v>
      </c>
      <c r="S327" s="34"/>
      <c r="T327" s="34">
        <f t="shared" si="370"/>
        <v>0</v>
      </c>
      <c r="U327" s="34">
        <f t="shared" si="371"/>
        <v>0</v>
      </c>
      <c r="V327" s="34"/>
      <c r="W327" s="34">
        <f t="shared" si="357"/>
        <v>0</v>
      </c>
      <c r="X327" s="34">
        <f t="shared" si="358"/>
        <v>0</v>
      </c>
      <c r="Y327" s="34"/>
      <c r="Z327" s="34">
        <f t="shared" si="372"/>
        <v>0</v>
      </c>
      <c r="AA327" s="34">
        <f t="shared" si="373"/>
        <v>0</v>
      </c>
      <c r="AB327" s="34"/>
      <c r="AC327" s="34">
        <f t="shared" si="374"/>
        <v>0</v>
      </c>
      <c r="AD327" s="34">
        <f t="shared" si="375"/>
        <v>0</v>
      </c>
      <c r="AE327" s="34"/>
      <c r="AF327" s="34">
        <f t="shared" si="325"/>
        <v>0</v>
      </c>
      <c r="AG327" s="34">
        <f t="shared" si="326"/>
        <v>0</v>
      </c>
      <c r="AH327" s="34"/>
      <c r="AI327" s="34">
        <f t="shared" si="361"/>
        <v>0</v>
      </c>
      <c r="AJ327" s="34">
        <f t="shared" si="376"/>
        <v>0</v>
      </c>
      <c r="AK327" s="34"/>
      <c r="AL327" s="34">
        <f t="shared" si="359"/>
        <v>0</v>
      </c>
      <c r="AM327" s="34">
        <f t="shared" si="360"/>
        <v>0</v>
      </c>
      <c r="AN327" s="34"/>
      <c r="AO327" s="34">
        <f t="shared" si="327"/>
        <v>0</v>
      </c>
      <c r="AP327" s="34">
        <f t="shared" si="328"/>
        <v>0</v>
      </c>
      <c r="AQ327" s="34">
        <v>19</v>
      </c>
      <c r="AR327" s="34">
        <f t="shared" si="329"/>
        <v>6888.64</v>
      </c>
      <c r="AS327" s="34">
        <f t="shared" si="330"/>
        <v>0</v>
      </c>
      <c r="AT327" s="34">
        <v>8</v>
      </c>
      <c r="AU327" s="34">
        <f t="shared" si="331"/>
        <v>2900.48</v>
      </c>
      <c r="AV327" s="34">
        <f t="shared" si="332"/>
        <v>0</v>
      </c>
      <c r="AW327" s="34"/>
      <c r="AX327" s="34">
        <f t="shared" si="333"/>
        <v>0</v>
      </c>
      <c r="AY327" s="34">
        <f t="shared" si="334"/>
        <v>0</v>
      </c>
      <c r="AZ327" s="34"/>
      <c r="BA327" s="34">
        <f t="shared" si="335"/>
        <v>0</v>
      </c>
      <c r="BB327" s="34">
        <f t="shared" si="336"/>
        <v>0</v>
      </c>
      <c r="BC327" s="34">
        <v>42</v>
      </c>
      <c r="BD327" s="34">
        <f t="shared" si="337"/>
        <v>15227.52</v>
      </c>
      <c r="BE327" s="34">
        <f t="shared" si="338"/>
        <v>0</v>
      </c>
      <c r="BF327" s="34"/>
      <c r="BG327" s="34">
        <f t="shared" si="365"/>
        <v>0</v>
      </c>
      <c r="BH327" s="34">
        <f t="shared" si="339"/>
        <v>0</v>
      </c>
      <c r="BI327" s="34"/>
      <c r="BJ327" s="34">
        <f t="shared" si="366"/>
        <v>0</v>
      </c>
      <c r="BK327" s="34">
        <f t="shared" si="340"/>
        <v>0</v>
      </c>
      <c r="BL327" s="34"/>
      <c r="BM327" s="34">
        <f t="shared" si="367"/>
        <v>0</v>
      </c>
      <c r="BN327" s="34">
        <f t="shared" si="341"/>
        <v>0</v>
      </c>
      <c r="BO327" s="34"/>
      <c r="BP327" s="34">
        <f t="shared" si="307"/>
        <v>0</v>
      </c>
      <c r="BQ327" s="34">
        <f t="shared" si="308"/>
        <v>0</v>
      </c>
      <c r="BR327" s="34"/>
      <c r="BS327" s="34">
        <f t="shared" si="309"/>
        <v>0</v>
      </c>
      <c r="BT327" s="34">
        <f t="shared" si="342"/>
        <v>0</v>
      </c>
      <c r="BU327" s="34"/>
      <c r="BV327" s="34">
        <f t="shared" si="310"/>
        <v>0</v>
      </c>
      <c r="BW327" s="34">
        <f t="shared" si="343"/>
        <v>0</v>
      </c>
      <c r="BX327" s="34">
        <v>21</v>
      </c>
      <c r="BY327" s="34">
        <f t="shared" si="311"/>
        <v>7613.76</v>
      </c>
      <c r="BZ327" s="34">
        <f t="shared" si="344"/>
        <v>0</v>
      </c>
      <c r="CA327" s="34"/>
      <c r="CB327" s="34">
        <f t="shared" si="312"/>
        <v>0</v>
      </c>
      <c r="CC327" s="34">
        <f t="shared" si="345"/>
        <v>0</v>
      </c>
      <c r="CD327" s="34"/>
      <c r="CE327" s="34">
        <f t="shared" si="313"/>
        <v>0</v>
      </c>
      <c r="CF327" s="34">
        <f t="shared" si="346"/>
        <v>0</v>
      </c>
      <c r="CG327" s="34"/>
      <c r="CH327" s="34">
        <f t="shared" si="314"/>
        <v>0</v>
      </c>
      <c r="CI327" s="34">
        <f t="shared" si="347"/>
        <v>0</v>
      </c>
      <c r="CJ327" s="34"/>
      <c r="CK327" s="34">
        <f t="shared" si="315"/>
        <v>0</v>
      </c>
      <c r="CL327" s="34">
        <f t="shared" si="348"/>
        <v>0</v>
      </c>
      <c r="CM327" s="34"/>
      <c r="CN327" s="34">
        <f t="shared" si="316"/>
        <v>0</v>
      </c>
      <c r="CO327" s="34">
        <f t="shared" si="349"/>
        <v>0</v>
      </c>
      <c r="CP327" s="34"/>
      <c r="CQ327" s="34">
        <f t="shared" si="317"/>
        <v>0</v>
      </c>
      <c r="CR327" s="34">
        <f t="shared" si="350"/>
        <v>0</v>
      </c>
      <c r="CS327" s="34"/>
      <c r="CT327" s="34">
        <f t="shared" si="318"/>
        <v>0</v>
      </c>
      <c r="CU327" s="34">
        <f t="shared" si="351"/>
        <v>0</v>
      </c>
      <c r="CV327" s="34"/>
      <c r="CW327" s="34">
        <f t="shared" si="319"/>
        <v>0</v>
      </c>
      <c r="CX327" s="34">
        <f t="shared" si="352"/>
        <v>0</v>
      </c>
      <c r="CY327" s="34"/>
      <c r="CZ327" s="34">
        <f t="shared" si="320"/>
        <v>0</v>
      </c>
      <c r="DA327" s="34">
        <f t="shared" si="353"/>
        <v>0</v>
      </c>
      <c r="DB327" s="34">
        <v>10</v>
      </c>
      <c r="DC327" s="34">
        <f t="shared" si="321"/>
        <v>3625.6</v>
      </c>
      <c r="DD327" s="34">
        <f t="shared" si="354"/>
        <v>0</v>
      </c>
      <c r="DE327" s="35">
        <f t="shared" si="362"/>
        <v>100</v>
      </c>
      <c r="DF327" s="35">
        <f t="shared" ca="1" si="363"/>
        <v>36256</v>
      </c>
      <c r="DG327" s="89">
        <f t="shared" ca="1" si="364"/>
        <v>0</v>
      </c>
      <c r="DH327" s="35">
        <f t="shared" si="355"/>
        <v>0</v>
      </c>
      <c r="DI327" s="35">
        <f t="shared" ca="1" si="305"/>
        <v>0</v>
      </c>
      <c r="DJ327" s="92">
        <f t="shared" ca="1" si="306"/>
        <v>0</v>
      </c>
      <c r="DK327"/>
      <c r="DL327" s="37"/>
      <c r="DM327" s="38">
        <f t="shared" si="322"/>
        <v>10</v>
      </c>
      <c r="DN327" s="39" t="str">
        <f>IF(DM327&lt;&gt;0,"MEDIDO","NÃO MEDIDO")</f>
        <v>MEDIDO</v>
      </c>
      <c r="DO327" s="40"/>
      <c r="DP327"/>
    </row>
    <row r="328" spans="1:120" s="2" customFormat="1" ht="48" customHeight="1" x14ac:dyDescent="0.2">
      <c r="A328" s="2" t="s">
        <v>212</v>
      </c>
      <c r="C328" s="100" t="s">
        <v>298</v>
      </c>
      <c r="D328" s="30" t="s">
        <v>299</v>
      </c>
      <c r="E328" s="31" t="s">
        <v>81</v>
      </c>
      <c r="F328" s="74">
        <v>5</v>
      </c>
      <c r="G328" s="74"/>
      <c r="H328" s="121">
        <v>5</v>
      </c>
      <c r="I328" s="121">
        <v>0</v>
      </c>
      <c r="J328" s="121"/>
      <c r="K328" s="74">
        <f t="shared" si="323"/>
        <v>10</v>
      </c>
      <c r="L328" s="32">
        <v>153.74</v>
      </c>
      <c r="M328" s="33">
        <f t="shared" si="356"/>
        <v>1537.4</v>
      </c>
      <c r="N328" s="33"/>
      <c r="O328" s="33">
        <f t="shared" si="324"/>
        <v>0</v>
      </c>
      <c r="P328" s="34"/>
      <c r="Q328" s="34">
        <f t="shared" si="368"/>
        <v>0</v>
      </c>
      <c r="R328" s="34">
        <f t="shared" si="369"/>
        <v>0</v>
      </c>
      <c r="S328" s="34"/>
      <c r="T328" s="34">
        <f t="shared" si="370"/>
        <v>0</v>
      </c>
      <c r="U328" s="34">
        <f t="shared" si="371"/>
        <v>0</v>
      </c>
      <c r="V328" s="34"/>
      <c r="W328" s="34">
        <f t="shared" si="357"/>
        <v>0</v>
      </c>
      <c r="X328" s="34">
        <f t="shared" si="358"/>
        <v>0</v>
      </c>
      <c r="Y328" s="34"/>
      <c r="Z328" s="34">
        <f t="shared" si="372"/>
        <v>0</v>
      </c>
      <c r="AA328" s="34">
        <f t="shared" si="373"/>
        <v>0</v>
      </c>
      <c r="AB328" s="34"/>
      <c r="AC328" s="34">
        <f t="shared" si="374"/>
        <v>0</v>
      </c>
      <c r="AD328" s="34">
        <f t="shared" si="375"/>
        <v>0</v>
      </c>
      <c r="AE328" s="34"/>
      <c r="AF328" s="34">
        <f t="shared" si="325"/>
        <v>0</v>
      </c>
      <c r="AG328" s="34">
        <f t="shared" si="326"/>
        <v>0</v>
      </c>
      <c r="AH328" s="34"/>
      <c r="AI328" s="34">
        <f t="shared" si="361"/>
        <v>0</v>
      </c>
      <c r="AJ328" s="34">
        <f t="shared" si="376"/>
        <v>0</v>
      </c>
      <c r="AK328" s="34"/>
      <c r="AL328" s="34">
        <f t="shared" si="359"/>
        <v>0</v>
      </c>
      <c r="AM328" s="34">
        <f t="shared" si="360"/>
        <v>0</v>
      </c>
      <c r="AN328" s="34"/>
      <c r="AO328" s="34">
        <f t="shared" si="327"/>
        <v>0</v>
      </c>
      <c r="AP328" s="34">
        <f t="shared" si="328"/>
        <v>0</v>
      </c>
      <c r="AQ328" s="34"/>
      <c r="AR328" s="34">
        <f t="shared" si="329"/>
        <v>0</v>
      </c>
      <c r="AS328" s="34">
        <f t="shared" si="330"/>
        <v>0</v>
      </c>
      <c r="AT328" s="34"/>
      <c r="AU328" s="34">
        <f t="shared" si="331"/>
        <v>0</v>
      </c>
      <c r="AV328" s="34">
        <f t="shared" si="332"/>
        <v>0</v>
      </c>
      <c r="AW328" s="34"/>
      <c r="AX328" s="34">
        <f t="shared" si="333"/>
        <v>0</v>
      </c>
      <c r="AY328" s="34">
        <f t="shared" si="334"/>
        <v>0</v>
      </c>
      <c r="AZ328" s="34"/>
      <c r="BA328" s="34">
        <f t="shared" si="335"/>
        <v>0</v>
      </c>
      <c r="BB328" s="34">
        <f t="shared" si="336"/>
        <v>0</v>
      </c>
      <c r="BC328" s="34"/>
      <c r="BD328" s="34">
        <f t="shared" si="337"/>
        <v>0</v>
      </c>
      <c r="BE328" s="34">
        <f t="shared" si="338"/>
        <v>0</v>
      </c>
      <c r="BF328" s="34"/>
      <c r="BG328" s="34">
        <f t="shared" si="365"/>
        <v>0</v>
      </c>
      <c r="BH328" s="34">
        <f t="shared" si="339"/>
        <v>0</v>
      </c>
      <c r="BI328" s="34"/>
      <c r="BJ328" s="34">
        <f t="shared" si="366"/>
        <v>0</v>
      </c>
      <c r="BK328" s="34">
        <f t="shared" si="340"/>
        <v>0</v>
      </c>
      <c r="BL328" s="34"/>
      <c r="BM328" s="34">
        <f t="shared" si="367"/>
        <v>0</v>
      </c>
      <c r="BN328" s="34">
        <f t="shared" si="341"/>
        <v>0</v>
      </c>
      <c r="BO328" s="34"/>
      <c r="BP328" s="34">
        <f t="shared" si="307"/>
        <v>0</v>
      </c>
      <c r="BQ328" s="34">
        <f t="shared" si="308"/>
        <v>0</v>
      </c>
      <c r="BR328" s="34"/>
      <c r="BS328" s="34">
        <f t="shared" si="309"/>
        <v>0</v>
      </c>
      <c r="BT328" s="34">
        <f t="shared" si="342"/>
        <v>0</v>
      </c>
      <c r="BU328" s="34"/>
      <c r="BV328" s="34">
        <f t="shared" si="310"/>
        <v>0</v>
      </c>
      <c r="BW328" s="34">
        <f t="shared" si="343"/>
        <v>0</v>
      </c>
      <c r="BX328" s="34"/>
      <c r="BY328" s="34">
        <f t="shared" si="311"/>
        <v>0</v>
      </c>
      <c r="BZ328" s="34">
        <f t="shared" si="344"/>
        <v>0</v>
      </c>
      <c r="CA328" s="34"/>
      <c r="CB328" s="34">
        <f t="shared" si="312"/>
        <v>0</v>
      </c>
      <c r="CC328" s="34">
        <f t="shared" si="345"/>
        <v>0</v>
      </c>
      <c r="CD328" s="34"/>
      <c r="CE328" s="34">
        <f t="shared" si="313"/>
        <v>0</v>
      </c>
      <c r="CF328" s="34">
        <f t="shared" si="346"/>
        <v>0</v>
      </c>
      <c r="CG328" s="34"/>
      <c r="CH328" s="34">
        <f t="shared" si="314"/>
        <v>0</v>
      </c>
      <c r="CI328" s="34">
        <f t="shared" si="347"/>
        <v>0</v>
      </c>
      <c r="CJ328" s="34"/>
      <c r="CK328" s="34">
        <f t="shared" si="315"/>
        <v>0</v>
      </c>
      <c r="CL328" s="34">
        <f t="shared" si="348"/>
        <v>0</v>
      </c>
      <c r="CM328" s="34"/>
      <c r="CN328" s="34">
        <f t="shared" si="316"/>
        <v>0</v>
      </c>
      <c r="CO328" s="34">
        <f t="shared" si="349"/>
        <v>0</v>
      </c>
      <c r="CP328" s="34"/>
      <c r="CQ328" s="34">
        <f t="shared" si="317"/>
        <v>0</v>
      </c>
      <c r="CR328" s="34">
        <f t="shared" si="350"/>
        <v>0</v>
      </c>
      <c r="CS328" s="34"/>
      <c r="CT328" s="34">
        <f t="shared" si="318"/>
        <v>0</v>
      </c>
      <c r="CU328" s="34">
        <f t="shared" si="351"/>
        <v>0</v>
      </c>
      <c r="CV328" s="34"/>
      <c r="CW328" s="34">
        <f t="shared" si="319"/>
        <v>0</v>
      </c>
      <c r="CX328" s="34">
        <f t="shared" si="352"/>
        <v>0</v>
      </c>
      <c r="CY328" s="34"/>
      <c r="CZ328" s="34">
        <f t="shared" si="320"/>
        <v>0</v>
      </c>
      <c r="DA328" s="34">
        <f t="shared" si="353"/>
        <v>0</v>
      </c>
      <c r="DB328" s="34"/>
      <c r="DC328" s="34">
        <f t="shared" si="321"/>
        <v>0</v>
      </c>
      <c r="DD328" s="34">
        <f t="shared" si="354"/>
        <v>0</v>
      </c>
      <c r="DE328" s="35">
        <f t="shared" si="362"/>
        <v>0</v>
      </c>
      <c r="DF328" s="35">
        <f t="shared" ca="1" si="363"/>
        <v>0</v>
      </c>
      <c r="DG328" s="89">
        <f t="shared" ca="1" si="364"/>
        <v>0</v>
      </c>
      <c r="DH328" s="35">
        <f t="shared" si="355"/>
        <v>10</v>
      </c>
      <c r="DI328" s="35">
        <f t="shared" ca="1" si="305"/>
        <v>1537.4</v>
      </c>
      <c r="DJ328" s="92">
        <f t="shared" ca="1" si="306"/>
        <v>0</v>
      </c>
      <c r="DK328"/>
      <c r="DL328" s="37"/>
      <c r="DM328" s="38">
        <f t="shared" si="322"/>
        <v>0</v>
      </c>
      <c r="DN328" s="39" t="str">
        <f t="shared" ref="DN328:DN371" si="378">IF(DM328&lt;&gt;0,"MEDIDO","NÃO MEDIDO")</f>
        <v>NÃO MEDIDO</v>
      </c>
      <c r="DO328" s="40"/>
      <c r="DP328"/>
    </row>
    <row r="329" spans="1:120" s="2" customFormat="1" ht="48" customHeight="1" x14ac:dyDescent="0.2">
      <c r="A329" s="2" t="s">
        <v>212</v>
      </c>
      <c r="C329" s="100" t="s">
        <v>300</v>
      </c>
      <c r="D329" s="30" t="s">
        <v>301</v>
      </c>
      <c r="E329" s="31" t="s">
        <v>186</v>
      </c>
      <c r="F329" s="74">
        <v>1</v>
      </c>
      <c r="G329" s="74">
        <v>0</v>
      </c>
      <c r="H329" s="121">
        <v>1</v>
      </c>
      <c r="I329" s="121">
        <v>0</v>
      </c>
      <c r="J329" s="121"/>
      <c r="K329" s="74">
        <f t="shared" si="323"/>
        <v>2</v>
      </c>
      <c r="L329" s="32">
        <v>1291.9000000000001</v>
      </c>
      <c r="M329" s="33">
        <f t="shared" si="356"/>
        <v>2583.8000000000002</v>
      </c>
      <c r="N329" s="33"/>
      <c r="O329" s="33">
        <f t="shared" si="324"/>
        <v>0</v>
      </c>
      <c r="P329" s="34"/>
      <c r="Q329" s="34">
        <f t="shared" si="368"/>
        <v>0</v>
      </c>
      <c r="R329" s="34">
        <f t="shared" si="369"/>
        <v>0</v>
      </c>
      <c r="S329" s="34"/>
      <c r="T329" s="34">
        <f t="shared" si="370"/>
        <v>0</v>
      </c>
      <c r="U329" s="34">
        <f t="shared" si="371"/>
        <v>0</v>
      </c>
      <c r="V329" s="34"/>
      <c r="W329" s="34">
        <f t="shared" si="357"/>
        <v>0</v>
      </c>
      <c r="X329" s="34">
        <f t="shared" si="358"/>
        <v>0</v>
      </c>
      <c r="Y329" s="34"/>
      <c r="Z329" s="34">
        <f t="shared" si="372"/>
        <v>0</v>
      </c>
      <c r="AA329" s="34">
        <f t="shared" si="373"/>
        <v>0</v>
      </c>
      <c r="AB329" s="34"/>
      <c r="AC329" s="34">
        <f t="shared" si="374"/>
        <v>0</v>
      </c>
      <c r="AD329" s="34">
        <f t="shared" si="375"/>
        <v>0</v>
      </c>
      <c r="AE329" s="34"/>
      <c r="AF329" s="34">
        <f t="shared" si="325"/>
        <v>0</v>
      </c>
      <c r="AG329" s="34">
        <f t="shared" si="326"/>
        <v>0</v>
      </c>
      <c r="AH329" s="34"/>
      <c r="AI329" s="34">
        <f t="shared" si="361"/>
        <v>0</v>
      </c>
      <c r="AJ329" s="34">
        <f t="shared" si="376"/>
        <v>0</v>
      </c>
      <c r="AK329" s="34"/>
      <c r="AL329" s="34">
        <f t="shared" si="359"/>
        <v>0</v>
      </c>
      <c r="AM329" s="34">
        <f t="shared" si="360"/>
        <v>0</v>
      </c>
      <c r="AN329" s="34"/>
      <c r="AO329" s="34">
        <f t="shared" si="327"/>
        <v>0</v>
      </c>
      <c r="AP329" s="34">
        <f t="shared" si="328"/>
        <v>0</v>
      </c>
      <c r="AQ329" s="34"/>
      <c r="AR329" s="34">
        <f t="shared" si="329"/>
        <v>0</v>
      </c>
      <c r="AS329" s="34">
        <f t="shared" si="330"/>
        <v>0</v>
      </c>
      <c r="AT329" s="34"/>
      <c r="AU329" s="34">
        <f t="shared" si="331"/>
        <v>0</v>
      </c>
      <c r="AV329" s="34">
        <f t="shared" si="332"/>
        <v>0</v>
      </c>
      <c r="AW329" s="34"/>
      <c r="AX329" s="34">
        <f t="shared" si="333"/>
        <v>0</v>
      </c>
      <c r="AY329" s="34">
        <f t="shared" si="334"/>
        <v>0</v>
      </c>
      <c r="AZ329" s="34"/>
      <c r="BA329" s="34">
        <f t="shared" si="335"/>
        <v>0</v>
      </c>
      <c r="BB329" s="34">
        <f t="shared" si="336"/>
        <v>0</v>
      </c>
      <c r="BC329" s="34"/>
      <c r="BD329" s="34">
        <f t="shared" si="337"/>
        <v>0</v>
      </c>
      <c r="BE329" s="34">
        <f t="shared" si="338"/>
        <v>0</v>
      </c>
      <c r="BF329" s="34"/>
      <c r="BG329" s="34">
        <f t="shared" si="365"/>
        <v>0</v>
      </c>
      <c r="BH329" s="34">
        <f t="shared" si="339"/>
        <v>0</v>
      </c>
      <c r="BI329" s="34"/>
      <c r="BJ329" s="34">
        <f t="shared" si="366"/>
        <v>0</v>
      </c>
      <c r="BK329" s="34">
        <f t="shared" si="340"/>
        <v>0</v>
      </c>
      <c r="BL329" s="34"/>
      <c r="BM329" s="34">
        <f t="shared" si="367"/>
        <v>0</v>
      </c>
      <c r="BN329" s="34">
        <f t="shared" si="341"/>
        <v>0</v>
      </c>
      <c r="BO329" s="34"/>
      <c r="BP329" s="34">
        <f t="shared" si="307"/>
        <v>0</v>
      </c>
      <c r="BQ329" s="34">
        <f t="shared" si="308"/>
        <v>0</v>
      </c>
      <c r="BR329" s="34"/>
      <c r="BS329" s="34">
        <f t="shared" si="309"/>
        <v>0</v>
      </c>
      <c r="BT329" s="34">
        <f t="shared" si="342"/>
        <v>0</v>
      </c>
      <c r="BU329" s="34"/>
      <c r="BV329" s="34">
        <f t="shared" si="310"/>
        <v>0</v>
      </c>
      <c r="BW329" s="34">
        <f t="shared" si="343"/>
        <v>0</v>
      </c>
      <c r="BX329" s="34"/>
      <c r="BY329" s="34">
        <f t="shared" si="311"/>
        <v>0</v>
      </c>
      <c r="BZ329" s="34">
        <f t="shared" si="344"/>
        <v>0</v>
      </c>
      <c r="CA329" s="34"/>
      <c r="CB329" s="34">
        <f t="shared" si="312"/>
        <v>0</v>
      </c>
      <c r="CC329" s="34">
        <f t="shared" si="345"/>
        <v>0</v>
      </c>
      <c r="CD329" s="34"/>
      <c r="CE329" s="34">
        <f t="shared" si="313"/>
        <v>0</v>
      </c>
      <c r="CF329" s="34">
        <f t="shared" si="346"/>
        <v>0</v>
      </c>
      <c r="CG329" s="34"/>
      <c r="CH329" s="34">
        <f t="shared" si="314"/>
        <v>0</v>
      </c>
      <c r="CI329" s="34">
        <f t="shared" si="347"/>
        <v>0</v>
      </c>
      <c r="CJ329" s="34"/>
      <c r="CK329" s="34">
        <f t="shared" si="315"/>
        <v>0</v>
      </c>
      <c r="CL329" s="34">
        <f t="shared" si="348"/>
        <v>0</v>
      </c>
      <c r="CM329" s="34"/>
      <c r="CN329" s="34">
        <f t="shared" si="316"/>
        <v>0</v>
      </c>
      <c r="CO329" s="34">
        <f t="shared" si="349"/>
        <v>0</v>
      </c>
      <c r="CP329" s="34"/>
      <c r="CQ329" s="34">
        <f t="shared" si="317"/>
        <v>0</v>
      </c>
      <c r="CR329" s="34">
        <f t="shared" si="350"/>
        <v>0</v>
      </c>
      <c r="CS329" s="34"/>
      <c r="CT329" s="34">
        <f t="shared" si="318"/>
        <v>0</v>
      </c>
      <c r="CU329" s="34">
        <f t="shared" si="351"/>
        <v>0</v>
      </c>
      <c r="CV329" s="34"/>
      <c r="CW329" s="34">
        <f t="shared" si="319"/>
        <v>0</v>
      </c>
      <c r="CX329" s="34">
        <f t="shared" si="352"/>
        <v>0</v>
      </c>
      <c r="CY329" s="34"/>
      <c r="CZ329" s="34">
        <f t="shared" si="320"/>
        <v>0</v>
      </c>
      <c r="DA329" s="34">
        <f t="shared" si="353"/>
        <v>0</v>
      </c>
      <c r="DB329" s="34"/>
      <c r="DC329" s="34">
        <f t="shared" si="321"/>
        <v>0</v>
      </c>
      <c r="DD329" s="34">
        <f t="shared" si="354"/>
        <v>0</v>
      </c>
      <c r="DE329" s="35">
        <f t="shared" si="362"/>
        <v>0</v>
      </c>
      <c r="DF329" s="35">
        <f t="shared" ca="1" si="363"/>
        <v>0</v>
      </c>
      <c r="DG329" s="89">
        <f t="shared" ca="1" si="364"/>
        <v>0</v>
      </c>
      <c r="DH329" s="35">
        <f t="shared" si="355"/>
        <v>2</v>
      </c>
      <c r="DI329" s="35">
        <f t="shared" ca="1" si="305"/>
        <v>2583.8000000000002</v>
      </c>
      <c r="DJ329" s="92">
        <f t="shared" ca="1" si="306"/>
        <v>0</v>
      </c>
      <c r="DK329"/>
      <c r="DL329" s="37"/>
      <c r="DM329" s="38">
        <f t="shared" si="322"/>
        <v>0</v>
      </c>
      <c r="DN329" s="39" t="str">
        <f t="shared" si="378"/>
        <v>NÃO MEDIDO</v>
      </c>
      <c r="DO329" s="40"/>
      <c r="DP329"/>
    </row>
    <row r="330" spans="1:120" s="2" customFormat="1" ht="37.5" customHeight="1" x14ac:dyDescent="0.2">
      <c r="A330" s="2" t="s">
        <v>213</v>
      </c>
      <c r="C330" s="100">
        <v>6</v>
      </c>
      <c r="D330" s="30" t="s">
        <v>302</v>
      </c>
      <c r="E330" s="31"/>
      <c r="F330" s="74"/>
      <c r="G330" s="74">
        <v>0</v>
      </c>
      <c r="H330" s="121">
        <v>0</v>
      </c>
      <c r="I330" s="121">
        <v>0</v>
      </c>
      <c r="J330" s="121"/>
      <c r="K330" s="74">
        <f t="shared" si="323"/>
        <v>0</v>
      </c>
      <c r="L330" s="32"/>
      <c r="M330" s="33">
        <f t="shared" si="356"/>
        <v>0</v>
      </c>
      <c r="N330" s="33"/>
      <c r="O330" s="33">
        <f t="shared" si="324"/>
        <v>0</v>
      </c>
      <c r="P330" s="34"/>
      <c r="Q330" s="34">
        <f t="shared" si="368"/>
        <v>0</v>
      </c>
      <c r="R330" s="34">
        <f t="shared" si="369"/>
        <v>0</v>
      </c>
      <c r="S330" s="34"/>
      <c r="T330" s="34">
        <f t="shared" si="370"/>
        <v>0</v>
      </c>
      <c r="U330" s="34">
        <f t="shared" si="371"/>
        <v>0</v>
      </c>
      <c r="V330" s="34"/>
      <c r="W330" s="34">
        <f t="shared" si="357"/>
        <v>0</v>
      </c>
      <c r="X330" s="34">
        <f t="shared" si="358"/>
        <v>0</v>
      </c>
      <c r="Y330" s="34"/>
      <c r="Z330" s="34">
        <f t="shared" si="372"/>
        <v>0</v>
      </c>
      <c r="AA330" s="34">
        <f t="shared" si="373"/>
        <v>0</v>
      </c>
      <c r="AB330" s="34"/>
      <c r="AC330" s="34">
        <f t="shared" si="374"/>
        <v>0</v>
      </c>
      <c r="AD330" s="34">
        <f t="shared" si="375"/>
        <v>0</v>
      </c>
      <c r="AE330" s="34"/>
      <c r="AF330" s="34">
        <f t="shared" si="325"/>
        <v>0</v>
      </c>
      <c r="AG330" s="34">
        <f t="shared" si="326"/>
        <v>0</v>
      </c>
      <c r="AH330" s="34"/>
      <c r="AI330" s="34">
        <f t="shared" si="361"/>
        <v>0</v>
      </c>
      <c r="AJ330" s="34">
        <f t="shared" si="376"/>
        <v>0</v>
      </c>
      <c r="AK330" s="34"/>
      <c r="AL330" s="34">
        <f t="shared" si="359"/>
        <v>0</v>
      </c>
      <c r="AM330" s="34">
        <f t="shared" si="360"/>
        <v>0</v>
      </c>
      <c r="AN330" s="34"/>
      <c r="AO330" s="34">
        <f t="shared" si="327"/>
        <v>0</v>
      </c>
      <c r="AP330" s="34">
        <f t="shared" si="328"/>
        <v>0</v>
      </c>
      <c r="AQ330" s="34"/>
      <c r="AR330" s="34">
        <f t="shared" si="329"/>
        <v>0</v>
      </c>
      <c r="AS330" s="34">
        <f t="shared" si="330"/>
        <v>0</v>
      </c>
      <c r="AT330" s="34"/>
      <c r="AU330" s="34">
        <f t="shared" si="331"/>
        <v>0</v>
      </c>
      <c r="AV330" s="34">
        <f t="shared" si="332"/>
        <v>0</v>
      </c>
      <c r="AW330" s="34"/>
      <c r="AX330" s="34">
        <f t="shared" si="333"/>
        <v>0</v>
      </c>
      <c r="AY330" s="34">
        <f t="shared" si="334"/>
        <v>0</v>
      </c>
      <c r="AZ330" s="34"/>
      <c r="BA330" s="34">
        <f t="shared" si="335"/>
        <v>0</v>
      </c>
      <c r="BB330" s="34">
        <f t="shared" si="336"/>
        <v>0</v>
      </c>
      <c r="BC330" s="34"/>
      <c r="BD330" s="34">
        <f t="shared" si="337"/>
        <v>0</v>
      </c>
      <c r="BE330" s="34">
        <f t="shared" si="338"/>
        <v>0</v>
      </c>
      <c r="BF330" s="34"/>
      <c r="BG330" s="34">
        <f t="shared" si="365"/>
        <v>0</v>
      </c>
      <c r="BH330" s="34">
        <f t="shared" si="339"/>
        <v>0</v>
      </c>
      <c r="BI330" s="34"/>
      <c r="BJ330" s="34">
        <f t="shared" si="366"/>
        <v>0</v>
      </c>
      <c r="BK330" s="34">
        <f t="shared" si="340"/>
        <v>0</v>
      </c>
      <c r="BL330" s="34"/>
      <c r="BM330" s="34">
        <f t="shared" si="367"/>
        <v>0</v>
      </c>
      <c r="BN330" s="34">
        <f t="shared" si="341"/>
        <v>0</v>
      </c>
      <c r="BO330" s="34"/>
      <c r="BP330" s="34">
        <f t="shared" si="307"/>
        <v>0</v>
      </c>
      <c r="BQ330" s="34">
        <f t="shared" si="308"/>
        <v>0</v>
      </c>
      <c r="BR330" s="34"/>
      <c r="BS330" s="34">
        <f t="shared" si="309"/>
        <v>0</v>
      </c>
      <c r="BT330" s="34">
        <f t="shared" si="342"/>
        <v>0</v>
      </c>
      <c r="BU330" s="34"/>
      <c r="BV330" s="34">
        <f t="shared" si="310"/>
        <v>0</v>
      </c>
      <c r="BW330" s="34">
        <f t="shared" si="343"/>
        <v>0</v>
      </c>
      <c r="BX330" s="34"/>
      <c r="BY330" s="34">
        <f t="shared" si="311"/>
        <v>0</v>
      </c>
      <c r="BZ330" s="34">
        <f t="shared" si="344"/>
        <v>0</v>
      </c>
      <c r="CA330" s="34"/>
      <c r="CB330" s="34">
        <f t="shared" si="312"/>
        <v>0</v>
      </c>
      <c r="CC330" s="34">
        <f t="shared" si="345"/>
        <v>0</v>
      </c>
      <c r="CD330" s="34"/>
      <c r="CE330" s="34">
        <f t="shared" si="313"/>
        <v>0</v>
      </c>
      <c r="CF330" s="34">
        <f t="shared" si="346"/>
        <v>0</v>
      </c>
      <c r="CG330" s="34"/>
      <c r="CH330" s="34">
        <f t="shared" si="314"/>
        <v>0</v>
      </c>
      <c r="CI330" s="34">
        <f t="shared" si="347"/>
        <v>0</v>
      </c>
      <c r="CJ330" s="34"/>
      <c r="CK330" s="34">
        <f t="shared" si="315"/>
        <v>0</v>
      </c>
      <c r="CL330" s="34">
        <f t="shared" si="348"/>
        <v>0</v>
      </c>
      <c r="CM330" s="34"/>
      <c r="CN330" s="34">
        <f t="shared" si="316"/>
        <v>0</v>
      </c>
      <c r="CO330" s="34">
        <f t="shared" si="349"/>
        <v>0</v>
      </c>
      <c r="CP330" s="34"/>
      <c r="CQ330" s="34">
        <f t="shared" si="317"/>
        <v>0</v>
      </c>
      <c r="CR330" s="34">
        <f t="shared" si="350"/>
        <v>0</v>
      </c>
      <c r="CS330" s="34"/>
      <c r="CT330" s="34">
        <f t="shared" si="318"/>
        <v>0</v>
      </c>
      <c r="CU330" s="34">
        <f t="shared" si="351"/>
        <v>0</v>
      </c>
      <c r="CV330" s="34"/>
      <c r="CW330" s="34">
        <f t="shared" si="319"/>
        <v>0</v>
      </c>
      <c r="CX330" s="34">
        <f t="shared" si="352"/>
        <v>0</v>
      </c>
      <c r="CY330" s="34"/>
      <c r="CZ330" s="34">
        <f t="shared" si="320"/>
        <v>0</v>
      </c>
      <c r="DA330" s="34">
        <f t="shared" si="353"/>
        <v>0</v>
      </c>
      <c r="DB330" s="34"/>
      <c r="DC330" s="34">
        <f t="shared" si="321"/>
        <v>0</v>
      </c>
      <c r="DD330" s="34">
        <f t="shared" si="354"/>
        <v>0</v>
      </c>
      <c r="DE330" s="35">
        <f t="shared" si="362"/>
        <v>0</v>
      </c>
      <c r="DF330" s="35">
        <f t="shared" ca="1" si="363"/>
        <v>0</v>
      </c>
      <c r="DG330" s="89">
        <f t="shared" ca="1" si="364"/>
        <v>0</v>
      </c>
      <c r="DH330" s="35">
        <f t="shared" si="355"/>
        <v>0</v>
      </c>
      <c r="DI330" s="35">
        <f t="shared" ca="1" si="305"/>
        <v>0</v>
      </c>
      <c r="DJ330" s="92">
        <f t="shared" ca="1" si="306"/>
        <v>0</v>
      </c>
      <c r="DK330"/>
      <c r="DL330" s="37"/>
      <c r="DM330" s="38">
        <f t="shared" si="322"/>
        <v>0</v>
      </c>
      <c r="DN330" s="39" t="str">
        <f>IF(COUNTIF(DN331:DN353,"MEDIDO")&lt;&gt;0,"MEDIDO","NÃO MEDIDO")</f>
        <v>NÃO MEDIDO</v>
      </c>
      <c r="DO330" s="40"/>
      <c r="DP330"/>
    </row>
    <row r="331" spans="1:120" s="2" customFormat="1" ht="37.5" customHeight="1" x14ac:dyDescent="0.2">
      <c r="A331" s="2" t="s">
        <v>213</v>
      </c>
      <c r="C331" s="100">
        <v>60100</v>
      </c>
      <c r="D331" s="30" t="s">
        <v>191</v>
      </c>
      <c r="E331" s="31"/>
      <c r="F331" s="74"/>
      <c r="G331" s="74">
        <v>0</v>
      </c>
      <c r="H331" s="121">
        <v>0</v>
      </c>
      <c r="I331" s="121">
        <v>0</v>
      </c>
      <c r="J331" s="121"/>
      <c r="K331" s="74">
        <f t="shared" si="323"/>
        <v>0</v>
      </c>
      <c r="L331" s="32"/>
      <c r="M331" s="33">
        <f t="shared" si="356"/>
        <v>0</v>
      </c>
      <c r="N331" s="33"/>
      <c r="O331" s="33">
        <f t="shared" si="324"/>
        <v>0</v>
      </c>
      <c r="P331" s="34"/>
      <c r="Q331" s="34">
        <f t="shared" si="368"/>
        <v>0</v>
      </c>
      <c r="R331" s="34">
        <f t="shared" si="369"/>
        <v>0</v>
      </c>
      <c r="S331" s="34"/>
      <c r="T331" s="34">
        <f t="shared" si="370"/>
        <v>0</v>
      </c>
      <c r="U331" s="34">
        <f t="shared" si="371"/>
        <v>0</v>
      </c>
      <c r="V331" s="34"/>
      <c r="W331" s="34">
        <f t="shared" si="357"/>
        <v>0</v>
      </c>
      <c r="X331" s="34">
        <f t="shared" si="358"/>
        <v>0</v>
      </c>
      <c r="Y331" s="34"/>
      <c r="Z331" s="34">
        <f t="shared" si="372"/>
        <v>0</v>
      </c>
      <c r="AA331" s="34">
        <f t="shared" si="373"/>
        <v>0</v>
      </c>
      <c r="AB331" s="34"/>
      <c r="AC331" s="34">
        <f t="shared" si="374"/>
        <v>0</v>
      </c>
      <c r="AD331" s="34">
        <f t="shared" si="375"/>
        <v>0</v>
      </c>
      <c r="AE331" s="34"/>
      <c r="AF331" s="34">
        <f t="shared" si="325"/>
        <v>0</v>
      </c>
      <c r="AG331" s="34">
        <f t="shared" si="326"/>
        <v>0</v>
      </c>
      <c r="AH331" s="34"/>
      <c r="AI331" s="34">
        <f t="shared" si="361"/>
        <v>0</v>
      </c>
      <c r="AJ331" s="34">
        <f t="shared" si="376"/>
        <v>0</v>
      </c>
      <c r="AK331" s="34"/>
      <c r="AL331" s="34">
        <f t="shared" si="359"/>
        <v>0</v>
      </c>
      <c r="AM331" s="34">
        <f t="shared" si="360"/>
        <v>0</v>
      </c>
      <c r="AN331" s="34"/>
      <c r="AO331" s="34">
        <f t="shared" si="327"/>
        <v>0</v>
      </c>
      <c r="AP331" s="34">
        <f t="shared" si="328"/>
        <v>0</v>
      </c>
      <c r="AQ331" s="34"/>
      <c r="AR331" s="34">
        <f t="shared" si="329"/>
        <v>0</v>
      </c>
      <c r="AS331" s="34">
        <f t="shared" si="330"/>
        <v>0</v>
      </c>
      <c r="AT331" s="34"/>
      <c r="AU331" s="34">
        <f t="shared" si="331"/>
        <v>0</v>
      </c>
      <c r="AV331" s="34">
        <f t="shared" si="332"/>
        <v>0</v>
      </c>
      <c r="AW331" s="34"/>
      <c r="AX331" s="34">
        <f t="shared" si="333"/>
        <v>0</v>
      </c>
      <c r="AY331" s="34">
        <f t="shared" si="334"/>
        <v>0</v>
      </c>
      <c r="AZ331" s="34"/>
      <c r="BA331" s="34">
        <f t="shared" si="335"/>
        <v>0</v>
      </c>
      <c r="BB331" s="34">
        <f t="shared" si="336"/>
        <v>0</v>
      </c>
      <c r="BC331" s="34"/>
      <c r="BD331" s="34">
        <f t="shared" si="337"/>
        <v>0</v>
      </c>
      <c r="BE331" s="34">
        <f t="shared" si="338"/>
        <v>0</v>
      </c>
      <c r="BF331" s="34"/>
      <c r="BG331" s="34">
        <f t="shared" si="365"/>
        <v>0</v>
      </c>
      <c r="BH331" s="34">
        <f t="shared" si="339"/>
        <v>0</v>
      </c>
      <c r="BI331" s="34"/>
      <c r="BJ331" s="34">
        <f t="shared" si="366"/>
        <v>0</v>
      </c>
      <c r="BK331" s="34">
        <f t="shared" si="340"/>
        <v>0</v>
      </c>
      <c r="BL331" s="34"/>
      <c r="BM331" s="34">
        <f t="shared" si="367"/>
        <v>0</v>
      </c>
      <c r="BN331" s="34">
        <f t="shared" si="341"/>
        <v>0</v>
      </c>
      <c r="BO331" s="34"/>
      <c r="BP331" s="34">
        <f t="shared" si="307"/>
        <v>0</v>
      </c>
      <c r="BQ331" s="34">
        <f t="shared" si="308"/>
        <v>0</v>
      </c>
      <c r="BR331" s="34"/>
      <c r="BS331" s="34">
        <f t="shared" si="309"/>
        <v>0</v>
      </c>
      <c r="BT331" s="34">
        <f t="shared" si="342"/>
        <v>0</v>
      </c>
      <c r="BU331" s="34"/>
      <c r="BV331" s="34">
        <f t="shared" si="310"/>
        <v>0</v>
      </c>
      <c r="BW331" s="34">
        <f t="shared" si="343"/>
        <v>0</v>
      </c>
      <c r="BX331" s="34"/>
      <c r="BY331" s="34">
        <f t="shared" si="311"/>
        <v>0</v>
      </c>
      <c r="BZ331" s="34">
        <f t="shared" si="344"/>
        <v>0</v>
      </c>
      <c r="CA331" s="34"/>
      <c r="CB331" s="34">
        <f t="shared" si="312"/>
        <v>0</v>
      </c>
      <c r="CC331" s="34">
        <f t="shared" si="345"/>
        <v>0</v>
      </c>
      <c r="CD331" s="34"/>
      <c r="CE331" s="34">
        <f t="shared" si="313"/>
        <v>0</v>
      </c>
      <c r="CF331" s="34">
        <f t="shared" si="346"/>
        <v>0</v>
      </c>
      <c r="CG331" s="34"/>
      <c r="CH331" s="34">
        <f t="shared" si="314"/>
        <v>0</v>
      </c>
      <c r="CI331" s="34">
        <f t="shared" si="347"/>
        <v>0</v>
      </c>
      <c r="CJ331" s="34"/>
      <c r="CK331" s="34">
        <f t="shared" si="315"/>
        <v>0</v>
      </c>
      <c r="CL331" s="34">
        <f t="shared" si="348"/>
        <v>0</v>
      </c>
      <c r="CM331" s="34"/>
      <c r="CN331" s="34">
        <f t="shared" si="316"/>
        <v>0</v>
      </c>
      <c r="CO331" s="34">
        <f t="shared" si="349"/>
        <v>0</v>
      </c>
      <c r="CP331" s="34"/>
      <c r="CQ331" s="34">
        <f t="shared" si="317"/>
        <v>0</v>
      </c>
      <c r="CR331" s="34">
        <f t="shared" si="350"/>
        <v>0</v>
      </c>
      <c r="CS331" s="34"/>
      <c r="CT331" s="34">
        <f t="shared" si="318"/>
        <v>0</v>
      </c>
      <c r="CU331" s="34">
        <f t="shared" si="351"/>
        <v>0</v>
      </c>
      <c r="CV331" s="34"/>
      <c r="CW331" s="34">
        <f t="shared" si="319"/>
        <v>0</v>
      </c>
      <c r="CX331" s="34">
        <f t="shared" si="352"/>
        <v>0</v>
      </c>
      <c r="CY331" s="34"/>
      <c r="CZ331" s="34">
        <f t="shared" si="320"/>
        <v>0</v>
      </c>
      <c r="DA331" s="34">
        <f t="shared" si="353"/>
        <v>0</v>
      </c>
      <c r="DB331" s="34"/>
      <c r="DC331" s="34">
        <f t="shared" si="321"/>
        <v>0</v>
      </c>
      <c r="DD331" s="34">
        <f t="shared" si="354"/>
        <v>0</v>
      </c>
      <c r="DE331" s="35">
        <f t="shared" si="362"/>
        <v>0</v>
      </c>
      <c r="DF331" s="35">
        <f t="shared" ca="1" si="363"/>
        <v>0</v>
      </c>
      <c r="DG331" s="89">
        <f t="shared" ca="1" si="364"/>
        <v>0</v>
      </c>
      <c r="DH331" s="35">
        <f t="shared" si="355"/>
        <v>0</v>
      </c>
      <c r="DI331" s="35">
        <f t="shared" ca="1" si="305"/>
        <v>0</v>
      </c>
      <c r="DJ331" s="92">
        <f t="shared" ca="1" si="306"/>
        <v>0</v>
      </c>
      <c r="DK331"/>
      <c r="DL331" s="37"/>
      <c r="DM331" s="38">
        <f t="shared" si="322"/>
        <v>0</v>
      </c>
      <c r="DN331" s="39" t="str">
        <f>IF(COUNTIF(DN332:DN333,"MEDIDO")&lt;&gt;0,"MEDIDO","NÃO MEDIDO")</f>
        <v>NÃO MEDIDO</v>
      </c>
      <c r="DO331" s="40"/>
      <c r="DP331"/>
    </row>
    <row r="332" spans="1:120" s="2" customFormat="1" ht="36.75" customHeight="1" x14ac:dyDescent="0.2">
      <c r="A332" s="2" t="s">
        <v>212</v>
      </c>
      <c r="C332" s="100" t="s">
        <v>697</v>
      </c>
      <c r="D332" s="30" t="s">
        <v>698</v>
      </c>
      <c r="E332" s="31" t="s">
        <v>86</v>
      </c>
      <c r="F332" s="74">
        <v>276.56</v>
      </c>
      <c r="G332" s="74">
        <v>0</v>
      </c>
      <c r="H332" s="121">
        <v>341.44</v>
      </c>
      <c r="I332" s="121">
        <v>0</v>
      </c>
      <c r="J332" s="121"/>
      <c r="K332" s="74">
        <f t="shared" si="323"/>
        <v>618</v>
      </c>
      <c r="L332" s="32">
        <v>151.04</v>
      </c>
      <c r="M332" s="33">
        <f t="shared" si="356"/>
        <v>93342.720000000001</v>
      </c>
      <c r="N332" s="33"/>
      <c r="O332" s="33">
        <f t="shared" si="324"/>
        <v>0</v>
      </c>
      <c r="P332" s="34"/>
      <c r="Q332" s="34">
        <f t="shared" si="368"/>
        <v>0</v>
      </c>
      <c r="R332" s="34">
        <f t="shared" si="369"/>
        <v>0</v>
      </c>
      <c r="S332" s="34"/>
      <c r="T332" s="34">
        <f t="shared" si="370"/>
        <v>0</v>
      </c>
      <c r="U332" s="34">
        <f t="shared" si="371"/>
        <v>0</v>
      </c>
      <c r="V332" s="34"/>
      <c r="W332" s="34">
        <f t="shared" si="357"/>
        <v>0</v>
      </c>
      <c r="X332" s="34">
        <f t="shared" si="358"/>
        <v>0</v>
      </c>
      <c r="Y332" s="34"/>
      <c r="Z332" s="34">
        <f t="shared" si="372"/>
        <v>0</v>
      </c>
      <c r="AA332" s="34">
        <f t="shared" si="373"/>
        <v>0</v>
      </c>
      <c r="AB332" s="34"/>
      <c r="AC332" s="34">
        <f t="shared" si="374"/>
        <v>0</v>
      </c>
      <c r="AD332" s="34">
        <f t="shared" si="375"/>
        <v>0</v>
      </c>
      <c r="AE332" s="34"/>
      <c r="AF332" s="34">
        <f t="shared" si="325"/>
        <v>0</v>
      </c>
      <c r="AG332" s="34">
        <f t="shared" si="326"/>
        <v>0</v>
      </c>
      <c r="AH332" s="34"/>
      <c r="AI332" s="34">
        <f t="shared" si="361"/>
        <v>0</v>
      </c>
      <c r="AJ332" s="34">
        <f t="shared" si="376"/>
        <v>0</v>
      </c>
      <c r="AK332" s="34"/>
      <c r="AL332" s="34">
        <f t="shared" si="359"/>
        <v>0</v>
      </c>
      <c r="AM332" s="34">
        <f t="shared" si="360"/>
        <v>0</v>
      </c>
      <c r="AN332" s="34"/>
      <c r="AO332" s="34">
        <f t="shared" si="327"/>
        <v>0</v>
      </c>
      <c r="AP332" s="34">
        <f t="shared" si="328"/>
        <v>0</v>
      </c>
      <c r="AQ332" s="34"/>
      <c r="AR332" s="34">
        <f t="shared" si="329"/>
        <v>0</v>
      </c>
      <c r="AS332" s="34">
        <f t="shared" si="330"/>
        <v>0</v>
      </c>
      <c r="AT332" s="34"/>
      <c r="AU332" s="34">
        <f t="shared" si="331"/>
        <v>0</v>
      </c>
      <c r="AV332" s="34">
        <f t="shared" si="332"/>
        <v>0</v>
      </c>
      <c r="AW332" s="34"/>
      <c r="AX332" s="34">
        <f t="shared" si="333"/>
        <v>0</v>
      </c>
      <c r="AY332" s="34">
        <f t="shared" si="334"/>
        <v>0</v>
      </c>
      <c r="AZ332" s="34">
        <v>37.380000000000003</v>
      </c>
      <c r="BA332" s="34">
        <f t="shared" si="335"/>
        <v>5645.88</v>
      </c>
      <c r="BB332" s="34">
        <f t="shared" si="336"/>
        <v>0</v>
      </c>
      <c r="BC332" s="34">
        <v>189.93</v>
      </c>
      <c r="BD332" s="34">
        <f t="shared" si="337"/>
        <v>28687.03</v>
      </c>
      <c r="BE332" s="34">
        <f t="shared" si="338"/>
        <v>0</v>
      </c>
      <c r="BF332" s="34">
        <v>84.54</v>
      </c>
      <c r="BG332" s="34">
        <f t="shared" si="365"/>
        <v>12768.92</v>
      </c>
      <c r="BH332" s="34">
        <f t="shared" si="339"/>
        <v>0</v>
      </c>
      <c r="BI332" s="34"/>
      <c r="BJ332" s="34">
        <f t="shared" si="366"/>
        <v>0</v>
      </c>
      <c r="BK332" s="34">
        <f t="shared" si="340"/>
        <v>0</v>
      </c>
      <c r="BL332" s="34"/>
      <c r="BM332" s="34">
        <f t="shared" si="367"/>
        <v>0</v>
      </c>
      <c r="BN332" s="34">
        <f t="shared" si="341"/>
        <v>0</v>
      </c>
      <c r="BO332" s="34"/>
      <c r="BP332" s="34">
        <f t="shared" si="307"/>
        <v>0</v>
      </c>
      <c r="BQ332" s="34">
        <f t="shared" si="308"/>
        <v>0</v>
      </c>
      <c r="BR332" s="34"/>
      <c r="BS332" s="34">
        <f t="shared" si="309"/>
        <v>0</v>
      </c>
      <c r="BT332" s="34">
        <f t="shared" si="342"/>
        <v>0</v>
      </c>
      <c r="BU332" s="34"/>
      <c r="BV332" s="34">
        <f t="shared" si="310"/>
        <v>0</v>
      </c>
      <c r="BW332" s="34">
        <f t="shared" si="343"/>
        <v>0</v>
      </c>
      <c r="BX332" s="34"/>
      <c r="BY332" s="34">
        <f t="shared" si="311"/>
        <v>0</v>
      </c>
      <c r="BZ332" s="34">
        <f t="shared" si="344"/>
        <v>0</v>
      </c>
      <c r="CA332" s="34"/>
      <c r="CB332" s="34">
        <f t="shared" si="312"/>
        <v>0</v>
      </c>
      <c r="CC332" s="34">
        <f t="shared" si="345"/>
        <v>0</v>
      </c>
      <c r="CD332" s="34"/>
      <c r="CE332" s="34">
        <f t="shared" si="313"/>
        <v>0</v>
      </c>
      <c r="CF332" s="34">
        <f t="shared" si="346"/>
        <v>0</v>
      </c>
      <c r="CG332" s="34"/>
      <c r="CH332" s="34">
        <f t="shared" si="314"/>
        <v>0</v>
      </c>
      <c r="CI332" s="34">
        <f t="shared" si="347"/>
        <v>0</v>
      </c>
      <c r="CJ332" s="34"/>
      <c r="CK332" s="34">
        <f t="shared" si="315"/>
        <v>0</v>
      </c>
      <c r="CL332" s="34">
        <f t="shared" si="348"/>
        <v>0</v>
      </c>
      <c r="CM332" s="34"/>
      <c r="CN332" s="34">
        <f t="shared" si="316"/>
        <v>0</v>
      </c>
      <c r="CO332" s="34">
        <f t="shared" si="349"/>
        <v>0</v>
      </c>
      <c r="CP332" s="34"/>
      <c r="CQ332" s="34">
        <f t="shared" si="317"/>
        <v>0</v>
      </c>
      <c r="CR332" s="34">
        <f t="shared" si="350"/>
        <v>0</v>
      </c>
      <c r="CS332" s="34"/>
      <c r="CT332" s="34">
        <f t="shared" si="318"/>
        <v>0</v>
      </c>
      <c r="CU332" s="34">
        <f t="shared" si="351"/>
        <v>0</v>
      </c>
      <c r="CV332" s="34"/>
      <c r="CW332" s="34">
        <f t="shared" si="319"/>
        <v>0</v>
      </c>
      <c r="CX332" s="34">
        <f t="shared" si="352"/>
        <v>0</v>
      </c>
      <c r="CY332" s="34"/>
      <c r="CZ332" s="34">
        <f t="shared" si="320"/>
        <v>0</v>
      </c>
      <c r="DA332" s="34">
        <f t="shared" si="353"/>
        <v>0</v>
      </c>
      <c r="DB332" s="34"/>
      <c r="DC332" s="34">
        <f t="shared" si="321"/>
        <v>0</v>
      </c>
      <c r="DD332" s="34">
        <f t="shared" si="354"/>
        <v>0</v>
      </c>
      <c r="DE332" s="35">
        <f t="shared" si="362"/>
        <v>311.85000000000002</v>
      </c>
      <c r="DF332" s="35">
        <f t="shared" ca="1" si="363"/>
        <v>47101.83</v>
      </c>
      <c r="DG332" s="89">
        <f t="shared" ca="1" si="364"/>
        <v>0</v>
      </c>
      <c r="DH332" s="35">
        <f t="shared" si="355"/>
        <v>306.14999999999998</v>
      </c>
      <c r="DI332" s="35">
        <f t="shared" ca="1" si="305"/>
        <v>46240.89</v>
      </c>
      <c r="DJ332" s="92">
        <f t="shared" ca="1" si="306"/>
        <v>0</v>
      </c>
      <c r="DK332"/>
      <c r="DL332" s="37"/>
      <c r="DM332" s="38">
        <f t="shared" si="322"/>
        <v>0</v>
      </c>
      <c r="DN332" s="39" t="str">
        <f t="shared" si="378"/>
        <v>NÃO MEDIDO</v>
      </c>
      <c r="DO332" s="40"/>
      <c r="DP332"/>
    </row>
    <row r="333" spans="1:120" s="2" customFormat="1" ht="36.75" customHeight="1" x14ac:dyDescent="0.2">
      <c r="A333" s="2" t="s">
        <v>212</v>
      </c>
      <c r="C333" s="100" t="s">
        <v>699</v>
      </c>
      <c r="D333" s="30" t="s">
        <v>700</v>
      </c>
      <c r="E333" s="31" t="s">
        <v>81</v>
      </c>
      <c r="F333" s="74">
        <v>351.44</v>
      </c>
      <c r="G333" s="74">
        <v>0</v>
      </c>
      <c r="H333" s="121">
        <v>0</v>
      </c>
      <c r="I333" s="121">
        <v>0</v>
      </c>
      <c r="J333" s="121"/>
      <c r="K333" s="74">
        <f t="shared" si="323"/>
        <v>351.44</v>
      </c>
      <c r="L333" s="32">
        <v>35.659999999999997</v>
      </c>
      <c r="M333" s="33">
        <f t="shared" si="356"/>
        <v>12532.35</v>
      </c>
      <c r="N333" s="33"/>
      <c r="O333" s="33">
        <f t="shared" si="324"/>
        <v>0</v>
      </c>
      <c r="P333" s="34"/>
      <c r="Q333" s="34">
        <f t="shared" si="368"/>
        <v>0</v>
      </c>
      <c r="R333" s="34">
        <f t="shared" si="369"/>
        <v>0</v>
      </c>
      <c r="S333" s="34"/>
      <c r="T333" s="34">
        <f t="shared" si="370"/>
        <v>0</v>
      </c>
      <c r="U333" s="34">
        <f t="shared" si="371"/>
        <v>0</v>
      </c>
      <c r="V333" s="34"/>
      <c r="W333" s="34">
        <f t="shared" si="357"/>
        <v>0</v>
      </c>
      <c r="X333" s="34">
        <f t="shared" si="358"/>
        <v>0</v>
      </c>
      <c r="Y333" s="34"/>
      <c r="Z333" s="34">
        <f t="shared" si="372"/>
        <v>0</v>
      </c>
      <c r="AA333" s="34">
        <f t="shared" si="373"/>
        <v>0</v>
      </c>
      <c r="AB333" s="34"/>
      <c r="AC333" s="34">
        <f t="shared" si="374"/>
        <v>0</v>
      </c>
      <c r="AD333" s="34">
        <f t="shared" si="375"/>
        <v>0</v>
      </c>
      <c r="AE333" s="34"/>
      <c r="AF333" s="34">
        <f t="shared" si="325"/>
        <v>0</v>
      </c>
      <c r="AG333" s="34">
        <f t="shared" si="326"/>
        <v>0</v>
      </c>
      <c r="AH333" s="34"/>
      <c r="AI333" s="34">
        <f t="shared" si="361"/>
        <v>0</v>
      </c>
      <c r="AJ333" s="34">
        <f t="shared" si="376"/>
        <v>0</v>
      </c>
      <c r="AK333" s="34"/>
      <c r="AL333" s="34">
        <f t="shared" si="359"/>
        <v>0</v>
      </c>
      <c r="AM333" s="34">
        <f t="shared" si="360"/>
        <v>0</v>
      </c>
      <c r="AN333" s="34"/>
      <c r="AO333" s="34">
        <f t="shared" si="327"/>
        <v>0</v>
      </c>
      <c r="AP333" s="34">
        <f t="shared" si="328"/>
        <v>0</v>
      </c>
      <c r="AQ333" s="34"/>
      <c r="AR333" s="34">
        <f t="shared" si="329"/>
        <v>0</v>
      </c>
      <c r="AS333" s="34">
        <f t="shared" si="330"/>
        <v>0</v>
      </c>
      <c r="AT333" s="34"/>
      <c r="AU333" s="34">
        <f t="shared" si="331"/>
        <v>0</v>
      </c>
      <c r="AV333" s="34">
        <f t="shared" si="332"/>
        <v>0</v>
      </c>
      <c r="AW333" s="34"/>
      <c r="AX333" s="34">
        <f t="shared" si="333"/>
        <v>0</v>
      </c>
      <c r="AY333" s="34">
        <f t="shared" si="334"/>
        <v>0</v>
      </c>
      <c r="AZ333" s="34"/>
      <c r="BA333" s="34">
        <f t="shared" si="335"/>
        <v>0</v>
      </c>
      <c r="BB333" s="34">
        <f t="shared" si="336"/>
        <v>0</v>
      </c>
      <c r="BC333" s="34">
        <v>29.22</v>
      </c>
      <c r="BD333" s="34">
        <f t="shared" si="337"/>
        <v>1041.99</v>
      </c>
      <c r="BE333" s="34">
        <f t="shared" si="338"/>
        <v>0</v>
      </c>
      <c r="BF333" s="34">
        <v>322.22000000000003</v>
      </c>
      <c r="BG333" s="34">
        <f t="shared" si="365"/>
        <v>11490.37</v>
      </c>
      <c r="BH333" s="34">
        <f t="shared" si="339"/>
        <v>0</v>
      </c>
      <c r="BI333" s="34"/>
      <c r="BJ333" s="34">
        <f t="shared" si="366"/>
        <v>0</v>
      </c>
      <c r="BK333" s="34">
        <f t="shared" si="340"/>
        <v>0</v>
      </c>
      <c r="BL333" s="34"/>
      <c r="BM333" s="34">
        <f t="shared" si="367"/>
        <v>0</v>
      </c>
      <c r="BN333" s="34">
        <f t="shared" si="341"/>
        <v>0</v>
      </c>
      <c r="BO333" s="34"/>
      <c r="BP333" s="34">
        <f t="shared" si="307"/>
        <v>0</v>
      </c>
      <c r="BQ333" s="34">
        <f t="shared" si="308"/>
        <v>0</v>
      </c>
      <c r="BR333" s="34"/>
      <c r="BS333" s="34">
        <f t="shared" si="309"/>
        <v>0</v>
      </c>
      <c r="BT333" s="34">
        <f t="shared" si="342"/>
        <v>0</v>
      </c>
      <c r="BU333" s="34"/>
      <c r="BV333" s="34">
        <f t="shared" si="310"/>
        <v>0</v>
      </c>
      <c r="BW333" s="34">
        <f t="shared" si="343"/>
        <v>0</v>
      </c>
      <c r="BX333" s="34"/>
      <c r="BY333" s="34">
        <f t="shared" si="311"/>
        <v>0</v>
      </c>
      <c r="BZ333" s="34">
        <f t="shared" si="344"/>
        <v>0</v>
      </c>
      <c r="CA333" s="34"/>
      <c r="CB333" s="34">
        <f t="shared" si="312"/>
        <v>0</v>
      </c>
      <c r="CC333" s="34">
        <f t="shared" si="345"/>
        <v>0</v>
      </c>
      <c r="CD333" s="34"/>
      <c r="CE333" s="34">
        <f t="shared" si="313"/>
        <v>0</v>
      </c>
      <c r="CF333" s="34">
        <f t="shared" si="346"/>
        <v>0</v>
      </c>
      <c r="CG333" s="34"/>
      <c r="CH333" s="34">
        <f t="shared" si="314"/>
        <v>0</v>
      </c>
      <c r="CI333" s="34">
        <f t="shared" si="347"/>
        <v>0</v>
      </c>
      <c r="CJ333" s="34"/>
      <c r="CK333" s="34">
        <f t="shared" si="315"/>
        <v>0</v>
      </c>
      <c r="CL333" s="34">
        <f t="shared" si="348"/>
        <v>0</v>
      </c>
      <c r="CM333" s="34"/>
      <c r="CN333" s="34">
        <f t="shared" si="316"/>
        <v>0</v>
      </c>
      <c r="CO333" s="34">
        <f t="shared" si="349"/>
        <v>0</v>
      </c>
      <c r="CP333" s="34"/>
      <c r="CQ333" s="34">
        <f t="shared" si="317"/>
        <v>0</v>
      </c>
      <c r="CR333" s="34">
        <f t="shared" si="350"/>
        <v>0</v>
      </c>
      <c r="CS333" s="34"/>
      <c r="CT333" s="34">
        <f t="shared" si="318"/>
        <v>0</v>
      </c>
      <c r="CU333" s="34">
        <f t="shared" si="351"/>
        <v>0</v>
      </c>
      <c r="CV333" s="34"/>
      <c r="CW333" s="34">
        <f t="shared" si="319"/>
        <v>0</v>
      </c>
      <c r="CX333" s="34">
        <f t="shared" si="352"/>
        <v>0</v>
      </c>
      <c r="CY333" s="34"/>
      <c r="CZ333" s="34">
        <f t="shared" si="320"/>
        <v>0</v>
      </c>
      <c r="DA333" s="34">
        <f t="shared" si="353"/>
        <v>0</v>
      </c>
      <c r="DB333" s="34"/>
      <c r="DC333" s="34">
        <f t="shared" si="321"/>
        <v>0</v>
      </c>
      <c r="DD333" s="34">
        <f t="shared" si="354"/>
        <v>0</v>
      </c>
      <c r="DE333" s="35">
        <f t="shared" si="362"/>
        <v>351.44</v>
      </c>
      <c r="DF333" s="35">
        <f t="shared" ca="1" si="363"/>
        <v>12532.36</v>
      </c>
      <c r="DG333" s="89">
        <f t="shared" ca="1" si="364"/>
        <v>0</v>
      </c>
      <c r="DH333" s="35">
        <f t="shared" si="355"/>
        <v>0</v>
      </c>
      <c r="DI333" s="127">
        <f t="shared" ca="1" si="305"/>
        <v>0</v>
      </c>
      <c r="DJ333" s="92">
        <f t="shared" ca="1" si="306"/>
        <v>0</v>
      </c>
      <c r="DK333"/>
      <c r="DL333" s="37"/>
      <c r="DM333" s="38">
        <f t="shared" si="322"/>
        <v>0</v>
      </c>
      <c r="DN333" s="39" t="str">
        <f t="shared" si="378"/>
        <v>NÃO MEDIDO</v>
      </c>
      <c r="DO333" s="40"/>
      <c r="DP333"/>
    </row>
    <row r="334" spans="1:120" s="2" customFormat="1" ht="40.5" customHeight="1" x14ac:dyDescent="0.2">
      <c r="A334" s="2" t="s">
        <v>213</v>
      </c>
      <c r="C334" s="100">
        <v>60200</v>
      </c>
      <c r="D334" s="30" t="s">
        <v>192</v>
      </c>
      <c r="E334" s="31"/>
      <c r="F334" s="74"/>
      <c r="G334" s="74">
        <v>0</v>
      </c>
      <c r="H334" s="121">
        <v>0</v>
      </c>
      <c r="I334" s="121">
        <v>0</v>
      </c>
      <c r="J334" s="121"/>
      <c r="K334" s="74">
        <f t="shared" si="323"/>
        <v>0</v>
      </c>
      <c r="L334" s="32"/>
      <c r="M334" s="33">
        <f t="shared" si="356"/>
        <v>0</v>
      </c>
      <c r="N334" s="33"/>
      <c r="O334" s="33">
        <f t="shared" si="324"/>
        <v>0</v>
      </c>
      <c r="P334" s="34"/>
      <c r="Q334" s="34">
        <f t="shared" si="368"/>
        <v>0</v>
      </c>
      <c r="R334" s="34">
        <f t="shared" si="369"/>
        <v>0</v>
      </c>
      <c r="S334" s="34"/>
      <c r="T334" s="34">
        <f t="shared" si="370"/>
        <v>0</v>
      </c>
      <c r="U334" s="34">
        <f t="shared" si="371"/>
        <v>0</v>
      </c>
      <c r="V334" s="34"/>
      <c r="W334" s="34">
        <f t="shared" si="357"/>
        <v>0</v>
      </c>
      <c r="X334" s="34">
        <f t="shared" si="358"/>
        <v>0</v>
      </c>
      <c r="Y334" s="34"/>
      <c r="Z334" s="34">
        <f t="shared" si="372"/>
        <v>0</v>
      </c>
      <c r="AA334" s="34">
        <f t="shared" si="373"/>
        <v>0</v>
      </c>
      <c r="AB334" s="34"/>
      <c r="AC334" s="34">
        <f t="shared" si="374"/>
        <v>0</v>
      </c>
      <c r="AD334" s="34">
        <f t="shared" si="375"/>
        <v>0</v>
      </c>
      <c r="AE334" s="34"/>
      <c r="AF334" s="34">
        <f t="shared" si="325"/>
        <v>0</v>
      </c>
      <c r="AG334" s="34">
        <f t="shared" si="326"/>
        <v>0</v>
      </c>
      <c r="AH334" s="34"/>
      <c r="AI334" s="34">
        <f t="shared" si="361"/>
        <v>0</v>
      </c>
      <c r="AJ334" s="34">
        <f t="shared" si="376"/>
        <v>0</v>
      </c>
      <c r="AK334" s="34"/>
      <c r="AL334" s="34">
        <f t="shared" si="359"/>
        <v>0</v>
      </c>
      <c r="AM334" s="34">
        <f t="shared" si="360"/>
        <v>0</v>
      </c>
      <c r="AN334" s="34"/>
      <c r="AO334" s="34">
        <f t="shared" si="327"/>
        <v>0</v>
      </c>
      <c r="AP334" s="34">
        <f t="shared" si="328"/>
        <v>0</v>
      </c>
      <c r="AQ334" s="34"/>
      <c r="AR334" s="34">
        <f t="shared" si="329"/>
        <v>0</v>
      </c>
      <c r="AS334" s="34">
        <f t="shared" si="330"/>
        <v>0</v>
      </c>
      <c r="AT334" s="34"/>
      <c r="AU334" s="34">
        <f t="shared" si="331"/>
        <v>0</v>
      </c>
      <c r="AV334" s="34">
        <f t="shared" si="332"/>
        <v>0</v>
      </c>
      <c r="AW334" s="34"/>
      <c r="AX334" s="34">
        <f t="shared" si="333"/>
        <v>0</v>
      </c>
      <c r="AY334" s="34">
        <f t="shared" si="334"/>
        <v>0</v>
      </c>
      <c r="AZ334" s="34"/>
      <c r="BA334" s="34">
        <f t="shared" si="335"/>
        <v>0</v>
      </c>
      <c r="BB334" s="34">
        <f t="shared" si="336"/>
        <v>0</v>
      </c>
      <c r="BC334" s="34"/>
      <c r="BD334" s="34">
        <f t="shared" si="337"/>
        <v>0</v>
      </c>
      <c r="BE334" s="34">
        <f t="shared" si="338"/>
        <v>0</v>
      </c>
      <c r="BF334" s="34"/>
      <c r="BG334" s="34">
        <f t="shared" si="365"/>
        <v>0</v>
      </c>
      <c r="BH334" s="34">
        <f t="shared" si="339"/>
        <v>0</v>
      </c>
      <c r="BI334" s="34"/>
      <c r="BJ334" s="34">
        <f t="shared" si="366"/>
        <v>0</v>
      </c>
      <c r="BK334" s="34">
        <f t="shared" si="340"/>
        <v>0</v>
      </c>
      <c r="BL334" s="34"/>
      <c r="BM334" s="34">
        <f t="shared" si="367"/>
        <v>0</v>
      </c>
      <c r="BN334" s="34">
        <f t="shared" si="341"/>
        <v>0</v>
      </c>
      <c r="BO334" s="34"/>
      <c r="BP334" s="34">
        <f t="shared" si="307"/>
        <v>0</v>
      </c>
      <c r="BQ334" s="34">
        <f t="shared" si="308"/>
        <v>0</v>
      </c>
      <c r="BR334" s="34"/>
      <c r="BS334" s="34">
        <f t="shared" si="309"/>
        <v>0</v>
      </c>
      <c r="BT334" s="34">
        <f t="shared" si="342"/>
        <v>0</v>
      </c>
      <c r="BU334" s="34"/>
      <c r="BV334" s="34">
        <f t="shared" si="310"/>
        <v>0</v>
      </c>
      <c r="BW334" s="34">
        <f t="shared" si="343"/>
        <v>0</v>
      </c>
      <c r="BX334" s="34"/>
      <c r="BY334" s="34">
        <f t="shared" si="311"/>
        <v>0</v>
      </c>
      <c r="BZ334" s="34">
        <f t="shared" si="344"/>
        <v>0</v>
      </c>
      <c r="CA334" s="34"/>
      <c r="CB334" s="34">
        <f t="shared" si="312"/>
        <v>0</v>
      </c>
      <c r="CC334" s="34">
        <f t="shared" si="345"/>
        <v>0</v>
      </c>
      <c r="CD334" s="34"/>
      <c r="CE334" s="34">
        <f t="shared" si="313"/>
        <v>0</v>
      </c>
      <c r="CF334" s="34">
        <f t="shared" si="346"/>
        <v>0</v>
      </c>
      <c r="CG334" s="34"/>
      <c r="CH334" s="34">
        <f t="shared" si="314"/>
        <v>0</v>
      </c>
      <c r="CI334" s="34">
        <f t="shared" si="347"/>
        <v>0</v>
      </c>
      <c r="CJ334" s="34"/>
      <c r="CK334" s="34">
        <f t="shared" si="315"/>
        <v>0</v>
      </c>
      <c r="CL334" s="34">
        <f t="shared" si="348"/>
        <v>0</v>
      </c>
      <c r="CM334" s="34"/>
      <c r="CN334" s="34">
        <f t="shared" si="316"/>
        <v>0</v>
      </c>
      <c r="CO334" s="34">
        <f t="shared" si="349"/>
        <v>0</v>
      </c>
      <c r="CP334" s="34"/>
      <c r="CQ334" s="34">
        <f t="shared" si="317"/>
        <v>0</v>
      </c>
      <c r="CR334" s="34">
        <f t="shared" si="350"/>
        <v>0</v>
      </c>
      <c r="CS334" s="34"/>
      <c r="CT334" s="34">
        <f t="shared" si="318"/>
        <v>0</v>
      </c>
      <c r="CU334" s="34">
        <f t="shared" si="351"/>
        <v>0</v>
      </c>
      <c r="CV334" s="34"/>
      <c r="CW334" s="34">
        <f t="shared" si="319"/>
        <v>0</v>
      </c>
      <c r="CX334" s="34">
        <f t="shared" si="352"/>
        <v>0</v>
      </c>
      <c r="CY334" s="34"/>
      <c r="CZ334" s="34">
        <f t="shared" si="320"/>
        <v>0</v>
      </c>
      <c r="DA334" s="34">
        <f t="shared" si="353"/>
        <v>0</v>
      </c>
      <c r="DB334" s="34"/>
      <c r="DC334" s="34">
        <f t="shared" si="321"/>
        <v>0</v>
      </c>
      <c r="DD334" s="34">
        <f t="shared" si="354"/>
        <v>0</v>
      </c>
      <c r="DE334" s="35">
        <f t="shared" si="362"/>
        <v>0</v>
      </c>
      <c r="DF334" s="35">
        <f t="shared" ca="1" si="363"/>
        <v>0</v>
      </c>
      <c r="DG334" s="89">
        <f t="shared" ca="1" si="364"/>
        <v>0</v>
      </c>
      <c r="DH334" s="35">
        <f t="shared" si="355"/>
        <v>0</v>
      </c>
      <c r="DI334" s="35">
        <f t="shared" ca="1" si="305"/>
        <v>0</v>
      </c>
      <c r="DJ334" s="92">
        <f t="shared" ca="1" si="306"/>
        <v>0</v>
      </c>
      <c r="DK334"/>
      <c r="DL334" s="37"/>
      <c r="DM334" s="38">
        <f t="shared" si="322"/>
        <v>0</v>
      </c>
      <c r="DN334" s="39" t="str">
        <f>IF(COUNTIF(DN335:DN336,"MEDIDO")&lt;&gt;0,"MEDIDO","NÃO MEDIDO")</f>
        <v>NÃO MEDIDO</v>
      </c>
      <c r="DO334" s="40"/>
      <c r="DP334"/>
    </row>
    <row r="335" spans="1:120" s="2" customFormat="1" ht="40.5" customHeight="1" x14ac:dyDescent="0.2">
      <c r="A335" s="2" t="s">
        <v>212</v>
      </c>
      <c r="C335" s="100" t="s">
        <v>701</v>
      </c>
      <c r="D335" s="30" t="s">
        <v>702</v>
      </c>
      <c r="E335" s="31" t="s">
        <v>100</v>
      </c>
      <c r="F335" s="74">
        <v>4711</v>
      </c>
      <c r="G335" s="74">
        <v>0</v>
      </c>
      <c r="H335" s="121">
        <v>0</v>
      </c>
      <c r="I335" s="121">
        <v>328</v>
      </c>
      <c r="J335" s="121"/>
      <c r="K335" s="74">
        <f t="shared" si="323"/>
        <v>5039</v>
      </c>
      <c r="L335" s="32">
        <v>21.44</v>
      </c>
      <c r="M335" s="33">
        <f t="shared" si="356"/>
        <v>108036.16</v>
      </c>
      <c r="N335" s="33"/>
      <c r="O335" s="33">
        <f t="shared" si="324"/>
        <v>0</v>
      </c>
      <c r="P335" s="34"/>
      <c r="Q335" s="34">
        <f t="shared" si="368"/>
        <v>0</v>
      </c>
      <c r="R335" s="34">
        <f t="shared" si="369"/>
        <v>0</v>
      </c>
      <c r="S335" s="34"/>
      <c r="T335" s="34">
        <f t="shared" si="370"/>
        <v>0</v>
      </c>
      <c r="U335" s="34">
        <f t="shared" si="371"/>
        <v>0</v>
      </c>
      <c r="V335" s="34"/>
      <c r="W335" s="34">
        <f t="shared" si="357"/>
        <v>0</v>
      </c>
      <c r="X335" s="34">
        <f t="shared" si="358"/>
        <v>0</v>
      </c>
      <c r="Y335" s="34"/>
      <c r="Z335" s="34">
        <f t="shared" si="372"/>
        <v>0</v>
      </c>
      <c r="AA335" s="34">
        <f t="shared" si="373"/>
        <v>0</v>
      </c>
      <c r="AB335" s="34"/>
      <c r="AC335" s="34">
        <f t="shared" si="374"/>
        <v>0</v>
      </c>
      <c r="AD335" s="34">
        <f t="shared" si="375"/>
        <v>0</v>
      </c>
      <c r="AE335" s="34"/>
      <c r="AF335" s="34">
        <f t="shared" si="325"/>
        <v>0</v>
      </c>
      <c r="AG335" s="34">
        <f t="shared" si="326"/>
        <v>0</v>
      </c>
      <c r="AH335" s="34"/>
      <c r="AI335" s="34">
        <f t="shared" si="361"/>
        <v>0</v>
      </c>
      <c r="AJ335" s="34">
        <f t="shared" si="376"/>
        <v>0</v>
      </c>
      <c r="AK335" s="34"/>
      <c r="AL335" s="34">
        <f t="shared" si="359"/>
        <v>0</v>
      </c>
      <c r="AM335" s="34">
        <f t="shared" si="360"/>
        <v>0</v>
      </c>
      <c r="AN335" s="34"/>
      <c r="AO335" s="34">
        <f t="shared" si="327"/>
        <v>0</v>
      </c>
      <c r="AP335" s="34">
        <f t="shared" si="328"/>
        <v>0</v>
      </c>
      <c r="AQ335" s="34"/>
      <c r="AR335" s="34">
        <f t="shared" si="329"/>
        <v>0</v>
      </c>
      <c r="AS335" s="34">
        <f t="shared" si="330"/>
        <v>0</v>
      </c>
      <c r="AT335" s="34"/>
      <c r="AU335" s="34">
        <f t="shared" si="331"/>
        <v>0</v>
      </c>
      <c r="AV335" s="34">
        <f t="shared" si="332"/>
        <v>0</v>
      </c>
      <c r="AW335" s="34"/>
      <c r="AX335" s="34">
        <f t="shared" si="333"/>
        <v>0</v>
      </c>
      <c r="AY335" s="34">
        <f t="shared" si="334"/>
        <v>0</v>
      </c>
      <c r="AZ335" s="34">
        <v>1494.2</v>
      </c>
      <c r="BA335" s="34">
        <f t="shared" si="335"/>
        <v>32035.65</v>
      </c>
      <c r="BB335" s="34">
        <f t="shared" si="336"/>
        <v>0</v>
      </c>
      <c r="BC335" s="34">
        <v>445.81</v>
      </c>
      <c r="BD335" s="34">
        <f t="shared" si="337"/>
        <v>9558.17</v>
      </c>
      <c r="BE335" s="34">
        <f t="shared" si="338"/>
        <v>0</v>
      </c>
      <c r="BF335" s="34">
        <v>2727.48</v>
      </c>
      <c r="BG335" s="34">
        <f t="shared" si="365"/>
        <v>58477.17</v>
      </c>
      <c r="BH335" s="34">
        <f t="shared" si="339"/>
        <v>0</v>
      </c>
      <c r="BI335" s="34"/>
      <c r="BJ335" s="34">
        <f t="shared" si="366"/>
        <v>0</v>
      </c>
      <c r="BK335" s="34">
        <f t="shared" si="340"/>
        <v>0</v>
      </c>
      <c r="BL335" s="34"/>
      <c r="BM335" s="34">
        <f t="shared" si="367"/>
        <v>0</v>
      </c>
      <c r="BN335" s="34">
        <f t="shared" si="341"/>
        <v>0</v>
      </c>
      <c r="BO335" s="34"/>
      <c r="BP335" s="34">
        <f t="shared" si="307"/>
        <v>0</v>
      </c>
      <c r="BQ335" s="34">
        <f t="shared" si="308"/>
        <v>0</v>
      </c>
      <c r="BR335" s="34"/>
      <c r="BS335" s="34">
        <f t="shared" si="309"/>
        <v>0</v>
      </c>
      <c r="BT335" s="34">
        <f t="shared" si="342"/>
        <v>0</v>
      </c>
      <c r="BU335" s="34"/>
      <c r="BV335" s="34">
        <f t="shared" si="310"/>
        <v>0</v>
      </c>
      <c r="BW335" s="34">
        <f t="shared" si="343"/>
        <v>0</v>
      </c>
      <c r="BX335" s="34"/>
      <c r="BY335" s="34">
        <f t="shared" si="311"/>
        <v>0</v>
      </c>
      <c r="BZ335" s="34">
        <f t="shared" si="344"/>
        <v>0</v>
      </c>
      <c r="CA335" s="34"/>
      <c r="CB335" s="34">
        <f t="shared" si="312"/>
        <v>0</v>
      </c>
      <c r="CC335" s="34">
        <f t="shared" si="345"/>
        <v>0</v>
      </c>
      <c r="CD335" s="34"/>
      <c r="CE335" s="34">
        <f t="shared" si="313"/>
        <v>0</v>
      </c>
      <c r="CF335" s="34">
        <f t="shared" si="346"/>
        <v>0</v>
      </c>
      <c r="CG335" s="34"/>
      <c r="CH335" s="34">
        <f t="shared" si="314"/>
        <v>0</v>
      </c>
      <c r="CI335" s="34">
        <f t="shared" si="347"/>
        <v>0</v>
      </c>
      <c r="CJ335" s="34"/>
      <c r="CK335" s="34">
        <f t="shared" si="315"/>
        <v>0</v>
      </c>
      <c r="CL335" s="34">
        <f t="shared" si="348"/>
        <v>0</v>
      </c>
      <c r="CM335" s="34"/>
      <c r="CN335" s="34">
        <f t="shared" si="316"/>
        <v>0</v>
      </c>
      <c r="CO335" s="34">
        <f t="shared" si="349"/>
        <v>0</v>
      </c>
      <c r="CP335" s="34"/>
      <c r="CQ335" s="34">
        <f t="shared" si="317"/>
        <v>0</v>
      </c>
      <c r="CR335" s="34">
        <f t="shared" si="350"/>
        <v>0</v>
      </c>
      <c r="CS335" s="34"/>
      <c r="CT335" s="34">
        <f t="shared" si="318"/>
        <v>0</v>
      </c>
      <c r="CU335" s="34">
        <f t="shared" si="351"/>
        <v>0</v>
      </c>
      <c r="CV335" s="34"/>
      <c r="CW335" s="34">
        <f t="shared" si="319"/>
        <v>0</v>
      </c>
      <c r="CX335" s="34">
        <f t="shared" si="352"/>
        <v>0</v>
      </c>
      <c r="CY335" s="34"/>
      <c r="CZ335" s="34">
        <f t="shared" si="320"/>
        <v>0</v>
      </c>
      <c r="DA335" s="34">
        <f t="shared" si="353"/>
        <v>0</v>
      </c>
      <c r="DB335" s="34"/>
      <c r="DC335" s="34">
        <f t="shared" si="321"/>
        <v>0</v>
      </c>
      <c r="DD335" s="34">
        <f t="shared" si="354"/>
        <v>0</v>
      </c>
      <c r="DE335" s="35">
        <f t="shared" si="362"/>
        <v>4667.49</v>
      </c>
      <c r="DF335" s="35">
        <f t="shared" ca="1" si="363"/>
        <v>100070.99</v>
      </c>
      <c r="DG335" s="89">
        <f t="shared" ca="1" si="364"/>
        <v>0</v>
      </c>
      <c r="DH335" s="35">
        <f t="shared" si="355"/>
        <v>371.51</v>
      </c>
      <c r="DI335" s="35">
        <f t="shared" ref="DI335:DI398" ca="1" si="379">M335-DF335</f>
        <v>7965.17</v>
      </c>
      <c r="DJ335" s="92">
        <f t="shared" ref="DJ335:DJ398" ca="1" si="380">O335-DG335</f>
        <v>0</v>
      </c>
      <c r="DK335"/>
      <c r="DL335" s="37"/>
      <c r="DM335" s="38">
        <f t="shared" si="322"/>
        <v>0</v>
      </c>
      <c r="DN335" s="39" t="str">
        <f t="shared" si="378"/>
        <v>NÃO MEDIDO</v>
      </c>
      <c r="DO335" s="40"/>
      <c r="DP335"/>
    </row>
    <row r="336" spans="1:120" s="2" customFormat="1" ht="51" customHeight="1" x14ac:dyDescent="0.2">
      <c r="A336" s="2" t="s">
        <v>212</v>
      </c>
      <c r="C336" s="100" t="s">
        <v>703</v>
      </c>
      <c r="D336" s="30" t="s">
        <v>704</v>
      </c>
      <c r="E336" s="31" t="s">
        <v>100</v>
      </c>
      <c r="F336" s="74">
        <v>1750</v>
      </c>
      <c r="G336" s="74">
        <v>0</v>
      </c>
      <c r="H336" s="121">
        <v>396</v>
      </c>
      <c r="I336" s="121">
        <v>215</v>
      </c>
      <c r="J336" s="121"/>
      <c r="K336" s="74">
        <f t="shared" si="323"/>
        <v>2361</v>
      </c>
      <c r="L336" s="32">
        <v>25.08</v>
      </c>
      <c r="M336" s="33">
        <f t="shared" si="356"/>
        <v>59213.88</v>
      </c>
      <c r="N336" s="33"/>
      <c r="O336" s="33">
        <f t="shared" si="324"/>
        <v>0</v>
      </c>
      <c r="P336" s="34"/>
      <c r="Q336" s="34">
        <f t="shared" si="368"/>
        <v>0</v>
      </c>
      <c r="R336" s="34">
        <f t="shared" si="369"/>
        <v>0</v>
      </c>
      <c r="S336" s="34"/>
      <c r="T336" s="34">
        <f t="shared" si="370"/>
        <v>0</v>
      </c>
      <c r="U336" s="34">
        <f t="shared" si="371"/>
        <v>0</v>
      </c>
      <c r="V336" s="34"/>
      <c r="W336" s="34">
        <f t="shared" si="357"/>
        <v>0</v>
      </c>
      <c r="X336" s="34">
        <f t="shared" si="358"/>
        <v>0</v>
      </c>
      <c r="Y336" s="34"/>
      <c r="Z336" s="34">
        <f t="shared" si="372"/>
        <v>0</v>
      </c>
      <c r="AA336" s="34">
        <f t="shared" si="373"/>
        <v>0</v>
      </c>
      <c r="AB336" s="34"/>
      <c r="AC336" s="34">
        <f t="shared" si="374"/>
        <v>0</v>
      </c>
      <c r="AD336" s="34">
        <f t="shared" si="375"/>
        <v>0</v>
      </c>
      <c r="AE336" s="34"/>
      <c r="AF336" s="34">
        <f t="shared" si="325"/>
        <v>0</v>
      </c>
      <c r="AG336" s="34">
        <f t="shared" si="326"/>
        <v>0</v>
      </c>
      <c r="AH336" s="34"/>
      <c r="AI336" s="34">
        <f t="shared" si="361"/>
        <v>0</v>
      </c>
      <c r="AJ336" s="34">
        <f t="shared" si="376"/>
        <v>0</v>
      </c>
      <c r="AK336" s="34"/>
      <c r="AL336" s="34">
        <f t="shared" si="359"/>
        <v>0</v>
      </c>
      <c r="AM336" s="34">
        <f t="shared" si="360"/>
        <v>0</v>
      </c>
      <c r="AN336" s="34"/>
      <c r="AO336" s="34">
        <f t="shared" si="327"/>
        <v>0</v>
      </c>
      <c r="AP336" s="34">
        <f t="shared" si="328"/>
        <v>0</v>
      </c>
      <c r="AQ336" s="34"/>
      <c r="AR336" s="34">
        <f t="shared" si="329"/>
        <v>0</v>
      </c>
      <c r="AS336" s="34">
        <f t="shared" si="330"/>
        <v>0</v>
      </c>
      <c r="AT336" s="34">
        <v>304.8</v>
      </c>
      <c r="AU336" s="34">
        <f t="shared" si="331"/>
        <v>7644.38</v>
      </c>
      <c r="AV336" s="34">
        <f t="shared" si="332"/>
        <v>0</v>
      </c>
      <c r="AW336" s="34"/>
      <c r="AX336" s="34">
        <f t="shared" si="333"/>
        <v>0</v>
      </c>
      <c r="AY336" s="34">
        <f t="shared" si="334"/>
        <v>0</v>
      </c>
      <c r="AZ336" s="34">
        <v>1072.0999999999999</v>
      </c>
      <c r="BA336" s="34">
        <f t="shared" si="335"/>
        <v>26888.27</v>
      </c>
      <c r="BB336" s="34">
        <f t="shared" si="336"/>
        <v>0</v>
      </c>
      <c r="BC336" s="34">
        <v>689.24</v>
      </c>
      <c r="BD336" s="34">
        <f t="shared" si="337"/>
        <v>17286.14</v>
      </c>
      <c r="BE336" s="34">
        <f t="shared" si="338"/>
        <v>0</v>
      </c>
      <c r="BF336" s="34">
        <v>79.86</v>
      </c>
      <c r="BG336" s="34">
        <f t="shared" si="365"/>
        <v>2002.89</v>
      </c>
      <c r="BH336" s="34">
        <f t="shared" si="339"/>
        <v>0</v>
      </c>
      <c r="BI336" s="34"/>
      <c r="BJ336" s="34">
        <f t="shared" si="366"/>
        <v>0</v>
      </c>
      <c r="BK336" s="34">
        <f t="shared" si="340"/>
        <v>0</v>
      </c>
      <c r="BL336" s="34"/>
      <c r="BM336" s="34">
        <f t="shared" si="367"/>
        <v>0</v>
      </c>
      <c r="BN336" s="34">
        <f t="shared" si="341"/>
        <v>0</v>
      </c>
      <c r="BO336" s="34"/>
      <c r="BP336" s="34">
        <f t="shared" si="307"/>
        <v>0</v>
      </c>
      <c r="BQ336" s="34">
        <f t="shared" si="308"/>
        <v>0</v>
      </c>
      <c r="BR336" s="34"/>
      <c r="BS336" s="34">
        <f t="shared" ref="BS336:BS399" si="381">ROUND(BR336*$L336,2)</f>
        <v>0</v>
      </c>
      <c r="BT336" s="34">
        <f t="shared" si="342"/>
        <v>0</v>
      </c>
      <c r="BU336" s="34"/>
      <c r="BV336" s="34">
        <f t="shared" ref="BV336:BV399" si="382">ROUND(BU336*$L336,2)</f>
        <v>0</v>
      </c>
      <c r="BW336" s="34">
        <f t="shared" si="343"/>
        <v>0</v>
      </c>
      <c r="BX336" s="34"/>
      <c r="BY336" s="34">
        <f t="shared" ref="BY336:BY399" si="383">ROUND(BX336*$L336,2)</f>
        <v>0</v>
      </c>
      <c r="BZ336" s="34">
        <f t="shared" si="344"/>
        <v>0</v>
      </c>
      <c r="CA336" s="34"/>
      <c r="CB336" s="34">
        <f t="shared" ref="CB336:CB399" si="384">ROUND(CA336*$L336,2)</f>
        <v>0</v>
      </c>
      <c r="CC336" s="34">
        <f t="shared" si="345"/>
        <v>0</v>
      </c>
      <c r="CD336" s="34"/>
      <c r="CE336" s="34">
        <f t="shared" ref="CE336:CE399" si="385">ROUND(CD336*$L336,2)</f>
        <v>0</v>
      </c>
      <c r="CF336" s="34">
        <f t="shared" si="346"/>
        <v>0</v>
      </c>
      <c r="CG336" s="34"/>
      <c r="CH336" s="34">
        <f t="shared" ref="CH336:CH399" si="386">ROUND(CG336*$L336,2)</f>
        <v>0</v>
      </c>
      <c r="CI336" s="34">
        <f t="shared" si="347"/>
        <v>0</v>
      </c>
      <c r="CJ336" s="34"/>
      <c r="CK336" s="34">
        <f t="shared" ref="CK336:CK399" si="387">ROUND(CJ336*$L336,2)</f>
        <v>0</v>
      </c>
      <c r="CL336" s="34">
        <f t="shared" si="348"/>
        <v>0</v>
      </c>
      <c r="CM336" s="34"/>
      <c r="CN336" s="34">
        <f t="shared" ref="CN336:CN399" si="388">ROUND(CM336*$L336,2)</f>
        <v>0</v>
      </c>
      <c r="CO336" s="34">
        <f t="shared" si="349"/>
        <v>0</v>
      </c>
      <c r="CP336" s="34"/>
      <c r="CQ336" s="34">
        <f t="shared" ref="CQ336:CQ399" si="389">ROUND(CP336*$L336,2)</f>
        <v>0</v>
      </c>
      <c r="CR336" s="34">
        <f t="shared" si="350"/>
        <v>0</v>
      </c>
      <c r="CS336" s="34"/>
      <c r="CT336" s="34">
        <f t="shared" ref="CT336:CT399" si="390">ROUND(CS336*$L336,2)</f>
        <v>0</v>
      </c>
      <c r="CU336" s="34">
        <f t="shared" si="351"/>
        <v>0</v>
      </c>
      <c r="CV336" s="34"/>
      <c r="CW336" s="34">
        <f t="shared" ref="CW336:CW399" si="391">ROUND(CV336*$L336,2)</f>
        <v>0</v>
      </c>
      <c r="CX336" s="34">
        <f t="shared" si="352"/>
        <v>0</v>
      </c>
      <c r="CY336" s="34"/>
      <c r="CZ336" s="34">
        <f t="shared" ref="CZ336:CZ399" si="392">ROUND(CY336*$L336,2)</f>
        <v>0</v>
      </c>
      <c r="DA336" s="34">
        <f t="shared" si="353"/>
        <v>0</v>
      </c>
      <c r="DB336" s="34"/>
      <c r="DC336" s="34">
        <f t="shared" ref="DC336:DC399" si="393">ROUND(DB336*$L336,2)</f>
        <v>0</v>
      </c>
      <c r="DD336" s="34">
        <f t="shared" si="354"/>
        <v>0</v>
      </c>
      <c r="DE336" s="35">
        <f t="shared" si="362"/>
        <v>2146</v>
      </c>
      <c r="DF336" s="35">
        <f t="shared" ca="1" si="363"/>
        <v>53821.68</v>
      </c>
      <c r="DG336" s="89">
        <f t="shared" ca="1" si="364"/>
        <v>0</v>
      </c>
      <c r="DH336" s="35">
        <f t="shared" si="355"/>
        <v>215</v>
      </c>
      <c r="DI336" s="35">
        <f t="shared" ca="1" si="379"/>
        <v>5392.2</v>
      </c>
      <c r="DJ336" s="92">
        <f t="shared" ca="1" si="380"/>
        <v>0</v>
      </c>
      <c r="DK336"/>
      <c r="DL336" s="37"/>
      <c r="DM336" s="38">
        <f t="shared" ref="DM336:DM399" si="394">INDEX($V$12:$DD$728,ROW()-11,MATCH($DM$11,$V$11:$DD$11,0))</f>
        <v>0</v>
      </c>
      <c r="DN336" s="39" t="str">
        <f t="shared" si="378"/>
        <v>NÃO MEDIDO</v>
      </c>
      <c r="DO336" s="40"/>
      <c r="DP336"/>
    </row>
    <row r="337" spans="1:120" s="2" customFormat="1" ht="35.25" customHeight="1" x14ac:dyDescent="0.2">
      <c r="A337" s="2" t="s">
        <v>213</v>
      </c>
      <c r="C337" s="100">
        <v>60300</v>
      </c>
      <c r="D337" s="30" t="s">
        <v>193</v>
      </c>
      <c r="E337" s="31"/>
      <c r="F337" s="74"/>
      <c r="G337" s="74">
        <v>0</v>
      </c>
      <c r="H337" s="121">
        <v>0</v>
      </c>
      <c r="I337" s="121">
        <v>0</v>
      </c>
      <c r="J337" s="121"/>
      <c r="K337" s="74">
        <f t="shared" ref="K337:K400" si="395">F337+G337+H337+I337+J337</f>
        <v>0</v>
      </c>
      <c r="L337" s="32"/>
      <c r="M337" s="33">
        <f t="shared" si="356"/>
        <v>0</v>
      </c>
      <c r="N337" s="33"/>
      <c r="O337" s="33">
        <f t="shared" ref="O337:O400" si="396">ROUND(($F337*$N337),2)+ROUND(($G337*$N337),2)+ROUND(($H337*$N337),2)+ROUND(($I337*$N337),2)</f>
        <v>0</v>
      </c>
      <c r="P337" s="34"/>
      <c r="Q337" s="34">
        <f t="shared" si="368"/>
        <v>0</v>
      </c>
      <c r="R337" s="34">
        <f t="shared" si="369"/>
        <v>0</v>
      </c>
      <c r="S337" s="34"/>
      <c r="T337" s="34">
        <f t="shared" si="370"/>
        <v>0</v>
      </c>
      <c r="U337" s="34">
        <f t="shared" si="371"/>
        <v>0</v>
      </c>
      <c r="V337" s="34"/>
      <c r="W337" s="34">
        <f t="shared" si="357"/>
        <v>0</v>
      </c>
      <c r="X337" s="34">
        <f t="shared" si="358"/>
        <v>0</v>
      </c>
      <c r="Y337" s="34"/>
      <c r="Z337" s="34">
        <f t="shared" si="372"/>
        <v>0</v>
      </c>
      <c r="AA337" s="34">
        <f t="shared" si="373"/>
        <v>0</v>
      </c>
      <c r="AB337" s="34"/>
      <c r="AC337" s="34">
        <f t="shared" si="374"/>
        <v>0</v>
      </c>
      <c r="AD337" s="34">
        <f t="shared" si="375"/>
        <v>0</v>
      </c>
      <c r="AE337" s="34"/>
      <c r="AF337" s="34">
        <f t="shared" si="325"/>
        <v>0</v>
      </c>
      <c r="AG337" s="34">
        <f t="shared" si="326"/>
        <v>0</v>
      </c>
      <c r="AH337" s="34"/>
      <c r="AI337" s="34">
        <f t="shared" si="361"/>
        <v>0</v>
      </c>
      <c r="AJ337" s="34">
        <f t="shared" si="376"/>
        <v>0</v>
      </c>
      <c r="AK337" s="34"/>
      <c r="AL337" s="34">
        <f t="shared" si="359"/>
        <v>0</v>
      </c>
      <c r="AM337" s="34">
        <f t="shared" si="360"/>
        <v>0</v>
      </c>
      <c r="AN337" s="34"/>
      <c r="AO337" s="34">
        <f t="shared" si="327"/>
        <v>0</v>
      </c>
      <c r="AP337" s="34">
        <f t="shared" si="328"/>
        <v>0</v>
      </c>
      <c r="AQ337" s="34"/>
      <c r="AR337" s="34">
        <f t="shared" si="329"/>
        <v>0</v>
      </c>
      <c r="AS337" s="34">
        <f t="shared" si="330"/>
        <v>0</v>
      </c>
      <c r="AT337" s="34"/>
      <c r="AU337" s="34">
        <f t="shared" si="331"/>
        <v>0</v>
      </c>
      <c r="AV337" s="34">
        <f t="shared" si="332"/>
        <v>0</v>
      </c>
      <c r="AW337" s="34"/>
      <c r="AX337" s="34">
        <f t="shared" si="333"/>
        <v>0</v>
      </c>
      <c r="AY337" s="34">
        <f t="shared" si="334"/>
        <v>0</v>
      </c>
      <c r="AZ337" s="34"/>
      <c r="BA337" s="34">
        <f t="shared" si="335"/>
        <v>0</v>
      </c>
      <c r="BB337" s="34">
        <f t="shared" si="336"/>
        <v>0</v>
      </c>
      <c r="BC337" s="34"/>
      <c r="BD337" s="34">
        <f t="shared" si="337"/>
        <v>0</v>
      </c>
      <c r="BE337" s="34">
        <f t="shared" si="338"/>
        <v>0</v>
      </c>
      <c r="BF337" s="34"/>
      <c r="BG337" s="34">
        <f t="shared" si="365"/>
        <v>0</v>
      </c>
      <c r="BH337" s="34">
        <f t="shared" si="339"/>
        <v>0</v>
      </c>
      <c r="BI337" s="34"/>
      <c r="BJ337" s="34">
        <f t="shared" si="366"/>
        <v>0</v>
      </c>
      <c r="BK337" s="34">
        <f t="shared" si="340"/>
        <v>0</v>
      </c>
      <c r="BL337" s="34"/>
      <c r="BM337" s="34">
        <f t="shared" si="367"/>
        <v>0</v>
      </c>
      <c r="BN337" s="34">
        <f t="shared" si="341"/>
        <v>0</v>
      </c>
      <c r="BO337" s="34"/>
      <c r="BP337" s="34">
        <f t="shared" ref="BP337:BP400" si="397">ROUND(BO337*$L337,2)</f>
        <v>0</v>
      </c>
      <c r="BQ337" s="34">
        <f t="shared" ref="BQ337:BQ400" si="398">ROUND(BO337*$N337,2)</f>
        <v>0</v>
      </c>
      <c r="BR337" s="34"/>
      <c r="BS337" s="34">
        <f t="shared" si="381"/>
        <v>0</v>
      </c>
      <c r="BT337" s="34">
        <f t="shared" ref="BT337:BT400" si="399">ROUND(BR337*$N337,2)</f>
        <v>0</v>
      </c>
      <c r="BU337" s="34"/>
      <c r="BV337" s="34">
        <f t="shared" si="382"/>
        <v>0</v>
      </c>
      <c r="BW337" s="34">
        <f t="shared" ref="BW337:BW400" si="400">ROUND(BU337*$N337,2)</f>
        <v>0</v>
      </c>
      <c r="BX337" s="34"/>
      <c r="BY337" s="34">
        <f t="shared" si="383"/>
        <v>0</v>
      </c>
      <c r="BZ337" s="34">
        <f t="shared" ref="BZ337:BZ400" si="401">ROUND(BX337*$N337,2)</f>
        <v>0</v>
      </c>
      <c r="CA337" s="34"/>
      <c r="CB337" s="34">
        <f t="shared" si="384"/>
        <v>0</v>
      </c>
      <c r="CC337" s="34">
        <f t="shared" ref="CC337:CC400" si="402">ROUND(CA337*$N337,2)</f>
        <v>0</v>
      </c>
      <c r="CD337" s="34"/>
      <c r="CE337" s="34">
        <f t="shared" si="385"/>
        <v>0</v>
      </c>
      <c r="CF337" s="34">
        <f t="shared" ref="CF337:CF400" si="403">ROUND(CD337*$N337,2)</f>
        <v>0</v>
      </c>
      <c r="CG337" s="34"/>
      <c r="CH337" s="34">
        <f t="shared" si="386"/>
        <v>0</v>
      </c>
      <c r="CI337" s="34">
        <f t="shared" ref="CI337:CI400" si="404">ROUND(CG337*$N337,2)</f>
        <v>0</v>
      </c>
      <c r="CJ337" s="34"/>
      <c r="CK337" s="34">
        <f t="shared" si="387"/>
        <v>0</v>
      </c>
      <c r="CL337" s="34">
        <f t="shared" ref="CL337:CL400" si="405">ROUND(CJ337*$N337,2)</f>
        <v>0</v>
      </c>
      <c r="CM337" s="34"/>
      <c r="CN337" s="34">
        <f t="shared" si="388"/>
        <v>0</v>
      </c>
      <c r="CO337" s="34">
        <f t="shared" ref="CO337:CO400" si="406">ROUND(CM337*$N337,2)</f>
        <v>0</v>
      </c>
      <c r="CP337" s="34"/>
      <c r="CQ337" s="34">
        <f t="shared" si="389"/>
        <v>0</v>
      </c>
      <c r="CR337" s="34">
        <f t="shared" ref="CR337:CR400" si="407">ROUND(CP337*$N337,2)</f>
        <v>0</v>
      </c>
      <c r="CS337" s="34"/>
      <c r="CT337" s="34">
        <f t="shared" si="390"/>
        <v>0</v>
      </c>
      <c r="CU337" s="34">
        <f t="shared" ref="CU337:CU400" si="408">ROUND(CS337*$N337,2)</f>
        <v>0</v>
      </c>
      <c r="CV337" s="34"/>
      <c r="CW337" s="34">
        <f t="shared" si="391"/>
        <v>0</v>
      </c>
      <c r="CX337" s="34">
        <f t="shared" ref="CX337:CX400" si="409">ROUND(CV337*$N337,2)</f>
        <v>0</v>
      </c>
      <c r="CY337" s="34"/>
      <c r="CZ337" s="34">
        <f t="shared" si="392"/>
        <v>0</v>
      </c>
      <c r="DA337" s="34">
        <f t="shared" ref="DA337:DA400" si="410">ROUND(CY337*$N337,2)</f>
        <v>0</v>
      </c>
      <c r="DB337" s="34"/>
      <c r="DC337" s="34">
        <f t="shared" si="393"/>
        <v>0</v>
      </c>
      <c r="DD337" s="34">
        <f t="shared" ref="DD337:DD400" si="411">ROUND(DB337*$N337,2)</f>
        <v>0</v>
      </c>
      <c r="DE337" s="35">
        <f t="shared" si="362"/>
        <v>0</v>
      </c>
      <c r="DF337" s="35">
        <f t="shared" ca="1" si="363"/>
        <v>0</v>
      </c>
      <c r="DG337" s="89">
        <f t="shared" ca="1" si="364"/>
        <v>0</v>
      </c>
      <c r="DH337" s="35">
        <f t="shared" ref="DH337:DH400" si="412">K337-DE337</f>
        <v>0</v>
      </c>
      <c r="DI337" s="35">
        <f t="shared" ca="1" si="379"/>
        <v>0</v>
      </c>
      <c r="DJ337" s="92">
        <f t="shared" ca="1" si="380"/>
        <v>0</v>
      </c>
      <c r="DK337"/>
      <c r="DL337" s="37"/>
      <c r="DM337" s="38">
        <f t="shared" si="394"/>
        <v>0</v>
      </c>
      <c r="DN337" s="39" t="str">
        <f>IF(COUNTIF(DN338:DN341,"MEDIDO")&lt;&gt;0,"MEDIDO","NÃO MEDIDO")</f>
        <v>NÃO MEDIDO</v>
      </c>
      <c r="DO337" s="40"/>
      <c r="DP337"/>
    </row>
    <row r="338" spans="1:120" s="2" customFormat="1" ht="30" customHeight="1" x14ac:dyDescent="0.2">
      <c r="A338" s="2" t="s">
        <v>212</v>
      </c>
      <c r="C338" s="100" t="s">
        <v>303</v>
      </c>
      <c r="D338" s="30" t="s">
        <v>304</v>
      </c>
      <c r="E338" s="31" t="s">
        <v>81</v>
      </c>
      <c r="F338" s="74">
        <v>62.61</v>
      </c>
      <c r="G338" s="74">
        <v>0</v>
      </c>
      <c r="H338" s="121">
        <v>0</v>
      </c>
      <c r="I338" s="121">
        <v>0</v>
      </c>
      <c r="J338" s="121"/>
      <c r="K338" s="74">
        <f t="shared" si="395"/>
        <v>62.61</v>
      </c>
      <c r="L338" s="32">
        <v>157.5</v>
      </c>
      <c r="M338" s="33">
        <f t="shared" ref="M338:M401" si="413">ROUND(($F338*$L338),2)+ROUND(($G338*$L338),2)+ROUND(($H338*$L338),2)+ROUND(($I338*$L338),2)+ROUND(($J338*$L338),2)</f>
        <v>9861.08</v>
      </c>
      <c r="N338" s="33"/>
      <c r="O338" s="33">
        <f t="shared" si="396"/>
        <v>0</v>
      </c>
      <c r="P338" s="34"/>
      <c r="Q338" s="34">
        <f t="shared" si="368"/>
        <v>0</v>
      </c>
      <c r="R338" s="34">
        <f t="shared" si="369"/>
        <v>0</v>
      </c>
      <c r="S338" s="34"/>
      <c r="T338" s="34">
        <f t="shared" si="370"/>
        <v>0</v>
      </c>
      <c r="U338" s="34">
        <f t="shared" si="371"/>
        <v>0</v>
      </c>
      <c r="V338" s="34"/>
      <c r="W338" s="34">
        <f t="shared" si="357"/>
        <v>0</v>
      </c>
      <c r="X338" s="34">
        <f t="shared" si="358"/>
        <v>0</v>
      </c>
      <c r="Y338" s="34"/>
      <c r="Z338" s="34">
        <f t="shared" si="372"/>
        <v>0</v>
      </c>
      <c r="AA338" s="34">
        <f t="shared" si="373"/>
        <v>0</v>
      </c>
      <c r="AB338" s="34"/>
      <c r="AC338" s="34">
        <f t="shared" si="374"/>
        <v>0</v>
      </c>
      <c r="AD338" s="34">
        <f t="shared" si="375"/>
        <v>0</v>
      </c>
      <c r="AE338" s="34"/>
      <c r="AF338" s="34">
        <f t="shared" si="325"/>
        <v>0</v>
      </c>
      <c r="AG338" s="34">
        <f t="shared" si="326"/>
        <v>0</v>
      </c>
      <c r="AH338" s="34"/>
      <c r="AI338" s="34">
        <f t="shared" si="361"/>
        <v>0</v>
      </c>
      <c r="AJ338" s="34">
        <f t="shared" si="376"/>
        <v>0</v>
      </c>
      <c r="AK338" s="34"/>
      <c r="AL338" s="34">
        <f t="shared" si="359"/>
        <v>0</v>
      </c>
      <c r="AM338" s="34">
        <f t="shared" si="360"/>
        <v>0</v>
      </c>
      <c r="AN338" s="34"/>
      <c r="AO338" s="34">
        <f t="shared" ref="AO338:AO401" si="414">ROUND(AN338*$L338,2)</f>
        <v>0</v>
      </c>
      <c r="AP338" s="34">
        <f t="shared" ref="AP338:AP401" si="415">ROUND(AN338*$N338,2)</f>
        <v>0</v>
      </c>
      <c r="AQ338" s="34"/>
      <c r="AR338" s="34">
        <f t="shared" ref="AR338:AR401" si="416">ROUND(AQ338*$L338,2)</f>
        <v>0</v>
      </c>
      <c r="AS338" s="34">
        <f t="shared" ref="AS338:AS401" si="417">ROUND(AQ338*$N338,2)</f>
        <v>0</v>
      </c>
      <c r="AT338" s="34"/>
      <c r="AU338" s="34">
        <f t="shared" ref="AU338:AU401" si="418">ROUND(AT338*$L338,2)</f>
        <v>0</v>
      </c>
      <c r="AV338" s="34">
        <f t="shared" ref="AV338:AV401" si="419">ROUND(AT338*$N338,2)</f>
        <v>0</v>
      </c>
      <c r="AW338" s="34"/>
      <c r="AX338" s="34">
        <f t="shared" ref="AX338:AX401" si="420">ROUND(AW338*$L338,2)</f>
        <v>0</v>
      </c>
      <c r="AY338" s="34">
        <f t="shared" ref="AY338:AY401" si="421">ROUND(AW338*$N338,2)</f>
        <v>0</v>
      </c>
      <c r="AZ338" s="34">
        <v>5.88</v>
      </c>
      <c r="BA338" s="34">
        <f t="shared" ref="BA338:BA401" si="422">ROUND(AZ338*$L338,2)</f>
        <v>926.1</v>
      </c>
      <c r="BB338" s="34">
        <f t="shared" ref="BB338:BB401" si="423">ROUND(AZ338*$N338,2)</f>
        <v>0</v>
      </c>
      <c r="BC338" s="34"/>
      <c r="BD338" s="34">
        <f t="shared" ref="BD338:BD401" si="424">ROUND(BC338*$L338,2)</f>
        <v>0</v>
      </c>
      <c r="BE338" s="34">
        <f t="shared" ref="BE338:BE401" si="425">ROUND(BC338*$N338,2)</f>
        <v>0</v>
      </c>
      <c r="BF338" s="34">
        <v>51.5</v>
      </c>
      <c r="BG338" s="34">
        <f t="shared" si="365"/>
        <v>8111.25</v>
      </c>
      <c r="BH338" s="34">
        <f t="shared" ref="BH338:BH401" si="426">ROUND(BF338*$N338,2)</f>
        <v>0</v>
      </c>
      <c r="BI338" s="34"/>
      <c r="BJ338" s="34">
        <f t="shared" si="366"/>
        <v>0</v>
      </c>
      <c r="BK338" s="34">
        <f t="shared" ref="BK338:BK401" si="427">ROUND(BI338*$N338,2)</f>
        <v>0</v>
      </c>
      <c r="BL338" s="34"/>
      <c r="BM338" s="34">
        <f t="shared" si="367"/>
        <v>0</v>
      </c>
      <c r="BN338" s="34">
        <f t="shared" ref="BN338:BN401" si="428">ROUND(BL338*$N338,2)</f>
        <v>0</v>
      </c>
      <c r="BO338" s="34"/>
      <c r="BP338" s="34">
        <f t="shared" si="397"/>
        <v>0</v>
      </c>
      <c r="BQ338" s="34">
        <f t="shared" si="398"/>
        <v>0</v>
      </c>
      <c r="BR338" s="34"/>
      <c r="BS338" s="34">
        <f t="shared" si="381"/>
        <v>0</v>
      </c>
      <c r="BT338" s="34">
        <f t="shared" si="399"/>
        <v>0</v>
      </c>
      <c r="BU338" s="34"/>
      <c r="BV338" s="34">
        <f t="shared" si="382"/>
        <v>0</v>
      </c>
      <c r="BW338" s="34">
        <f t="shared" si="400"/>
        <v>0</v>
      </c>
      <c r="BX338" s="34"/>
      <c r="BY338" s="34">
        <f t="shared" si="383"/>
        <v>0</v>
      </c>
      <c r="BZ338" s="34">
        <f t="shared" si="401"/>
        <v>0</v>
      </c>
      <c r="CA338" s="34"/>
      <c r="CB338" s="34">
        <f t="shared" si="384"/>
        <v>0</v>
      </c>
      <c r="CC338" s="34">
        <f t="shared" si="402"/>
        <v>0</v>
      </c>
      <c r="CD338" s="34"/>
      <c r="CE338" s="34">
        <f t="shared" si="385"/>
        <v>0</v>
      </c>
      <c r="CF338" s="34">
        <f t="shared" si="403"/>
        <v>0</v>
      </c>
      <c r="CG338" s="34"/>
      <c r="CH338" s="34">
        <f t="shared" si="386"/>
        <v>0</v>
      </c>
      <c r="CI338" s="34">
        <f t="shared" si="404"/>
        <v>0</v>
      </c>
      <c r="CJ338" s="34"/>
      <c r="CK338" s="34">
        <f t="shared" si="387"/>
        <v>0</v>
      </c>
      <c r="CL338" s="34">
        <f t="shared" si="405"/>
        <v>0</v>
      </c>
      <c r="CM338" s="34"/>
      <c r="CN338" s="34">
        <f t="shared" si="388"/>
        <v>0</v>
      </c>
      <c r="CO338" s="34">
        <f t="shared" si="406"/>
        <v>0</v>
      </c>
      <c r="CP338" s="34"/>
      <c r="CQ338" s="34">
        <f t="shared" si="389"/>
        <v>0</v>
      </c>
      <c r="CR338" s="34">
        <f t="shared" si="407"/>
        <v>0</v>
      </c>
      <c r="CS338" s="34"/>
      <c r="CT338" s="34">
        <f t="shared" si="390"/>
        <v>0</v>
      </c>
      <c r="CU338" s="34">
        <f t="shared" si="408"/>
        <v>0</v>
      </c>
      <c r="CV338" s="34"/>
      <c r="CW338" s="34">
        <f t="shared" si="391"/>
        <v>0</v>
      </c>
      <c r="CX338" s="34">
        <f t="shared" si="409"/>
        <v>0</v>
      </c>
      <c r="CY338" s="34"/>
      <c r="CZ338" s="34">
        <f t="shared" si="392"/>
        <v>0</v>
      </c>
      <c r="DA338" s="34">
        <f t="shared" si="410"/>
        <v>0</v>
      </c>
      <c r="DB338" s="34"/>
      <c r="DC338" s="34">
        <f t="shared" si="393"/>
        <v>0</v>
      </c>
      <c r="DD338" s="34">
        <f t="shared" si="411"/>
        <v>0</v>
      </c>
      <c r="DE338" s="35">
        <f t="shared" si="362"/>
        <v>57.38</v>
      </c>
      <c r="DF338" s="35">
        <f t="shared" ca="1" si="363"/>
        <v>9037.35</v>
      </c>
      <c r="DG338" s="89">
        <f t="shared" ca="1" si="364"/>
        <v>0</v>
      </c>
      <c r="DH338" s="35">
        <f t="shared" si="412"/>
        <v>5.23</v>
      </c>
      <c r="DI338" s="35">
        <f t="shared" ca="1" si="379"/>
        <v>823.73</v>
      </c>
      <c r="DJ338" s="92">
        <f t="shared" ca="1" si="380"/>
        <v>0</v>
      </c>
      <c r="DK338"/>
      <c r="DL338" s="37"/>
      <c r="DM338" s="38">
        <f t="shared" si="394"/>
        <v>0</v>
      </c>
      <c r="DN338" s="39" t="str">
        <f t="shared" si="378"/>
        <v>NÃO MEDIDO</v>
      </c>
      <c r="DO338" s="40"/>
      <c r="DP338"/>
    </row>
    <row r="339" spans="1:120" s="2" customFormat="1" ht="35.1" customHeight="1" x14ac:dyDescent="0.2">
      <c r="A339" s="2" t="s">
        <v>212</v>
      </c>
      <c r="C339" s="100" t="s">
        <v>705</v>
      </c>
      <c r="D339" s="30" t="s">
        <v>706</v>
      </c>
      <c r="E339" s="31" t="s">
        <v>81</v>
      </c>
      <c r="F339" s="74">
        <v>1.5</v>
      </c>
      <c r="G339" s="74">
        <v>0</v>
      </c>
      <c r="H339" s="121">
        <v>6.67</v>
      </c>
      <c r="I339" s="121">
        <v>0</v>
      </c>
      <c r="J339" s="121"/>
      <c r="K339" s="74">
        <f t="shared" si="395"/>
        <v>8.17</v>
      </c>
      <c r="L339" s="32">
        <v>837.18</v>
      </c>
      <c r="M339" s="33">
        <f t="shared" si="413"/>
        <v>6839.76</v>
      </c>
      <c r="N339" s="33"/>
      <c r="O339" s="33">
        <f t="shared" si="396"/>
        <v>0</v>
      </c>
      <c r="P339" s="34"/>
      <c r="Q339" s="34">
        <f t="shared" si="368"/>
        <v>0</v>
      </c>
      <c r="R339" s="34">
        <f t="shared" si="369"/>
        <v>0</v>
      </c>
      <c r="S339" s="34"/>
      <c r="T339" s="34">
        <f t="shared" si="370"/>
        <v>0</v>
      </c>
      <c r="U339" s="34">
        <f t="shared" si="371"/>
        <v>0</v>
      </c>
      <c r="V339" s="34"/>
      <c r="W339" s="34">
        <f t="shared" si="357"/>
        <v>0</v>
      </c>
      <c r="X339" s="34">
        <f t="shared" si="358"/>
        <v>0</v>
      </c>
      <c r="Y339" s="34"/>
      <c r="Z339" s="34">
        <f t="shared" si="372"/>
        <v>0</v>
      </c>
      <c r="AA339" s="34">
        <f t="shared" si="373"/>
        <v>0</v>
      </c>
      <c r="AB339" s="34"/>
      <c r="AC339" s="34">
        <f t="shared" si="374"/>
        <v>0</v>
      </c>
      <c r="AD339" s="34">
        <f t="shared" si="375"/>
        <v>0</v>
      </c>
      <c r="AE339" s="34"/>
      <c r="AF339" s="34">
        <f t="shared" ref="AF339:AF402" si="429">ROUND(AE339*$L339,2)</f>
        <v>0</v>
      </c>
      <c r="AG339" s="34">
        <f t="shared" ref="AG339:AG402" si="430">ROUND(AE339*$N339,2)</f>
        <v>0</v>
      </c>
      <c r="AH339" s="34"/>
      <c r="AI339" s="34">
        <f t="shared" si="361"/>
        <v>0</v>
      </c>
      <c r="AJ339" s="34">
        <f t="shared" si="376"/>
        <v>0</v>
      </c>
      <c r="AK339" s="34"/>
      <c r="AL339" s="34">
        <f t="shared" si="359"/>
        <v>0</v>
      </c>
      <c r="AM339" s="34">
        <f t="shared" si="360"/>
        <v>0</v>
      </c>
      <c r="AN339" s="34"/>
      <c r="AO339" s="34">
        <f t="shared" si="414"/>
        <v>0</v>
      </c>
      <c r="AP339" s="34">
        <f t="shared" si="415"/>
        <v>0</v>
      </c>
      <c r="AQ339" s="34"/>
      <c r="AR339" s="34">
        <f t="shared" si="416"/>
        <v>0</v>
      </c>
      <c r="AS339" s="34">
        <f t="shared" si="417"/>
        <v>0</v>
      </c>
      <c r="AT339" s="34"/>
      <c r="AU339" s="34">
        <f t="shared" si="418"/>
        <v>0</v>
      </c>
      <c r="AV339" s="34">
        <f t="shared" si="419"/>
        <v>0</v>
      </c>
      <c r="AW339" s="34"/>
      <c r="AX339" s="34">
        <f t="shared" si="420"/>
        <v>0</v>
      </c>
      <c r="AY339" s="34">
        <f t="shared" si="421"/>
        <v>0</v>
      </c>
      <c r="AZ339" s="34"/>
      <c r="BA339" s="34">
        <f t="shared" si="422"/>
        <v>0</v>
      </c>
      <c r="BB339" s="34">
        <f t="shared" si="423"/>
        <v>0</v>
      </c>
      <c r="BC339" s="34"/>
      <c r="BD339" s="34">
        <f t="shared" si="424"/>
        <v>0</v>
      </c>
      <c r="BE339" s="34">
        <f t="shared" si="425"/>
        <v>0</v>
      </c>
      <c r="BF339" s="34"/>
      <c r="BG339" s="34">
        <f t="shared" si="365"/>
        <v>0</v>
      </c>
      <c r="BH339" s="34">
        <f t="shared" si="426"/>
        <v>0</v>
      </c>
      <c r="BI339" s="34"/>
      <c r="BJ339" s="34">
        <f t="shared" si="366"/>
        <v>0</v>
      </c>
      <c r="BK339" s="34">
        <f t="shared" si="427"/>
        <v>0</v>
      </c>
      <c r="BL339" s="34"/>
      <c r="BM339" s="34">
        <f t="shared" si="367"/>
        <v>0</v>
      </c>
      <c r="BN339" s="34">
        <f t="shared" si="428"/>
        <v>0</v>
      </c>
      <c r="BO339" s="34"/>
      <c r="BP339" s="34">
        <f t="shared" si="397"/>
        <v>0</v>
      </c>
      <c r="BQ339" s="34">
        <f t="shared" si="398"/>
        <v>0</v>
      </c>
      <c r="BR339" s="34"/>
      <c r="BS339" s="34">
        <f t="shared" si="381"/>
        <v>0</v>
      </c>
      <c r="BT339" s="34">
        <f t="shared" si="399"/>
        <v>0</v>
      </c>
      <c r="BU339" s="34"/>
      <c r="BV339" s="34">
        <f t="shared" si="382"/>
        <v>0</v>
      </c>
      <c r="BW339" s="34">
        <f t="shared" si="400"/>
        <v>0</v>
      </c>
      <c r="BX339" s="34"/>
      <c r="BY339" s="34">
        <f t="shared" si="383"/>
        <v>0</v>
      </c>
      <c r="BZ339" s="34">
        <f t="shared" si="401"/>
        <v>0</v>
      </c>
      <c r="CA339" s="34"/>
      <c r="CB339" s="34">
        <f t="shared" si="384"/>
        <v>0</v>
      </c>
      <c r="CC339" s="34">
        <f t="shared" si="402"/>
        <v>0</v>
      </c>
      <c r="CD339" s="34"/>
      <c r="CE339" s="34">
        <f t="shared" si="385"/>
        <v>0</v>
      </c>
      <c r="CF339" s="34">
        <f t="shared" si="403"/>
        <v>0</v>
      </c>
      <c r="CG339" s="34"/>
      <c r="CH339" s="34">
        <f t="shared" si="386"/>
        <v>0</v>
      </c>
      <c r="CI339" s="34">
        <f t="shared" si="404"/>
        <v>0</v>
      </c>
      <c r="CJ339" s="34"/>
      <c r="CK339" s="34">
        <f t="shared" si="387"/>
        <v>0</v>
      </c>
      <c r="CL339" s="34">
        <f t="shared" si="405"/>
        <v>0</v>
      </c>
      <c r="CM339" s="34"/>
      <c r="CN339" s="34">
        <f t="shared" si="388"/>
        <v>0</v>
      </c>
      <c r="CO339" s="34">
        <f t="shared" si="406"/>
        <v>0</v>
      </c>
      <c r="CP339" s="34"/>
      <c r="CQ339" s="34">
        <f t="shared" si="389"/>
        <v>0</v>
      </c>
      <c r="CR339" s="34">
        <f t="shared" si="407"/>
        <v>0</v>
      </c>
      <c r="CS339" s="34"/>
      <c r="CT339" s="34">
        <f t="shared" si="390"/>
        <v>0</v>
      </c>
      <c r="CU339" s="34">
        <f t="shared" si="408"/>
        <v>0</v>
      </c>
      <c r="CV339" s="34"/>
      <c r="CW339" s="34">
        <f t="shared" si="391"/>
        <v>0</v>
      </c>
      <c r="CX339" s="34">
        <f t="shared" si="409"/>
        <v>0</v>
      </c>
      <c r="CY339" s="34"/>
      <c r="CZ339" s="34">
        <f t="shared" si="392"/>
        <v>0</v>
      </c>
      <c r="DA339" s="34">
        <f t="shared" si="410"/>
        <v>0</v>
      </c>
      <c r="DB339" s="34"/>
      <c r="DC339" s="34">
        <f t="shared" si="393"/>
        <v>0</v>
      </c>
      <c r="DD339" s="34">
        <f t="shared" si="411"/>
        <v>0</v>
      </c>
      <c r="DE339" s="35">
        <f t="shared" si="362"/>
        <v>0</v>
      </c>
      <c r="DF339" s="35">
        <f t="shared" ca="1" si="363"/>
        <v>0</v>
      </c>
      <c r="DG339" s="89">
        <f t="shared" ca="1" si="364"/>
        <v>0</v>
      </c>
      <c r="DH339" s="35">
        <f t="shared" si="412"/>
        <v>8.17</v>
      </c>
      <c r="DI339" s="35">
        <f t="shared" ca="1" si="379"/>
        <v>6839.76</v>
      </c>
      <c r="DJ339" s="92">
        <f t="shared" ca="1" si="380"/>
        <v>0</v>
      </c>
      <c r="DK339"/>
      <c r="DL339" s="37"/>
      <c r="DM339" s="38">
        <f t="shared" si="394"/>
        <v>0</v>
      </c>
      <c r="DN339" s="39" t="str">
        <f t="shared" si="378"/>
        <v>NÃO MEDIDO</v>
      </c>
      <c r="DO339" s="40"/>
      <c r="DP339"/>
    </row>
    <row r="340" spans="1:120" s="2" customFormat="1" ht="35.1" customHeight="1" x14ac:dyDescent="0.2">
      <c r="A340" s="2" t="s">
        <v>212</v>
      </c>
      <c r="C340" s="100" t="s">
        <v>707</v>
      </c>
      <c r="D340" s="30" t="s">
        <v>708</v>
      </c>
      <c r="E340" s="31" t="s">
        <v>81</v>
      </c>
      <c r="F340" s="74">
        <v>62.61</v>
      </c>
      <c r="G340" s="74">
        <v>0</v>
      </c>
      <c r="H340" s="121">
        <v>0</v>
      </c>
      <c r="I340" s="121">
        <v>0</v>
      </c>
      <c r="J340" s="121"/>
      <c r="K340" s="74">
        <f t="shared" si="395"/>
        <v>62.61</v>
      </c>
      <c r="L340" s="32">
        <v>617.21</v>
      </c>
      <c r="M340" s="33">
        <f t="shared" si="413"/>
        <v>38643.519999999997</v>
      </c>
      <c r="N340" s="33"/>
      <c r="O340" s="33">
        <f t="shared" si="396"/>
        <v>0</v>
      </c>
      <c r="P340" s="34"/>
      <c r="Q340" s="34">
        <f t="shared" si="368"/>
        <v>0</v>
      </c>
      <c r="R340" s="34">
        <f t="shared" si="369"/>
        <v>0</v>
      </c>
      <c r="S340" s="34"/>
      <c r="T340" s="34">
        <f t="shared" si="370"/>
        <v>0</v>
      </c>
      <c r="U340" s="34">
        <f t="shared" si="371"/>
        <v>0</v>
      </c>
      <c r="V340" s="34"/>
      <c r="W340" s="34">
        <f t="shared" ref="W340:W403" si="431">ROUND(V340*$L340,2)</f>
        <v>0</v>
      </c>
      <c r="X340" s="34">
        <f t="shared" ref="X340:X403" si="432">ROUND(V340*$N340,2)</f>
        <v>0</v>
      </c>
      <c r="Y340" s="34"/>
      <c r="Z340" s="34">
        <f t="shared" si="372"/>
        <v>0</v>
      </c>
      <c r="AA340" s="34">
        <f t="shared" si="373"/>
        <v>0</v>
      </c>
      <c r="AB340" s="34"/>
      <c r="AC340" s="34">
        <f t="shared" si="374"/>
        <v>0</v>
      </c>
      <c r="AD340" s="34">
        <f t="shared" si="375"/>
        <v>0</v>
      </c>
      <c r="AE340" s="34"/>
      <c r="AF340" s="34">
        <f t="shared" si="429"/>
        <v>0</v>
      </c>
      <c r="AG340" s="34">
        <f t="shared" si="430"/>
        <v>0</v>
      </c>
      <c r="AH340" s="34"/>
      <c r="AI340" s="34">
        <f t="shared" si="361"/>
        <v>0</v>
      </c>
      <c r="AJ340" s="34">
        <f t="shared" si="376"/>
        <v>0</v>
      </c>
      <c r="AK340" s="34"/>
      <c r="AL340" s="34">
        <f t="shared" ref="AL340:AL403" si="433">ROUND($AK340*$L340,2)</f>
        <v>0</v>
      </c>
      <c r="AM340" s="34">
        <f t="shared" ref="AM340:AM403" si="434">ROUND($AK340*$N340,2)</f>
        <v>0</v>
      </c>
      <c r="AN340" s="34"/>
      <c r="AO340" s="34">
        <f t="shared" si="414"/>
        <v>0</v>
      </c>
      <c r="AP340" s="34">
        <f t="shared" si="415"/>
        <v>0</v>
      </c>
      <c r="AQ340" s="34"/>
      <c r="AR340" s="34">
        <f t="shared" si="416"/>
        <v>0</v>
      </c>
      <c r="AS340" s="34">
        <f t="shared" si="417"/>
        <v>0</v>
      </c>
      <c r="AT340" s="34"/>
      <c r="AU340" s="34">
        <f t="shared" si="418"/>
        <v>0</v>
      </c>
      <c r="AV340" s="34">
        <f t="shared" si="419"/>
        <v>0</v>
      </c>
      <c r="AW340" s="34"/>
      <c r="AX340" s="34">
        <f t="shared" si="420"/>
        <v>0</v>
      </c>
      <c r="AY340" s="34">
        <f t="shared" si="421"/>
        <v>0</v>
      </c>
      <c r="AZ340" s="34">
        <v>5.88</v>
      </c>
      <c r="BA340" s="34">
        <f t="shared" si="422"/>
        <v>3629.19</v>
      </c>
      <c r="BB340" s="34">
        <f t="shared" si="423"/>
        <v>0</v>
      </c>
      <c r="BC340" s="34"/>
      <c r="BD340" s="34">
        <f t="shared" si="424"/>
        <v>0</v>
      </c>
      <c r="BE340" s="34">
        <f t="shared" si="425"/>
        <v>0</v>
      </c>
      <c r="BF340" s="34">
        <v>51.5</v>
      </c>
      <c r="BG340" s="34">
        <f t="shared" si="365"/>
        <v>31786.32</v>
      </c>
      <c r="BH340" s="34">
        <f t="shared" si="426"/>
        <v>0</v>
      </c>
      <c r="BI340" s="34"/>
      <c r="BJ340" s="34">
        <f t="shared" si="366"/>
        <v>0</v>
      </c>
      <c r="BK340" s="34">
        <f t="shared" si="427"/>
        <v>0</v>
      </c>
      <c r="BL340" s="34"/>
      <c r="BM340" s="34">
        <f t="shared" si="367"/>
        <v>0</v>
      </c>
      <c r="BN340" s="34">
        <f t="shared" si="428"/>
        <v>0</v>
      </c>
      <c r="BO340" s="34"/>
      <c r="BP340" s="34">
        <f t="shared" si="397"/>
        <v>0</v>
      </c>
      <c r="BQ340" s="34">
        <f t="shared" si="398"/>
        <v>0</v>
      </c>
      <c r="BR340" s="34"/>
      <c r="BS340" s="34">
        <f t="shared" si="381"/>
        <v>0</v>
      </c>
      <c r="BT340" s="34">
        <f t="shared" si="399"/>
        <v>0</v>
      </c>
      <c r="BU340" s="34"/>
      <c r="BV340" s="34">
        <f t="shared" si="382"/>
        <v>0</v>
      </c>
      <c r="BW340" s="34">
        <f t="shared" si="400"/>
        <v>0</v>
      </c>
      <c r="BX340" s="34"/>
      <c r="BY340" s="34">
        <f t="shared" si="383"/>
        <v>0</v>
      </c>
      <c r="BZ340" s="34">
        <f t="shared" si="401"/>
        <v>0</v>
      </c>
      <c r="CA340" s="34"/>
      <c r="CB340" s="34">
        <f t="shared" si="384"/>
        <v>0</v>
      </c>
      <c r="CC340" s="34">
        <f t="shared" si="402"/>
        <v>0</v>
      </c>
      <c r="CD340" s="34"/>
      <c r="CE340" s="34">
        <f t="shared" si="385"/>
        <v>0</v>
      </c>
      <c r="CF340" s="34">
        <f t="shared" si="403"/>
        <v>0</v>
      </c>
      <c r="CG340" s="34"/>
      <c r="CH340" s="34">
        <f t="shared" si="386"/>
        <v>0</v>
      </c>
      <c r="CI340" s="34">
        <f t="shared" si="404"/>
        <v>0</v>
      </c>
      <c r="CJ340" s="34"/>
      <c r="CK340" s="34">
        <f t="shared" si="387"/>
        <v>0</v>
      </c>
      <c r="CL340" s="34">
        <f t="shared" si="405"/>
        <v>0</v>
      </c>
      <c r="CM340" s="34"/>
      <c r="CN340" s="34">
        <f t="shared" si="388"/>
        <v>0</v>
      </c>
      <c r="CO340" s="34">
        <f t="shared" si="406"/>
        <v>0</v>
      </c>
      <c r="CP340" s="34"/>
      <c r="CQ340" s="34">
        <f t="shared" si="389"/>
        <v>0</v>
      </c>
      <c r="CR340" s="34">
        <f t="shared" si="407"/>
        <v>0</v>
      </c>
      <c r="CS340" s="34"/>
      <c r="CT340" s="34">
        <f t="shared" si="390"/>
        <v>0</v>
      </c>
      <c r="CU340" s="34">
        <f t="shared" si="408"/>
        <v>0</v>
      </c>
      <c r="CV340" s="34"/>
      <c r="CW340" s="34">
        <f t="shared" si="391"/>
        <v>0</v>
      </c>
      <c r="CX340" s="34">
        <f t="shared" si="409"/>
        <v>0</v>
      </c>
      <c r="CY340" s="34"/>
      <c r="CZ340" s="34">
        <f t="shared" si="392"/>
        <v>0</v>
      </c>
      <c r="DA340" s="34">
        <f t="shared" si="410"/>
        <v>0</v>
      </c>
      <c r="DB340" s="34"/>
      <c r="DC340" s="34">
        <f t="shared" si="393"/>
        <v>0</v>
      </c>
      <c r="DD340" s="34">
        <f t="shared" si="411"/>
        <v>0</v>
      </c>
      <c r="DE340" s="35">
        <f t="shared" si="362"/>
        <v>57.38</v>
      </c>
      <c r="DF340" s="35">
        <f t="shared" ca="1" si="363"/>
        <v>35415.51</v>
      </c>
      <c r="DG340" s="89">
        <f t="shared" ca="1" si="364"/>
        <v>0</v>
      </c>
      <c r="DH340" s="35">
        <f t="shared" si="412"/>
        <v>5.23</v>
      </c>
      <c r="DI340" s="35">
        <f t="shared" ca="1" si="379"/>
        <v>3228.01</v>
      </c>
      <c r="DJ340" s="92">
        <f t="shared" ca="1" si="380"/>
        <v>0</v>
      </c>
      <c r="DK340"/>
      <c r="DL340" s="37"/>
      <c r="DM340" s="38">
        <f t="shared" si="394"/>
        <v>0</v>
      </c>
      <c r="DN340" s="39" t="str">
        <f t="shared" si="378"/>
        <v>NÃO MEDIDO</v>
      </c>
      <c r="DO340" s="40"/>
      <c r="DP340"/>
    </row>
    <row r="341" spans="1:120" s="2" customFormat="1" ht="35.1" customHeight="1" x14ac:dyDescent="0.2">
      <c r="A341" s="2" t="s">
        <v>212</v>
      </c>
      <c r="C341" s="100" t="s">
        <v>709</v>
      </c>
      <c r="D341" s="30" t="s">
        <v>710</v>
      </c>
      <c r="E341" s="31" t="s">
        <v>81</v>
      </c>
      <c r="F341" s="74">
        <v>1.5</v>
      </c>
      <c r="G341" s="74">
        <v>0</v>
      </c>
      <c r="H341" s="121">
        <v>6.67</v>
      </c>
      <c r="I341" s="121">
        <v>0</v>
      </c>
      <c r="J341" s="121"/>
      <c r="K341" s="74">
        <f t="shared" si="395"/>
        <v>8.17</v>
      </c>
      <c r="L341" s="32">
        <v>71.03</v>
      </c>
      <c r="M341" s="33">
        <f t="shared" si="413"/>
        <v>580.32000000000005</v>
      </c>
      <c r="N341" s="33"/>
      <c r="O341" s="33">
        <f t="shared" si="396"/>
        <v>0</v>
      </c>
      <c r="P341" s="34"/>
      <c r="Q341" s="34">
        <f t="shared" si="368"/>
        <v>0</v>
      </c>
      <c r="R341" s="34">
        <f t="shared" si="369"/>
        <v>0</v>
      </c>
      <c r="S341" s="34"/>
      <c r="T341" s="34">
        <f t="shared" si="370"/>
        <v>0</v>
      </c>
      <c r="U341" s="34">
        <f t="shared" si="371"/>
        <v>0</v>
      </c>
      <c r="V341" s="34"/>
      <c r="W341" s="34">
        <f t="shared" si="431"/>
        <v>0</v>
      </c>
      <c r="X341" s="34">
        <f t="shared" si="432"/>
        <v>0</v>
      </c>
      <c r="Y341" s="34"/>
      <c r="Z341" s="34">
        <f t="shared" si="372"/>
        <v>0</v>
      </c>
      <c r="AA341" s="34">
        <f t="shared" si="373"/>
        <v>0</v>
      </c>
      <c r="AB341" s="34"/>
      <c r="AC341" s="34">
        <f t="shared" si="374"/>
        <v>0</v>
      </c>
      <c r="AD341" s="34">
        <f t="shared" si="375"/>
        <v>0</v>
      </c>
      <c r="AE341" s="34"/>
      <c r="AF341" s="34">
        <f t="shared" si="429"/>
        <v>0</v>
      </c>
      <c r="AG341" s="34">
        <f t="shared" si="430"/>
        <v>0</v>
      </c>
      <c r="AH341" s="34"/>
      <c r="AI341" s="34">
        <f t="shared" si="361"/>
        <v>0</v>
      </c>
      <c r="AJ341" s="34">
        <f t="shared" si="376"/>
        <v>0</v>
      </c>
      <c r="AK341" s="34"/>
      <c r="AL341" s="34">
        <f t="shared" si="433"/>
        <v>0</v>
      </c>
      <c r="AM341" s="34">
        <f t="shared" si="434"/>
        <v>0</v>
      </c>
      <c r="AN341" s="34"/>
      <c r="AO341" s="34">
        <f t="shared" si="414"/>
        <v>0</v>
      </c>
      <c r="AP341" s="34">
        <f t="shared" si="415"/>
        <v>0</v>
      </c>
      <c r="AQ341" s="34"/>
      <c r="AR341" s="34">
        <f t="shared" si="416"/>
        <v>0</v>
      </c>
      <c r="AS341" s="34">
        <f t="shared" si="417"/>
        <v>0</v>
      </c>
      <c r="AT341" s="34"/>
      <c r="AU341" s="34">
        <f t="shared" si="418"/>
        <v>0</v>
      </c>
      <c r="AV341" s="34">
        <f t="shared" si="419"/>
        <v>0</v>
      </c>
      <c r="AW341" s="34"/>
      <c r="AX341" s="34">
        <f t="shared" si="420"/>
        <v>0</v>
      </c>
      <c r="AY341" s="34">
        <f t="shared" si="421"/>
        <v>0</v>
      </c>
      <c r="AZ341" s="34"/>
      <c r="BA341" s="34">
        <f t="shared" si="422"/>
        <v>0</v>
      </c>
      <c r="BB341" s="34">
        <f t="shared" si="423"/>
        <v>0</v>
      </c>
      <c r="BC341" s="34"/>
      <c r="BD341" s="34">
        <f t="shared" si="424"/>
        <v>0</v>
      </c>
      <c r="BE341" s="34">
        <f t="shared" si="425"/>
        <v>0</v>
      </c>
      <c r="BF341" s="34"/>
      <c r="BG341" s="34">
        <f t="shared" si="365"/>
        <v>0</v>
      </c>
      <c r="BH341" s="34">
        <f t="shared" si="426"/>
        <v>0</v>
      </c>
      <c r="BI341" s="34"/>
      <c r="BJ341" s="34">
        <f t="shared" si="366"/>
        <v>0</v>
      </c>
      <c r="BK341" s="34">
        <f t="shared" si="427"/>
        <v>0</v>
      </c>
      <c r="BL341" s="34"/>
      <c r="BM341" s="34">
        <f t="shared" si="367"/>
        <v>0</v>
      </c>
      <c r="BN341" s="34">
        <f t="shared" si="428"/>
        <v>0</v>
      </c>
      <c r="BO341" s="34"/>
      <c r="BP341" s="34">
        <f t="shared" si="397"/>
        <v>0</v>
      </c>
      <c r="BQ341" s="34">
        <f t="shared" si="398"/>
        <v>0</v>
      </c>
      <c r="BR341" s="34"/>
      <c r="BS341" s="34">
        <f t="shared" si="381"/>
        <v>0</v>
      </c>
      <c r="BT341" s="34">
        <f t="shared" si="399"/>
        <v>0</v>
      </c>
      <c r="BU341" s="34"/>
      <c r="BV341" s="34">
        <f t="shared" si="382"/>
        <v>0</v>
      </c>
      <c r="BW341" s="34">
        <f t="shared" si="400"/>
        <v>0</v>
      </c>
      <c r="BX341" s="34"/>
      <c r="BY341" s="34">
        <f t="shared" si="383"/>
        <v>0</v>
      </c>
      <c r="BZ341" s="34">
        <f t="shared" si="401"/>
        <v>0</v>
      </c>
      <c r="CA341" s="34"/>
      <c r="CB341" s="34">
        <f t="shared" si="384"/>
        <v>0</v>
      </c>
      <c r="CC341" s="34">
        <f t="shared" si="402"/>
        <v>0</v>
      </c>
      <c r="CD341" s="34"/>
      <c r="CE341" s="34">
        <f t="shared" si="385"/>
        <v>0</v>
      </c>
      <c r="CF341" s="34">
        <f t="shared" si="403"/>
        <v>0</v>
      </c>
      <c r="CG341" s="34"/>
      <c r="CH341" s="34">
        <f t="shared" si="386"/>
        <v>0</v>
      </c>
      <c r="CI341" s="34">
        <f t="shared" si="404"/>
        <v>0</v>
      </c>
      <c r="CJ341" s="34"/>
      <c r="CK341" s="34">
        <f t="shared" si="387"/>
        <v>0</v>
      </c>
      <c r="CL341" s="34">
        <f t="shared" si="405"/>
        <v>0</v>
      </c>
      <c r="CM341" s="34"/>
      <c r="CN341" s="34">
        <f t="shared" si="388"/>
        <v>0</v>
      </c>
      <c r="CO341" s="34">
        <f t="shared" si="406"/>
        <v>0</v>
      </c>
      <c r="CP341" s="34"/>
      <c r="CQ341" s="34">
        <f t="shared" si="389"/>
        <v>0</v>
      </c>
      <c r="CR341" s="34">
        <f t="shared" si="407"/>
        <v>0</v>
      </c>
      <c r="CS341" s="34"/>
      <c r="CT341" s="34">
        <f t="shared" si="390"/>
        <v>0</v>
      </c>
      <c r="CU341" s="34">
        <f t="shared" si="408"/>
        <v>0</v>
      </c>
      <c r="CV341" s="34"/>
      <c r="CW341" s="34">
        <f t="shared" si="391"/>
        <v>0</v>
      </c>
      <c r="CX341" s="34">
        <f t="shared" si="409"/>
        <v>0</v>
      </c>
      <c r="CY341" s="34"/>
      <c r="CZ341" s="34">
        <f t="shared" si="392"/>
        <v>0</v>
      </c>
      <c r="DA341" s="34">
        <f t="shared" si="410"/>
        <v>0</v>
      </c>
      <c r="DB341" s="34"/>
      <c r="DC341" s="34">
        <f t="shared" si="393"/>
        <v>0</v>
      </c>
      <c r="DD341" s="34">
        <f t="shared" si="411"/>
        <v>0</v>
      </c>
      <c r="DE341" s="35">
        <f t="shared" si="362"/>
        <v>0</v>
      </c>
      <c r="DF341" s="35">
        <f t="shared" ca="1" si="363"/>
        <v>0</v>
      </c>
      <c r="DG341" s="89">
        <f t="shared" ca="1" si="364"/>
        <v>0</v>
      </c>
      <c r="DH341" s="35">
        <f t="shared" si="412"/>
        <v>8.17</v>
      </c>
      <c r="DI341" s="35">
        <f t="shared" ca="1" si="379"/>
        <v>580.32000000000005</v>
      </c>
      <c r="DJ341" s="92">
        <f t="shared" ca="1" si="380"/>
        <v>0</v>
      </c>
      <c r="DK341"/>
      <c r="DL341" s="37"/>
      <c r="DM341" s="38">
        <f t="shared" si="394"/>
        <v>0</v>
      </c>
      <c r="DN341" s="39" t="str">
        <f t="shared" si="378"/>
        <v>NÃO MEDIDO</v>
      </c>
      <c r="DO341" s="40"/>
      <c r="DP341"/>
    </row>
    <row r="342" spans="1:120" s="2" customFormat="1" ht="35.1" customHeight="1" x14ac:dyDescent="0.2">
      <c r="A342" s="2" t="s">
        <v>213</v>
      </c>
      <c r="C342" s="100">
        <v>60700</v>
      </c>
      <c r="D342" s="30" t="s">
        <v>305</v>
      </c>
      <c r="E342" s="31"/>
      <c r="F342" s="74"/>
      <c r="G342" s="74">
        <v>0</v>
      </c>
      <c r="H342" s="121">
        <v>0</v>
      </c>
      <c r="I342" s="121">
        <v>0</v>
      </c>
      <c r="J342" s="121"/>
      <c r="K342" s="74">
        <f t="shared" si="395"/>
        <v>0</v>
      </c>
      <c r="L342" s="32"/>
      <c r="M342" s="33">
        <f t="shared" si="413"/>
        <v>0</v>
      </c>
      <c r="N342" s="33"/>
      <c r="O342" s="33">
        <f t="shared" si="396"/>
        <v>0</v>
      </c>
      <c r="P342" s="34"/>
      <c r="Q342" s="34">
        <f t="shared" si="368"/>
        <v>0</v>
      </c>
      <c r="R342" s="34">
        <f t="shared" si="369"/>
        <v>0</v>
      </c>
      <c r="S342" s="34"/>
      <c r="T342" s="34">
        <f t="shared" si="370"/>
        <v>0</v>
      </c>
      <c r="U342" s="34">
        <f t="shared" si="371"/>
        <v>0</v>
      </c>
      <c r="V342" s="34"/>
      <c r="W342" s="34">
        <f t="shared" si="431"/>
        <v>0</v>
      </c>
      <c r="X342" s="34">
        <f t="shared" si="432"/>
        <v>0</v>
      </c>
      <c r="Y342" s="34"/>
      <c r="Z342" s="34">
        <f t="shared" si="372"/>
        <v>0</v>
      </c>
      <c r="AA342" s="34">
        <f t="shared" si="373"/>
        <v>0</v>
      </c>
      <c r="AB342" s="34"/>
      <c r="AC342" s="34">
        <f t="shared" si="374"/>
        <v>0</v>
      </c>
      <c r="AD342" s="34">
        <f t="shared" si="375"/>
        <v>0</v>
      </c>
      <c r="AE342" s="34"/>
      <c r="AF342" s="34">
        <f t="shared" si="429"/>
        <v>0</v>
      </c>
      <c r="AG342" s="34">
        <f t="shared" si="430"/>
        <v>0</v>
      </c>
      <c r="AH342" s="34"/>
      <c r="AI342" s="34">
        <f t="shared" si="361"/>
        <v>0</v>
      </c>
      <c r="AJ342" s="34">
        <f t="shared" si="376"/>
        <v>0</v>
      </c>
      <c r="AK342" s="34"/>
      <c r="AL342" s="34">
        <f t="shared" si="433"/>
        <v>0</v>
      </c>
      <c r="AM342" s="34">
        <f t="shared" si="434"/>
        <v>0</v>
      </c>
      <c r="AN342" s="34"/>
      <c r="AO342" s="34">
        <f t="shared" si="414"/>
        <v>0</v>
      </c>
      <c r="AP342" s="34">
        <f t="shared" si="415"/>
        <v>0</v>
      </c>
      <c r="AQ342" s="34"/>
      <c r="AR342" s="34">
        <f t="shared" si="416"/>
        <v>0</v>
      </c>
      <c r="AS342" s="34">
        <f t="shared" si="417"/>
        <v>0</v>
      </c>
      <c r="AT342" s="34"/>
      <c r="AU342" s="34">
        <f t="shared" si="418"/>
        <v>0</v>
      </c>
      <c r="AV342" s="34">
        <f t="shared" si="419"/>
        <v>0</v>
      </c>
      <c r="AW342" s="34"/>
      <c r="AX342" s="34">
        <f t="shared" si="420"/>
        <v>0</v>
      </c>
      <c r="AY342" s="34">
        <f t="shared" si="421"/>
        <v>0</v>
      </c>
      <c r="AZ342" s="34"/>
      <c r="BA342" s="34">
        <f t="shared" si="422"/>
        <v>0</v>
      </c>
      <c r="BB342" s="34">
        <f t="shared" si="423"/>
        <v>0</v>
      </c>
      <c r="BC342" s="34"/>
      <c r="BD342" s="34">
        <f t="shared" si="424"/>
        <v>0</v>
      </c>
      <c r="BE342" s="34">
        <f t="shared" si="425"/>
        <v>0</v>
      </c>
      <c r="BF342" s="34"/>
      <c r="BG342" s="34">
        <f t="shared" si="365"/>
        <v>0</v>
      </c>
      <c r="BH342" s="34">
        <f t="shared" si="426"/>
        <v>0</v>
      </c>
      <c r="BI342" s="34"/>
      <c r="BJ342" s="34">
        <f t="shared" si="366"/>
        <v>0</v>
      </c>
      <c r="BK342" s="34">
        <f t="shared" si="427"/>
        <v>0</v>
      </c>
      <c r="BL342" s="34"/>
      <c r="BM342" s="34">
        <f t="shared" si="367"/>
        <v>0</v>
      </c>
      <c r="BN342" s="34">
        <f t="shared" si="428"/>
        <v>0</v>
      </c>
      <c r="BO342" s="34"/>
      <c r="BP342" s="34">
        <f t="shared" si="397"/>
        <v>0</v>
      </c>
      <c r="BQ342" s="34">
        <f t="shared" si="398"/>
        <v>0</v>
      </c>
      <c r="BR342" s="34"/>
      <c r="BS342" s="34">
        <f t="shared" si="381"/>
        <v>0</v>
      </c>
      <c r="BT342" s="34">
        <f t="shared" si="399"/>
        <v>0</v>
      </c>
      <c r="BU342" s="34"/>
      <c r="BV342" s="34">
        <f t="shared" si="382"/>
        <v>0</v>
      </c>
      <c r="BW342" s="34">
        <f t="shared" si="400"/>
        <v>0</v>
      </c>
      <c r="BX342" s="34"/>
      <c r="BY342" s="34">
        <f t="shared" si="383"/>
        <v>0</v>
      </c>
      <c r="BZ342" s="34">
        <f t="shared" si="401"/>
        <v>0</v>
      </c>
      <c r="CA342" s="34"/>
      <c r="CB342" s="34">
        <f t="shared" si="384"/>
        <v>0</v>
      </c>
      <c r="CC342" s="34">
        <f t="shared" si="402"/>
        <v>0</v>
      </c>
      <c r="CD342" s="34"/>
      <c r="CE342" s="34">
        <f t="shared" si="385"/>
        <v>0</v>
      </c>
      <c r="CF342" s="34">
        <f t="shared" si="403"/>
        <v>0</v>
      </c>
      <c r="CG342" s="34"/>
      <c r="CH342" s="34">
        <f t="shared" si="386"/>
        <v>0</v>
      </c>
      <c r="CI342" s="34">
        <f t="shared" si="404"/>
        <v>0</v>
      </c>
      <c r="CJ342" s="34"/>
      <c r="CK342" s="34">
        <f t="shared" si="387"/>
        <v>0</v>
      </c>
      <c r="CL342" s="34">
        <f t="shared" si="405"/>
        <v>0</v>
      </c>
      <c r="CM342" s="34"/>
      <c r="CN342" s="34">
        <f t="shared" si="388"/>
        <v>0</v>
      </c>
      <c r="CO342" s="34">
        <f t="shared" si="406"/>
        <v>0</v>
      </c>
      <c r="CP342" s="34"/>
      <c r="CQ342" s="34">
        <f t="shared" si="389"/>
        <v>0</v>
      </c>
      <c r="CR342" s="34">
        <f t="shared" si="407"/>
        <v>0</v>
      </c>
      <c r="CS342" s="34"/>
      <c r="CT342" s="34">
        <f t="shared" si="390"/>
        <v>0</v>
      </c>
      <c r="CU342" s="34">
        <f t="shared" si="408"/>
        <v>0</v>
      </c>
      <c r="CV342" s="34"/>
      <c r="CW342" s="34">
        <f t="shared" si="391"/>
        <v>0</v>
      </c>
      <c r="CX342" s="34">
        <f t="shared" si="409"/>
        <v>0</v>
      </c>
      <c r="CY342" s="34"/>
      <c r="CZ342" s="34">
        <f t="shared" si="392"/>
        <v>0</v>
      </c>
      <c r="DA342" s="34">
        <f t="shared" si="410"/>
        <v>0</v>
      </c>
      <c r="DB342" s="34"/>
      <c r="DC342" s="34">
        <f t="shared" si="393"/>
        <v>0</v>
      </c>
      <c r="DD342" s="34">
        <f t="shared" si="411"/>
        <v>0</v>
      </c>
      <c r="DE342" s="35">
        <f t="shared" si="362"/>
        <v>0</v>
      </c>
      <c r="DF342" s="35">
        <f t="shared" ca="1" si="363"/>
        <v>0</v>
      </c>
      <c r="DG342" s="89">
        <f t="shared" ca="1" si="364"/>
        <v>0</v>
      </c>
      <c r="DH342" s="35">
        <f t="shared" si="412"/>
        <v>0</v>
      </c>
      <c r="DI342" s="35">
        <f t="shared" ca="1" si="379"/>
        <v>0</v>
      </c>
      <c r="DJ342" s="92">
        <f t="shared" ca="1" si="380"/>
        <v>0</v>
      </c>
      <c r="DK342"/>
      <c r="DL342" s="37"/>
      <c r="DM342" s="38">
        <f t="shared" si="394"/>
        <v>0</v>
      </c>
      <c r="DN342" s="39" t="str">
        <f>IF(COUNTIF(DN343:DN353,"MEDIDO")&lt;&gt;0,"MEDIDO","NÃO MEDIDO")</f>
        <v>NÃO MEDIDO</v>
      </c>
      <c r="DO342" s="40"/>
      <c r="DP342"/>
    </row>
    <row r="343" spans="1:120" s="2" customFormat="1" ht="35.1" customHeight="1" x14ac:dyDescent="0.2">
      <c r="A343" s="2" t="s">
        <v>212</v>
      </c>
      <c r="C343" s="100" t="s">
        <v>711</v>
      </c>
      <c r="D343" s="30" t="s">
        <v>712</v>
      </c>
      <c r="E343" s="31" t="s">
        <v>86</v>
      </c>
      <c r="F343" s="74">
        <v>100</v>
      </c>
      <c r="G343" s="74">
        <v>0</v>
      </c>
      <c r="H343" s="121">
        <v>0</v>
      </c>
      <c r="I343" s="121">
        <v>0</v>
      </c>
      <c r="J343" s="121"/>
      <c r="K343" s="74">
        <f t="shared" si="395"/>
        <v>100</v>
      </c>
      <c r="L343" s="32">
        <v>2.61</v>
      </c>
      <c r="M343" s="33">
        <f t="shared" si="413"/>
        <v>261</v>
      </c>
      <c r="N343" s="33"/>
      <c r="O343" s="33">
        <f t="shared" si="396"/>
        <v>0</v>
      </c>
      <c r="P343" s="34"/>
      <c r="Q343" s="34">
        <f t="shared" si="368"/>
        <v>0</v>
      </c>
      <c r="R343" s="34">
        <f t="shared" si="369"/>
        <v>0</v>
      </c>
      <c r="S343" s="34"/>
      <c r="T343" s="34">
        <f t="shared" si="370"/>
        <v>0</v>
      </c>
      <c r="U343" s="34">
        <f t="shared" si="371"/>
        <v>0</v>
      </c>
      <c r="V343" s="34"/>
      <c r="W343" s="34">
        <f t="shared" si="431"/>
        <v>0</v>
      </c>
      <c r="X343" s="34">
        <f t="shared" si="432"/>
        <v>0</v>
      </c>
      <c r="Y343" s="34"/>
      <c r="Z343" s="34">
        <f t="shared" si="372"/>
        <v>0</v>
      </c>
      <c r="AA343" s="34">
        <f t="shared" si="373"/>
        <v>0</v>
      </c>
      <c r="AB343" s="34"/>
      <c r="AC343" s="34">
        <f t="shared" si="374"/>
        <v>0</v>
      </c>
      <c r="AD343" s="34">
        <f t="shared" si="375"/>
        <v>0</v>
      </c>
      <c r="AE343" s="34"/>
      <c r="AF343" s="34">
        <f t="shared" si="429"/>
        <v>0</v>
      </c>
      <c r="AG343" s="34">
        <f t="shared" si="430"/>
        <v>0</v>
      </c>
      <c r="AH343" s="34"/>
      <c r="AI343" s="34">
        <f t="shared" si="361"/>
        <v>0</v>
      </c>
      <c r="AJ343" s="34">
        <f t="shared" si="376"/>
        <v>0</v>
      </c>
      <c r="AK343" s="34"/>
      <c r="AL343" s="34">
        <f t="shared" si="433"/>
        <v>0</v>
      </c>
      <c r="AM343" s="34">
        <f t="shared" si="434"/>
        <v>0</v>
      </c>
      <c r="AN343" s="34"/>
      <c r="AO343" s="34">
        <f t="shared" si="414"/>
        <v>0</v>
      </c>
      <c r="AP343" s="34">
        <f t="shared" si="415"/>
        <v>0</v>
      </c>
      <c r="AQ343" s="34"/>
      <c r="AR343" s="34">
        <f t="shared" si="416"/>
        <v>0</v>
      </c>
      <c r="AS343" s="34">
        <f t="shared" si="417"/>
        <v>0</v>
      </c>
      <c r="AT343" s="34"/>
      <c r="AU343" s="34">
        <f t="shared" si="418"/>
        <v>0</v>
      </c>
      <c r="AV343" s="34">
        <f t="shared" si="419"/>
        <v>0</v>
      </c>
      <c r="AW343" s="34"/>
      <c r="AX343" s="34">
        <f t="shared" si="420"/>
        <v>0</v>
      </c>
      <c r="AY343" s="34">
        <f t="shared" si="421"/>
        <v>0</v>
      </c>
      <c r="AZ343" s="34"/>
      <c r="BA343" s="34">
        <f t="shared" si="422"/>
        <v>0</v>
      </c>
      <c r="BB343" s="34">
        <f t="shared" si="423"/>
        <v>0</v>
      </c>
      <c r="BC343" s="34"/>
      <c r="BD343" s="34">
        <f t="shared" si="424"/>
        <v>0</v>
      </c>
      <c r="BE343" s="34">
        <f t="shared" si="425"/>
        <v>0</v>
      </c>
      <c r="BF343" s="34"/>
      <c r="BG343" s="34">
        <f t="shared" si="365"/>
        <v>0</v>
      </c>
      <c r="BH343" s="34">
        <f t="shared" si="426"/>
        <v>0</v>
      </c>
      <c r="BI343" s="34"/>
      <c r="BJ343" s="34">
        <f t="shared" si="366"/>
        <v>0</v>
      </c>
      <c r="BK343" s="34">
        <f t="shared" si="427"/>
        <v>0</v>
      </c>
      <c r="BL343" s="34"/>
      <c r="BM343" s="34">
        <f t="shared" si="367"/>
        <v>0</v>
      </c>
      <c r="BN343" s="34">
        <f t="shared" si="428"/>
        <v>0</v>
      </c>
      <c r="BO343" s="34"/>
      <c r="BP343" s="34">
        <f t="shared" si="397"/>
        <v>0</v>
      </c>
      <c r="BQ343" s="34">
        <f t="shared" si="398"/>
        <v>0</v>
      </c>
      <c r="BR343" s="34"/>
      <c r="BS343" s="34">
        <f t="shared" si="381"/>
        <v>0</v>
      </c>
      <c r="BT343" s="34">
        <f t="shared" si="399"/>
        <v>0</v>
      </c>
      <c r="BU343" s="34"/>
      <c r="BV343" s="34">
        <f t="shared" si="382"/>
        <v>0</v>
      </c>
      <c r="BW343" s="34">
        <f t="shared" si="400"/>
        <v>0</v>
      </c>
      <c r="BX343" s="34"/>
      <c r="BY343" s="34">
        <f t="shared" si="383"/>
        <v>0</v>
      </c>
      <c r="BZ343" s="34">
        <f t="shared" si="401"/>
        <v>0</v>
      </c>
      <c r="CA343" s="34"/>
      <c r="CB343" s="34">
        <f t="shared" si="384"/>
        <v>0</v>
      </c>
      <c r="CC343" s="34">
        <f t="shared" si="402"/>
        <v>0</v>
      </c>
      <c r="CD343" s="34"/>
      <c r="CE343" s="34">
        <f t="shared" si="385"/>
        <v>0</v>
      </c>
      <c r="CF343" s="34">
        <f t="shared" si="403"/>
        <v>0</v>
      </c>
      <c r="CG343" s="34"/>
      <c r="CH343" s="34">
        <f t="shared" si="386"/>
        <v>0</v>
      </c>
      <c r="CI343" s="34">
        <f t="shared" si="404"/>
        <v>0</v>
      </c>
      <c r="CJ343" s="34"/>
      <c r="CK343" s="34">
        <f t="shared" si="387"/>
        <v>0</v>
      </c>
      <c r="CL343" s="34">
        <f t="shared" si="405"/>
        <v>0</v>
      </c>
      <c r="CM343" s="34"/>
      <c r="CN343" s="34">
        <f t="shared" si="388"/>
        <v>0</v>
      </c>
      <c r="CO343" s="34">
        <f t="shared" si="406"/>
        <v>0</v>
      </c>
      <c r="CP343" s="34"/>
      <c r="CQ343" s="34">
        <f t="shared" si="389"/>
        <v>0</v>
      </c>
      <c r="CR343" s="34">
        <f t="shared" si="407"/>
        <v>0</v>
      </c>
      <c r="CS343" s="34"/>
      <c r="CT343" s="34">
        <f t="shared" si="390"/>
        <v>0</v>
      </c>
      <c r="CU343" s="34">
        <f t="shared" si="408"/>
        <v>0</v>
      </c>
      <c r="CV343" s="34"/>
      <c r="CW343" s="34">
        <f t="shared" si="391"/>
        <v>0</v>
      </c>
      <c r="CX343" s="34">
        <f t="shared" si="409"/>
        <v>0</v>
      </c>
      <c r="CY343" s="34"/>
      <c r="CZ343" s="34">
        <f t="shared" si="392"/>
        <v>0</v>
      </c>
      <c r="DA343" s="34">
        <f t="shared" si="410"/>
        <v>0</v>
      </c>
      <c r="DB343" s="34"/>
      <c r="DC343" s="34">
        <f t="shared" si="393"/>
        <v>0</v>
      </c>
      <c r="DD343" s="34">
        <f t="shared" si="411"/>
        <v>0</v>
      </c>
      <c r="DE343" s="35">
        <f t="shared" ref="DE343:DE406" si="435">SUMIF($P$10:$DD$10,"QUANTIDADE",P343:DD343)</f>
        <v>0</v>
      </c>
      <c r="DF343" s="35">
        <f t="shared" ref="DF343:DF406" ca="1" si="436">SUMIF($Q$11:$DD$12,"COM DESCONTO",Q343:DD343)</f>
        <v>0</v>
      </c>
      <c r="DG343" s="89">
        <f t="shared" ref="DG343:DG406" ca="1" si="437">SUMIF($P$11:$DD$12,"SEM DESCONTO",P343:DD343)</f>
        <v>0</v>
      </c>
      <c r="DH343" s="35">
        <f t="shared" si="412"/>
        <v>100</v>
      </c>
      <c r="DI343" s="35">
        <f t="shared" ca="1" si="379"/>
        <v>261</v>
      </c>
      <c r="DJ343" s="92">
        <f t="shared" ca="1" si="380"/>
        <v>0</v>
      </c>
      <c r="DK343"/>
      <c r="DL343" s="37"/>
      <c r="DM343" s="38">
        <f t="shared" si="394"/>
        <v>0</v>
      </c>
      <c r="DN343" s="39" t="str">
        <f t="shared" si="378"/>
        <v>NÃO MEDIDO</v>
      </c>
      <c r="DO343" s="40"/>
      <c r="DP343"/>
    </row>
    <row r="344" spans="1:120" s="2" customFormat="1" ht="35.1" customHeight="1" x14ac:dyDescent="0.2">
      <c r="A344" s="2" t="s">
        <v>212</v>
      </c>
      <c r="C344" s="100" t="s">
        <v>713</v>
      </c>
      <c r="D344" s="30" t="s">
        <v>714</v>
      </c>
      <c r="E344" s="31" t="s">
        <v>86</v>
      </c>
      <c r="F344" s="74">
        <v>242.76</v>
      </c>
      <c r="G344" s="74">
        <v>0</v>
      </c>
      <c r="H344" s="121">
        <v>0</v>
      </c>
      <c r="I344" s="121">
        <v>0</v>
      </c>
      <c r="J344" s="121"/>
      <c r="K344" s="74">
        <f t="shared" si="395"/>
        <v>242.76</v>
      </c>
      <c r="L344" s="32">
        <v>255.48</v>
      </c>
      <c r="M344" s="33">
        <f t="shared" si="413"/>
        <v>62020.32</v>
      </c>
      <c r="N344" s="33"/>
      <c r="O344" s="33">
        <f t="shared" si="396"/>
        <v>0</v>
      </c>
      <c r="P344" s="34"/>
      <c r="Q344" s="34">
        <f t="shared" si="368"/>
        <v>0</v>
      </c>
      <c r="R344" s="34">
        <f t="shared" si="369"/>
        <v>0</v>
      </c>
      <c r="S344" s="34"/>
      <c r="T344" s="34">
        <f t="shared" si="370"/>
        <v>0</v>
      </c>
      <c r="U344" s="34">
        <f t="shared" si="371"/>
        <v>0</v>
      </c>
      <c r="V344" s="34"/>
      <c r="W344" s="34">
        <f t="shared" si="431"/>
        <v>0</v>
      </c>
      <c r="X344" s="34">
        <f t="shared" si="432"/>
        <v>0</v>
      </c>
      <c r="Y344" s="34"/>
      <c r="Z344" s="34">
        <f t="shared" si="372"/>
        <v>0</v>
      </c>
      <c r="AA344" s="34">
        <f t="shared" si="373"/>
        <v>0</v>
      </c>
      <c r="AB344" s="34"/>
      <c r="AC344" s="34">
        <f t="shared" si="374"/>
        <v>0</v>
      </c>
      <c r="AD344" s="34">
        <f t="shared" si="375"/>
        <v>0</v>
      </c>
      <c r="AE344" s="34"/>
      <c r="AF344" s="34">
        <f t="shared" si="429"/>
        <v>0</v>
      </c>
      <c r="AG344" s="34">
        <f t="shared" si="430"/>
        <v>0</v>
      </c>
      <c r="AH344" s="34"/>
      <c r="AI344" s="34">
        <f t="shared" si="361"/>
        <v>0</v>
      </c>
      <c r="AJ344" s="34">
        <f t="shared" si="376"/>
        <v>0</v>
      </c>
      <c r="AK344" s="34"/>
      <c r="AL344" s="34">
        <f t="shared" si="433"/>
        <v>0</v>
      </c>
      <c r="AM344" s="34">
        <f t="shared" si="434"/>
        <v>0</v>
      </c>
      <c r="AN344" s="34"/>
      <c r="AO344" s="34">
        <f t="shared" si="414"/>
        <v>0</v>
      </c>
      <c r="AP344" s="34">
        <f t="shared" si="415"/>
        <v>0</v>
      </c>
      <c r="AQ344" s="34"/>
      <c r="AR344" s="34">
        <f t="shared" si="416"/>
        <v>0</v>
      </c>
      <c r="AS344" s="34">
        <f t="shared" si="417"/>
        <v>0</v>
      </c>
      <c r="AT344" s="34"/>
      <c r="AU344" s="34">
        <f t="shared" si="418"/>
        <v>0</v>
      </c>
      <c r="AV344" s="34">
        <f t="shared" si="419"/>
        <v>0</v>
      </c>
      <c r="AW344" s="34"/>
      <c r="AX344" s="34">
        <f t="shared" si="420"/>
        <v>0</v>
      </c>
      <c r="AY344" s="34">
        <f t="shared" si="421"/>
        <v>0</v>
      </c>
      <c r="AZ344" s="34"/>
      <c r="BA344" s="34">
        <f t="shared" si="422"/>
        <v>0</v>
      </c>
      <c r="BB344" s="34">
        <f t="shared" si="423"/>
        <v>0</v>
      </c>
      <c r="BC344" s="34">
        <v>72.83</v>
      </c>
      <c r="BD344" s="34">
        <f t="shared" si="424"/>
        <v>18606.61</v>
      </c>
      <c r="BE344" s="34">
        <f t="shared" si="425"/>
        <v>0</v>
      </c>
      <c r="BF344" s="34">
        <v>169.93</v>
      </c>
      <c r="BG344" s="34">
        <f t="shared" si="365"/>
        <v>43413.72</v>
      </c>
      <c r="BH344" s="34">
        <f t="shared" si="426"/>
        <v>0</v>
      </c>
      <c r="BI344" s="34"/>
      <c r="BJ344" s="34">
        <f t="shared" si="366"/>
        <v>0</v>
      </c>
      <c r="BK344" s="34">
        <f t="shared" si="427"/>
        <v>0</v>
      </c>
      <c r="BL344" s="34"/>
      <c r="BM344" s="34">
        <f t="shared" si="367"/>
        <v>0</v>
      </c>
      <c r="BN344" s="34">
        <f t="shared" si="428"/>
        <v>0</v>
      </c>
      <c r="BO344" s="34"/>
      <c r="BP344" s="34">
        <f t="shared" si="397"/>
        <v>0</v>
      </c>
      <c r="BQ344" s="34">
        <f t="shared" si="398"/>
        <v>0</v>
      </c>
      <c r="BR344" s="34"/>
      <c r="BS344" s="34">
        <f t="shared" si="381"/>
        <v>0</v>
      </c>
      <c r="BT344" s="34">
        <f t="shared" si="399"/>
        <v>0</v>
      </c>
      <c r="BU344" s="34"/>
      <c r="BV344" s="34">
        <f t="shared" si="382"/>
        <v>0</v>
      </c>
      <c r="BW344" s="34">
        <f t="shared" si="400"/>
        <v>0</v>
      </c>
      <c r="BX344" s="34"/>
      <c r="BY344" s="34">
        <f t="shared" si="383"/>
        <v>0</v>
      </c>
      <c r="BZ344" s="34">
        <f t="shared" si="401"/>
        <v>0</v>
      </c>
      <c r="CA344" s="34"/>
      <c r="CB344" s="34">
        <f t="shared" si="384"/>
        <v>0</v>
      </c>
      <c r="CC344" s="34">
        <f t="shared" si="402"/>
        <v>0</v>
      </c>
      <c r="CD344" s="34"/>
      <c r="CE344" s="34">
        <f t="shared" si="385"/>
        <v>0</v>
      </c>
      <c r="CF344" s="34">
        <f t="shared" si="403"/>
        <v>0</v>
      </c>
      <c r="CG344" s="34"/>
      <c r="CH344" s="34">
        <f t="shared" si="386"/>
        <v>0</v>
      </c>
      <c r="CI344" s="34">
        <f t="shared" si="404"/>
        <v>0</v>
      </c>
      <c r="CJ344" s="34"/>
      <c r="CK344" s="34">
        <f t="shared" si="387"/>
        <v>0</v>
      </c>
      <c r="CL344" s="34">
        <f t="shared" si="405"/>
        <v>0</v>
      </c>
      <c r="CM344" s="34"/>
      <c r="CN344" s="34">
        <f t="shared" si="388"/>
        <v>0</v>
      </c>
      <c r="CO344" s="34">
        <f t="shared" si="406"/>
        <v>0</v>
      </c>
      <c r="CP344" s="34"/>
      <c r="CQ344" s="34">
        <f t="shared" si="389"/>
        <v>0</v>
      </c>
      <c r="CR344" s="34">
        <f t="shared" si="407"/>
        <v>0</v>
      </c>
      <c r="CS344" s="34"/>
      <c r="CT344" s="34">
        <f t="shared" si="390"/>
        <v>0</v>
      </c>
      <c r="CU344" s="34">
        <f t="shared" si="408"/>
        <v>0</v>
      </c>
      <c r="CV344" s="34"/>
      <c r="CW344" s="34">
        <f t="shared" si="391"/>
        <v>0</v>
      </c>
      <c r="CX344" s="34">
        <f t="shared" si="409"/>
        <v>0</v>
      </c>
      <c r="CY344" s="34"/>
      <c r="CZ344" s="34">
        <f t="shared" si="392"/>
        <v>0</v>
      </c>
      <c r="DA344" s="34">
        <f t="shared" si="410"/>
        <v>0</v>
      </c>
      <c r="DB344" s="34"/>
      <c r="DC344" s="34">
        <f t="shared" si="393"/>
        <v>0</v>
      </c>
      <c r="DD344" s="34">
        <f t="shared" si="411"/>
        <v>0</v>
      </c>
      <c r="DE344" s="35">
        <f t="shared" si="435"/>
        <v>242.76</v>
      </c>
      <c r="DF344" s="35">
        <f t="shared" ca="1" si="436"/>
        <v>62020.33</v>
      </c>
      <c r="DG344" s="89">
        <f t="shared" ca="1" si="437"/>
        <v>0</v>
      </c>
      <c r="DH344" s="35">
        <f t="shared" si="412"/>
        <v>0</v>
      </c>
      <c r="DI344" s="127">
        <f t="shared" ca="1" si="379"/>
        <v>0</v>
      </c>
      <c r="DJ344" s="92">
        <f t="shared" ca="1" si="380"/>
        <v>0</v>
      </c>
      <c r="DK344"/>
      <c r="DL344" s="37"/>
      <c r="DM344" s="38">
        <f t="shared" si="394"/>
        <v>0</v>
      </c>
      <c r="DN344" s="39" t="str">
        <f t="shared" si="378"/>
        <v>NÃO MEDIDO</v>
      </c>
      <c r="DO344" s="40"/>
      <c r="DP344"/>
    </row>
    <row r="345" spans="1:120" s="2" customFormat="1" ht="35.1" customHeight="1" x14ac:dyDescent="0.2">
      <c r="A345" s="1" t="s">
        <v>212</v>
      </c>
      <c r="B345" s="1"/>
      <c r="C345" s="100" t="s">
        <v>306</v>
      </c>
      <c r="D345" s="30" t="s">
        <v>307</v>
      </c>
      <c r="E345" s="31" t="s">
        <v>190</v>
      </c>
      <c r="F345" s="74">
        <v>13.5</v>
      </c>
      <c r="G345" s="74">
        <v>0</v>
      </c>
      <c r="H345" s="121">
        <v>0</v>
      </c>
      <c r="I345" s="121">
        <v>0</v>
      </c>
      <c r="J345" s="121"/>
      <c r="K345" s="74">
        <f t="shared" si="395"/>
        <v>13.5</v>
      </c>
      <c r="L345" s="32">
        <v>119</v>
      </c>
      <c r="M345" s="33">
        <f t="shared" si="413"/>
        <v>1606.5</v>
      </c>
      <c r="N345" s="33"/>
      <c r="O345" s="33">
        <f t="shared" si="396"/>
        <v>0</v>
      </c>
      <c r="P345" s="34"/>
      <c r="Q345" s="34">
        <f t="shared" si="368"/>
        <v>0</v>
      </c>
      <c r="R345" s="34">
        <f t="shared" si="369"/>
        <v>0</v>
      </c>
      <c r="S345" s="34"/>
      <c r="T345" s="34">
        <f t="shared" si="370"/>
        <v>0</v>
      </c>
      <c r="U345" s="34">
        <f t="shared" si="371"/>
        <v>0</v>
      </c>
      <c r="V345" s="34"/>
      <c r="W345" s="34">
        <f t="shared" si="431"/>
        <v>0</v>
      </c>
      <c r="X345" s="34">
        <f t="shared" si="432"/>
        <v>0</v>
      </c>
      <c r="Y345" s="34"/>
      <c r="Z345" s="34">
        <f t="shared" si="372"/>
        <v>0</v>
      </c>
      <c r="AA345" s="34">
        <f t="shared" si="373"/>
        <v>0</v>
      </c>
      <c r="AB345" s="34"/>
      <c r="AC345" s="34">
        <f t="shared" si="374"/>
        <v>0</v>
      </c>
      <c r="AD345" s="34">
        <f t="shared" si="375"/>
        <v>0</v>
      </c>
      <c r="AE345" s="34"/>
      <c r="AF345" s="34">
        <f t="shared" si="429"/>
        <v>0</v>
      </c>
      <c r="AG345" s="34">
        <f t="shared" si="430"/>
        <v>0</v>
      </c>
      <c r="AH345" s="34"/>
      <c r="AI345" s="34">
        <f t="shared" ref="AI345:AI408" si="438">ROUND(AH345*$L345,2)</f>
        <v>0</v>
      </c>
      <c r="AJ345" s="34">
        <f t="shared" si="376"/>
        <v>0</v>
      </c>
      <c r="AK345" s="34"/>
      <c r="AL345" s="34">
        <f t="shared" si="433"/>
        <v>0</v>
      </c>
      <c r="AM345" s="34">
        <f t="shared" si="434"/>
        <v>0</v>
      </c>
      <c r="AN345" s="34"/>
      <c r="AO345" s="34">
        <f t="shared" si="414"/>
        <v>0</v>
      </c>
      <c r="AP345" s="34">
        <f t="shared" si="415"/>
        <v>0</v>
      </c>
      <c r="AQ345" s="34"/>
      <c r="AR345" s="34">
        <f t="shared" si="416"/>
        <v>0</v>
      </c>
      <c r="AS345" s="34">
        <f t="shared" si="417"/>
        <v>0</v>
      </c>
      <c r="AT345" s="34">
        <v>5.0599999999999996</v>
      </c>
      <c r="AU345" s="34">
        <f t="shared" si="418"/>
        <v>602.14</v>
      </c>
      <c r="AV345" s="34">
        <f t="shared" si="419"/>
        <v>0</v>
      </c>
      <c r="AW345" s="34"/>
      <c r="AX345" s="34">
        <f t="shared" si="420"/>
        <v>0</v>
      </c>
      <c r="AY345" s="34">
        <f t="shared" si="421"/>
        <v>0</v>
      </c>
      <c r="AZ345" s="34"/>
      <c r="BA345" s="34">
        <f t="shared" si="422"/>
        <v>0</v>
      </c>
      <c r="BB345" s="34">
        <f t="shared" si="423"/>
        <v>0</v>
      </c>
      <c r="BC345" s="34"/>
      <c r="BD345" s="34">
        <f t="shared" si="424"/>
        <v>0</v>
      </c>
      <c r="BE345" s="34">
        <f t="shared" si="425"/>
        <v>0</v>
      </c>
      <c r="BF345" s="34"/>
      <c r="BG345" s="34">
        <f t="shared" si="365"/>
        <v>0</v>
      </c>
      <c r="BH345" s="34">
        <f t="shared" si="426"/>
        <v>0</v>
      </c>
      <c r="BI345" s="34"/>
      <c r="BJ345" s="34">
        <f t="shared" si="366"/>
        <v>0</v>
      </c>
      <c r="BK345" s="34">
        <f t="shared" si="427"/>
        <v>0</v>
      </c>
      <c r="BL345" s="34"/>
      <c r="BM345" s="34">
        <f t="shared" si="367"/>
        <v>0</v>
      </c>
      <c r="BN345" s="34">
        <f t="shared" si="428"/>
        <v>0</v>
      </c>
      <c r="BO345" s="34"/>
      <c r="BP345" s="34">
        <f t="shared" si="397"/>
        <v>0</v>
      </c>
      <c r="BQ345" s="34">
        <f t="shared" si="398"/>
        <v>0</v>
      </c>
      <c r="BR345" s="34"/>
      <c r="BS345" s="34">
        <f t="shared" si="381"/>
        <v>0</v>
      </c>
      <c r="BT345" s="34">
        <f t="shared" si="399"/>
        <v>0</v>
      </c>
      <c r="BU345" s="34"/>
      <c r="BV345" s="34">
        <f t="shared" si="382"/>
        <v>0</v>
      </c>
      <c r="BW345" s="34">
        <f t="shared" si="400"/>
        <v>0</v>
      </c>
      <c r="BX345" s="34"/>
      <c r="BY345" s="34">
        <f t="shared" si="383"/>
        <v>0</v>
      </c>
      <c r="BZ345" s="34">
        <f t="shared" si="401"/>
        <v>0</v>
      </c>
      <c r="CA345" s="34"/>
      <c r="CB345" s="34">
        <f t="shared" si="384"/>
        <v>0</v>
      </c>
      <c r="CC345" s="34">
        <f t="shared" si="402"/>
        <v>0</v>
      </c>
      <c r="CD345" s="34"/>
      <c r="CE345" s="34">
        <f t="shared" si="385"/>
        <v>0</v>
      </c>
      <c r="CF345" s="34">
        <f t="shared" si="403"/>
        <v>0</v>
      </c>
      <c r="CG345" s="34"/>
      <c r="CH345" s="34">
        <f t="shared" si="386"/>
        <v>0</v>
      </c>
      <c r="CI345" s="34">
        <f t="shared" si="404"/>
        <v>0</v>
      </c>
      <c r="CJ345" s="34"/>
      <c r="CK345" s="34">
        <f t="shared" si="387"/>
        <v>0</v>
      </c>
      <c r="CL345" s="34">
        <f t="shared" si="405"/>
        <v>0</v>
      </c>
      <c r="CM345" s="34"/>
      <c r="CN345" s="34">
        <f t="shared" si="388"/>
        <v>0</v>
      </c>
      <c r="CO345" s="34">
        <f t="shared" si="406"/>
        <v>0</v>
      </c>
      <c r="CP345" s="34"/>
      <c r="CQ345" s="34">
        <f t="shared" si="389"/>
        <v>0</v>
      </c>
      <c r="CR345" s="34">
        <f t="shared" si="407"/>
        <v>0</v>
      </c>
      <c r="CS345" s="34"/>
      <c r="CT345" s="34">
        <f t="shared" si="390"/>
        <v>0</v>
      </c>
      <c r="CU345" s="34">
        <f t="shared" si="408"/>
        <v>0</v>
      </c>
      <c r="CV345" s="34"/>
      <c r="CW345" s="34">
        <f t="shared" si="391"/>
        <v>0</v>
      </c>
      <c r="CX345" s="34">
        <f t="shared" si="409"/>
        <v>0</v>
      </c>
      <c r="CY345" s="34"/>
      <c r="CZ345" s="34">
        <f t="shared" si="392"/>
        <v>0</v>
      </c>
      <c r="DA345" s="34">
        <f t="shared" si="410"/>
        <v>0</v>
      </c>
      <c r="DB345" s="34"/>
      <c r="DC345" s="34">
        <f t="shared" si="393"/>
        <v>0</v>
      </c>
      <c r="DD345" s="34">
        <f t="shared" si="411"/>
        <v>0</v>
      </c>
      <c r="DE345" s="35">
        <f t="shared" si="435"/>
        <v>5.0599999999999996</v>
      </c>
      <c r="DF345" s="35">
        <f t="shared" ca="1" si="436"/>
        <v>602.14</v>
      </c>
      <c r="DG345" s="89">
        <f t="shared" ca="1" si="437"/>
        <v>0</v>
      </c>
      <c r="DH345" s="35">
        <f t="shared" si="412"/>
        <v>8.44</v>
      </c>
      <c r="DI345" s="35">
        <f t="shared" ca="1" si="379"/>
        <v>1004.36</v>
      </c>
      <c r="DJ345" s="92">
        <f t="shared" ca="1" si="380"/>
        <v>0</v>
      </c>
      <c r="DK345"/>
      <c r="DL345" s="37"/>
      <c r="DM345" s="38">
        <f t="shared" si="394"/>
        <v>0</v>
      </c>
      <c r="DN345" s="39" t="str">
        <f t="shared" si="378"/>
        <v>NÃO MEDIDO</v>
      </c>
      <c r="DO345" s="40"/>
      <c r="DP345"/>
    </row>
    <row r="346" spans="1:120" s="2" customFormat="1" ht="51" customHeight="1" x14ac:dyDescent="0.2">
      <c r="A346" s="2" t="s">
        <v>212</v>
      </c>
      <c r="C346" s="100" t="s">
        <v>715</v>
      </c>
      <c r="D346" s="30" t="s">
        <v>716</v>
      </c>
      <c r="E346" s="31" t="s">
        <v>717</v>
      </c>
      <c r="F346" s="74">
        <v>1971.4</v>
      </c>
      <c r="G346" s="74">
        <v>0</v>
      </c>
      <c r="H346" s="121">
        <v>0</v>
      </c>
      <c r="I346" s="121">
        <v>0</v>
      </c>
      <c r="J346" s="121"/>
      <c r="K346" s="74">
        <f t="shared" si="395"/>
        <v>1971.4</v>
      </c>
      <c r="L346" s="32">
        <v>11.73</v>
      </c>
      <c r="M346" s="33">
        <f t="shared" si="413"/>
        <v>23124.52</v>
      </c>
      <c r="N346" s="33"/>
      <c r="O346" s="33">
        <f t="shared" si="396"/>
        <v>0</v>
      </c>
      <c r="P346" s="34"/>
      <c r="Q346" s="34">
        <f t="shared" si="368"/>
        <v>0</v>
      </c>
      <c r="R346" s="34">
        <f t="shared" si="369"/>
        <v>0</v>
      </c>
      <c r="S346" s="34"/>
      <c r="T346" s="34">
        <f t="shared" si="370"/>
        <v>0</v>
      </c>
      <c r="U346" s="34">
        <f t="shared" si="371"/>
        <v>0</v>
      </c>
      <c r="V346" s="34"/>
      <c r="W346" s="34">
        <f t="shared" si="431"/>
        <v>0</v>
      </c>
      <c r="X346" s="34">
        <f t="shared" si="432"/>
        <v>0</v>
      </c>
      <c r="Y346" s="34"/>
      <c r="Z346" s="34">
        <f t="shared" si="372"/>
        <v>0</v>
      </c>
      <c r="AA346" s="34">
        <f t="shared" si="373"/>
        <v>0</v>
      </c>
      <c r="AB346" s="34"/>
      <c r="AC346" s="34">
        <f t="shared" si="374"/>
        <v>0</v>
      </c>
      <c r="AD346" s="34">
        <f t="shared" si="375"/>
        <v>0</v>
      </c>
      <c r="AE346" s="34"/>
      <c r="AF346" s="34">
        <f t="shared" si="429"/>
        <v>0</v>
      </c>
      <c r="AG346" s="34">
        <f t="shared" si="430"/>
        <v>0</v>
      </c>
      <c r="AH346" s="34"/>
      <c r="AI346" s="34">
        <f t="shared" si="438"/>
        <v>0</v>
      </c>
      <c r="AJ346" s="34">
        <f t="shared" si="376"/>
        <v>0</v>
      </c>
      <c r="AK346" s="34"/>
      <c r="AL346" s="34">
        <f t="shared" si="433"/>
        <v>0</v>
      </c>
      <c r="AM346" s="34">
        <f t="shared" si="434"/>
        <v>0</v>
      </c>
      <c r="AN346" s="34"/>
      <c r="AO346" s="34">
        <f t="shared" si="414"/>
        <v>0</v>
      </c>
      <c r="AP346" s="34">
        <f t="shared" si="415"/>
        <v>0</v>
      </c>
      <c r="AQ346" s="34"/>
      <c r="AR346" s="34">
        <f t="shared" si="416"/>
        <v>0</v>
      </c>
      <c r="AS346" s="34">
        <f t="shared" si="417"/>
        <v>0</v>
      </c>
      <c r="AT346" s="34"/>
      <c r="AU346" s="34">
        <f t="shared" si="418"/>
        <v>0</v>
      </c>
      <c r="AV346" s="34">
        <f t="shared" si="419"/>
        <v>0</v>
      </c>
      <c r="AW346" s="34"/>
      <c r="AX346" s="34">
        <f t="shared" si="420"/>
        <v>0</v>
      </c>
      <c r="AY346" s="34">
        <f t="shared" si="421"/>
        <v>0</v>
      </c>
      <c r="AZ346" s="34"/>
      <c r="BA346" s="34">
        <f t="shared" si="422"/>
        <v>0</v>
      </c>
      <c r="BB346" s="34">
        <f t="shared" si="423"/>
        <v>0</v>
      </c>
      <c r="BC346" s="34"/>
      <c r="BD346" s="34">
        <f t="shared" si="424"/>
        <v>0</v>
      </c>
      <c r="BE346" s="34">
        <f t="shared" si="425"/>
        <v>0</v>
      </c>
      <c r="BF346" s="34"/>
      <c r="BG346" s="34">
        <f t="shared" si="365"/>
        <v>0</v>
      </c>
      <c r="BH346" s="34">
        <f t="shared" si="426"/>
        <v>0</v>
      </c>
      <c r="BI346" s="34"/>
      <c r="BJ346" s="34">
        <f t="shared" si="366"/>
        <v>0</v>
      </c>
      <c r="BK346" s="34">
        <f t="shared" si="427"/>
        <v>0</v>
      </c>
      <c r="BL346" s="34"/>
      <c r="BM346" s="34">
        <f t="shared" si="367"/>
        <v>0</v>
      </c>
      <c r="BN346" s="34">
        <f t="shared" si="428"/>
        <v>0</v>
      </c>
      <c r="BO346" s="34"/>
      <c r="BP346" s="34">
        <f t="shared" si="397"/>
        <v>0</v>
      </c>
      <c r="BQ346" s="34">
        <f t="shared" si="398"/>
        <v>0</v>
      </c>
      <c r="BR346" s="34"/>
      <c r="BS346" s="34">
        <f t="shared" si="381"/>
        <v>0</v>
      </c>
      <c r="BT346" s="34">
        <f t="shared" si="399"/>
        <v>0</v>
      </c>
      <c r="BU346" s="34"/>
      <c r="BV346" s="34">
        <f t="shared" si="382"/>
        <v>0</v>
      </c>
      <c r="BW346" s="34">
        <f t="shared" si="400"/>
        <v>0</v>
      </c>
      <c r="BX346" s="34"/>
      <c r="BY346" s="34">
        <f t="shared" si="383"/>
        <v>0</v>
      </c>
      <c r="BZ346" s="34">
        <f t="shared" si="401"/>
        <v>0</v>
      </c>
      <c r="CA346" s="34"/>
      <c r="CB346" s="34">
        <f t="shared" si="384"/>
        <v>0</v>
      </c>
      <c r="CC346" s="34">
        <f t="shared" si="402"/>
        <v>0</v>
      </c>
      <c r="CD346" s="34"/>
      <c r="CE346" s="34">
        <f t="shared" si="385"/>
        <v>0</v>
      </c>
      <c r="CF346" s="34">
        <f t="shared" si="403"/>
        <v>0</v>
      </c>
      <c r="CG346" s="34"/>
      <c r="CH346" s="34">
        <f t="shared" si="386"/>
        <v>0</v>
      </c>
      <c r="CI346" s="34">
        <f t="shared" si="404"/>
        <v>0</v>
      </c>
      <c r="CJ346" s="34"/>
      <c r="CK346" s="34">
        <f t="shared" si="387"/>
        <v>0</v>
      </c>
      <c r="CL346" s="34">
        <f t="shared" si="405"/>
        <v>0</v>
      </c>
      <c r="CM346" s="34"/>
      <c r="CN346" s="34">
        <f t="shared" si="388"/>
        <v>0</v>
      </c>
      <c r="CO346" s="34">
        <f t="shared" si="406"/>
        <v>0</v>
      </c>
      <c r="CP346" s="34"/>
      <c r="CQ346" s="34">
        <f t="shared" si="389"/>
        <v>0</v>
      </c>
      <c r="CR346" s="34">
        <f t="shared" si="407"/>
        <v>0</v>
      </c>
      <c r="CS346" s="34"/>
      <c r="CT346" s="34">
        <f t="shared" si="390"/>
        <v>0</v>
      </c>
      <c r="CU346" s="34">
        <f t="shared" si="408"/>
        <v>0</v>
      </c>
      <c r="CV346" s="34"/>
      <c r="CW346" s="34">
        <f t="shared" si="391"/>
        <v>0</v>
      </c>
      <c r="CX346" s="34">
        <f t="shared" si="409"/>
        <v>0</v>
      </c>
      <c r="CY346" s="34"/>
      <c r="CZ346" s="34">
        <f t="shared" si="392"/>
        <v>0</v>
      </c>
      <c r="DA346" s="34">
        <f t="shared" si="410"/>
        <v>0</v>
      </c>
      <c r="DB346" s="34"/>
      <c r="DC346" s="34">
        <f t="shared" si="393"/>
        <v>0</v>
      </c>
      <c r="DD346" s="34">
        <f t="shared" si="411"/>
        <v>0</v>
      </c>
      <c r="DE346" s="35">
        <f t="shared" si="435"/>
        <v>0</v>
      </c>
      <c r="DF346" s="35">
        <f t="shared" ca="1" si="436"/>
        <v>0</v>
      </c>
      <c r="DG346" s="89">
        <f t="shared" ca="1" si="437"/>
        <v>0</v>
      </c>
      <c r="DH346" s="35">
        <f t="shared" si="412"/>
        <v>1971.4</v>
      </c>
      <c r="DI346" s="35">
        <f t="shared" ca="1" si="379"/>
        <v>23124.52</v>
      </c>
      <c r="DJ346" s="92">
        <f t="shared" ca="1" si="380"/>
        <v>0</v>
      </c>
      <c r="DK346"/>
      <c r="DL346" s="37"/>
      <c r="DM346" s="38">
        <f t="shared" si="394"/>
        <v>0</v>
      </c>
      <c r="DN346" s="39" t="str">
        <f t="shared" si="378"/>
        <v>NÃO MEDIDO</v>
      </c>
      <c r="DO346" s="40"/>
      <c r="DP346"/>
    </row>
    <row r="347" spans="1:120" s="2" customFormat="1" ht="49.5" customHeight="1" x14ac:dyDescent="0.2">
      <c r="A347" s="2" t="s">
        <v>212</v>
      </c>
      <c r="C347" s="100" t="s">
        <v>718</v>
      </c>
      <c r="D347" s="30" t="s">
        <v>719</v>
      </c>
      <c r="E347" s="31" t="s">
        <v>81</v>
      </c>
      <c r="F347" s="74">
        <v>985.7</v>
      </c>
      <c r="G347" s="74">
        <v>0</v>
      </c>
      <c r="H347" s="121">
        <v>0</v>
      </c>
      <c r="I347" s="121">
        <v>0</v>
      </c>
      <c r="J347" s="121"/>
      <c r="K347" s="74">
        <f t="shared" si="395"/>
        <v>985.7</v>
      </c>
      <c r="L347" s="32">
        <v>16.18</v>
      </c>
      <c r="M347" s="33">
        <f t="shared" si="413"/>
        <v>15948.63</v>
      </c>
      <c r="N347" s="33"/>
      <c r="O347" s="33">
        <f t="shared" si="396"/>
        <v>0</v>
      </c>
      <c r="P347" s="34"/>
      <c r="Q347" s="34">
        <f t="shared" si="368"/>
        <v>0</v>
      </c>
      <c r="R347" s="34">
        <f t="shared" si="369"/>
        <v>0</v>
      </c>
      <c r="S347" s="34"/>
      <c r="T347" s="34">
        <f t="shared" si="370"/>
        <v>0</v>
      </c>
      <c r="U347" s="34">
        <f t="shared" si="371"/>
        <v>0</v>
      </c>
      <c r="V347" s="34"/>
      <c r="W347" s="34">
        <f t="shared" si="431"/>
        <v>0</v>
      </c>
      <c r="X347" s="34">
        <f t="shared" si="432"/>
        <v>0</v>
      </c>
      <c r="Y347" s="34"/>
      <c r="Z347" s="34">
        <f t="shared" si="372"/>
        <v>0</v>
      </c>
      <c r="AA347" s="34">
        <f t="shared" si="373"/>
        <v>0</v>
      </c>
      <c r="AB347" s="34"/>
      <c r="AC347" s="34">
        <f t="shared" si="374"/>
        <v>0</v>
      </c>
      <c r="AD347" s="34">
        <f t="shared" si="375"/>
        <v>0</v>
      </c>
      <c r="AE347" s="34"/>
      <c r="AF347" s="34">
        <f t="shared" si="429"/>
        <v>0</v>
      </c>
      <c r="AG347" s="34">
        <f t="shared" si="430"/>
        <v>0</v>
      </c>
      <c r="AH347" s="34"/>
      <c r="AI347" s="34">
        <f t="shared" si="438"/>
        <v>0</v>
      </c>
      <c r="AJ347" s="34">
        <f t="shared" si="376"/>
        <v>0</v>
      </c>
      <c r="AK347" s="34"/>
      <c r="AL347" s="34">
        <f t="shared" si="433"/>
        <v>0</v>
      </c>
      <c r="AM347" s="34">
        <f t="shared" si="434"/>
        <v>0</v>
      </c>
      <c r="AN347" s="34"/>
      <c r="AO347" s="34">
        <f t="shared" si="414"/>
        <v>0</v>
      </c>
      <c r="AP347" s="34">
        <f t="shared" si="415"/>
        <v>0</v>
      </c>
      <c r="AQ347" s="34"/>
      <c r="AR347" s="34">
        <f t="shared" si="416"/>
        <v>0</v>
      </c>
      <c r="AS347" s="34">
        <f t="shared" si="417"/>
        <v>0</v>
      </c>
      <c r="AT347" s="34"/>
      <c r="AU347" s="34">
        <f t="shared" si="418"/>
        <v>0</v>
      </c>
      <c r="AV347" s="34">
        <f t="shared" si="419"/>
        <v>0</v>
      </c>
      <c r="AW347" s="34"/>
      <c r="AX347" s="34">
        <f t="shared" si="420"/>
        <v>0</v>
      </c>
      <c r="AY347" s="34">
        <f t="shared" si="421"/>
        <v>0</v>
      </c>
      <c r="AZ347" s="34"/>
      <c r="BA347" s="34">
        <f t="shared" si="422"/>
        <v>0</v>
      </c>
      <c r="BB347" s="34">
        <f t="shared" si="423"/>
        <v>0</v>
      </c>
      <c r="BC347" s="34"/>
      <c r="BD347" s="34">
        <f t="shared" si="424"/>
        <v>0</v>
      </c>
      <c r="BE347" s="34">
        <f t="shared" si="425"/>
        <v>0</v>
      </c>
      <c r="BF347" s="34"/>
      <c r="BG347" s="34">
        <f t="shared" si="365"/>
        <v>0</v>
      </c>
      <c r="BH347" s="34">
        <f t="shared" si="426"/>
        <v>0</v>
      </c>
      <c r="BI347" s="34"/>
      <c r="BJ347" s="34">
        <f t="shared" si="366"/>
        <v>0</v>
      </c>
      <c r="BK347" s="34">
        <f t="shared" si="427"/>
        <v>0</v>
      </c>
      <c r="BL347" s="34"/>
      <c r="BM347" s="34">
        <f t="shared" si="367"/>
        <v>0</v>
      </c>
      <c r="BN347" s="34">
        <f t="shared" si="428"/>
        <v>0</v>
      </c>
      <c r="BO347" s="34"/>
      <c r="BP347" s="34">
        <f t="shared" si="397"/>
        <v>0</v>
      </c>
      <c r="BQ347" s="34">
        <f t="shared" si="398"/>
        <v>0</v>
      </c>
      <c r="BR347" s="34"/>
      <c r="BS347" s="34">
        <f t="shared" si="381"/>
        <v>0</v>
      </c>
      <c r="BT347" s="34">
        <f t="shared" si="399"/>
        <v>0</v>
      </c>
      <c r="BU347" s="34"/>
      <c r="BV347" s="34">
        <f t="shared" si="382"/>
        <v>0</v>
      </c>
      <c r="BW347" s="34">
        <f t="shared" si="400"/>
        <v>0</v>
      </c>
      <c r="BX347" s="34"/>
      <c r="BY347" s="34">
        <f t="shared" si="383"/>
        <v>0</v>
      </c>
      <c r="BZ347" s="34">
        <f t="shared" si="401"/>
        <v>0</v>
      </c>
      <c r="CA347" s="34"/>
      <c r="CB347" s="34">
        <f t="shared" si="384"/>
        <v>0</v>
      </c>
      <c r="CC347" s="34">
        <f t="shared" si="402"/>
        <v>0</v>
      </c>
      <c r="CD347" s="34"/>
      <c r="CE347" s="34">
        <f t="shared" si="385"/>
        <v>0</v>
      </c>
      <c r="CF347" s="34">
        <f t="shared" si="403"/>
        <v>0</v>
      </c>
      <c r="CG347" s="34"/>
      <c r="CH347" s="34">
        <f t="shared" si="386"/>
        <v>0</v>
      </c>
      <c r="CI347" s="34">
        <f t="shared" si="404"/>
        <v>0</v>
      </c>
      <c r="CJ347" s="34"/>
      <c r="CK347" s="34">
        <f t="shared" si="387"/>
        <v>0</v>
      </c>
      <c r="CL347" s="34">
        <f t="shared" si="405"/>
        <v>0</v>
      </c>
      <c r="CM347" s="34"/>
      <c r="CN347" s="34">
        <f t="shared" si="388"/>
        <v>0</v>
      </c>
      <c r="CO347" s="34">
        <f t="shared" si="406"/>
        <v>0</v>
      </c>
      <c r="CP347" s="34"/>
      <c r="CQ347" s="34">
        <f t="shared" si="389"/>
        <v>0</v>
      </c>
      <c r="CR347" s="34">
        <f t="shared" si="407"/>
        <v>0</v>
      </c>
      <c r="CS347" s="34"/>
      <c r="CT347" s="34">
        <f t="shared" si="390"/>
        <v>0</v>
      </c>
      <c r="CU347" s="34">
        <f t="shared" si="408"/>
        <v>0</v>
      </c>
      <c r="CV347" s="34"/>
      <c r="CW347" s="34">
        <f t="shared" si="391"/>
        <v>0</v>
      </c>
      <c r="CX347" s="34">
        <f t="shared" si="409"/>
        <v>0</v>
      </c>
      <c r="CY347" s="34"/>
      <c r="CZ347" s="34">
        <f t="shared" si="392"/>
        <v>0</v>
      </c>
      <c r="DA347" s="34">
        <f t="shared" si="410"/>
        <v>0</v>
      </c>
      <c r="DB347" s="34"/>
      <c r="DC347" s="34">
        <f t="shared" si="393"/>
        <v>0</v>
      </c>
      <c r="DD347" s="34">
        <f t="shared" si="411"/>
        <v>0</v>
      </c>
      <c r="DE347" s="35">
        <f t="shared" si="435"/>
        <v>0</v>
      </c>
      <c r="DF347" s="35">
        <f t="shared" ca="1" si="436"/>
        <v>0</v>
      </c>
      <c r="DG347" s="89">
        <f t="shared" ca="1" si="437"/>
        <v>0</v>
      </c>
      <c r="DH347" s="35">
        <f t="shared" si="412"/>
        <v>985.7</v>
      </c>
      <c r="DI347" s="35">
        <f t="shared" ca="1" si="379"/>
        <v>15948.63</v>
      </c>
      <c r="DJ347" s="92">
        <f t="shared" ca="1" si="380"/>
        <v>0</v>
      </c>
      <c r="DK347"/>
      <c r="DL347" s="37"/>
      <c r="DM347" s="38">
        <f t="shared" si="394"/>
        <v>0</v>
      </c>
      <c r="DN347" s="39" t="str">
        <f t="shared" si="378"/>
        <v>NÃO MEDIDO</v>
      </c>
      <c r="DO347" s="40"/>
      <c r="DP347"/>
    </row>
    <row r="348" spans="1:120" s="2" customFormat="1" ht="45" customHeight="1" x14ac:dyDescent="0.2">
      <c r="A348" s="2" t="s">
        <v>212</v>
      </c>
      <c r="C348" s="100" t="s">
        <v>720</v>
      </c>
      <c r="D348" s="30" t="s">
        <v>721</v>
      </c>
      <c r="E348" s="31" t="s">
        <v>86</v>
      </c>
      <c r="F348" s="74">
        <v>5.18</v>
      </c>
      <c r="G348" s="74">
        <v>0</v>
      </c>
      <c r="H348" s="121">
        <v>0</v>
      </c>
      <c r="I348" s="121">
        <v>0</v>
      </c>
      <c r="J348" s="121"/>
      <c r="K348" s="74">
        <f t="shared" si="395"/>
        <v>5.18</v>
      </c>
      <c r="L348" s="32">
        <v>114.57</v>
      </c>
      <c r="M348" s="33">
        <f t="shared" si="413"/>
        <v>593.47</v>
      </c>
      <c r="N348" s="33"/>
      <c r="O348" s="33">
        <f t="shared" si="396"/>
        <v>0</v>
      </c>
      <c r="P348" s="34"/>
      <c r="Q348" s="34">
        <f t="shared" si="368"/>
        <v>0</v>
      </c>
      <c r="R348" s="34">
        <f t="shared" si="369"/>
        <v>0</v>
      </c>
      <c r="S348" s="34"/>
      <c r="T348" s="34">
        <f t="shared" si="370"/>
        <v>0</v>
      </c>
      <c r="U348" s="34">
        <f t="shared" si="371"/>
        <v>0</v>
      </c>
      <c r="V348" s="34"/>
      <c r="W348" s="34">
        <f t="shared" si="431"/>
        <v>0</v>
      </c>
      <c r="X348" s="34">
        <f t="shared" si="432"/>
        <v>0</v>
      </c>
      <c r="Y348" s="34"/>
      <c r="Z348" s="34">
        <f t="shared" si="372"/>
        <v>0</v>
      </c>
      <c r="AA348" s="34">
        <f t="shared" si="373"/>
        <v>0</v>
      </c>
      <c r="AB348" s="34"/>
      <c r="AC348" s="34">
        <f t="shared" si="374"/>
        <v>0</v>
      </c>
      <c r="AD348" s="34">
        <f t="shared" si="375"/>
        <v>0</v>
      </c>
      <c r="AE348" s="34"/>
      <c r="AF348" s="34">
        <f t="shared" si="429"/>
        <v>0</v>
      </c>
      <c r="AG348" s="34">
        <f t="shared" si="430"/>
        <v>0</v>
      </c>
      <c r="AH348" s="34"/>
      <c r="AI348" s="34">
        <f t="shared" si="438"/>
        <v>0</v>
      </c>
      <c r="AJ348" s="34">
        <f t="shared" si="376"/>
        <v>0</v>
      </c>
      <c r="AK348" s="34"/>
      <c r="AL348" s="34">
        <f t="shared" si="433"/>
        <v>0</v>
      </c>
      <c r="AM348" s="34">
        <f t="shared" si="434"/>
        <v>0</v>
      </c>
      <c r="AN348" s="34"/>
      <c r="AO348" s="34">
        <f t="shared" si="414"/>
        <v>0</v>
      </c>
      <c r="AP348" s="34">
        <f t="shared" si="415"/>
        <v>0</v>
      </c>
      <c r="AQ348" s="34"/>
      <c r="AR348" s="34">
        <f t="shared" si="416"/>
        <v>0</v>
      </c>
      <c r="AS348" s="34">
        <f t="shared" si="417"/>
        <v>0</v>
      </c>
      <c r="AT348" s="34">
        <v>1.94</v>
      </c>
      <c r="AU348" s="34">
        <f t="shared" si="418"/>
        <v>222.27</v>
      </c>
      <c r="AV348" s="34">
        <f t="shared" si="419"/>
        <v>0</v>
      </c>
      <c r="AW348" s="34"/>
      <c r="AX348" s="34">
        <f t="shared" si="420"/>
        <v>0</v>
      </c>
      <c r="AY348" s="34">
        <f t="shared" si="421"/>
        <v>0</v>
      </c>
      <c r="AZ348" s="34"/>
      <c r="BA348" s="34">
        <f t="shared" si="422"/>
        <v>0</v>
      </c>
      <c r="BB348" s="34">
        <f t="shared" si="423"/>
        <v>0</v>
      </c>
      <c r="BC348" s="34"/>
      <c r="BD348" s="34">
        <f t="shared" si="424"/>
        <v>0</v>
      </c>
      <c r="BE348" s="34">
        <f t="shared" si="425"/>
        <v>0</v>
      </c>
      <c r="BF348" s="34"/>
      <c r="BG348" s="34">
        <f t="shared" si="365"/>
        <v>0</v>
      </c>
      <c r="BH348" s="34">
        <f t="shared" si="426"/>
        <v>0</v>
      </c>
      <c r="BI348" s="34"/>
      <c r="BJ348" s="34">
        <f t="shared" si="366"/>
        <v>0</v>
      </c>
      <c r="BK348" s="34">
        <f t="shared" si="427"/>
        <v>0</v>
      </c>
      <c r="BL348" s="34"/>
      <c r="BM348" s="34">
        <f t="shared" si="367"/>
        <v>0</v>
      </c>
      <c r="BN348" s="34">
        <f t="shared" si="428"/>
        <v>0</v>
      </c>
      <c r="BO348" s="34"/>
      <c r="BP348" s="34">
        <f t="shared" si="397"/>
        <v>0</v>
      </c>
      <c r="BQ348" s="34">
        <f t="shared" si="398"/>
        <v>0</v>
      </c>
      <c r="BR348" s="34"/>
      <c r="BS348" s="34">
        <f t="shared" si="381"/>
        <v>0</v>
      </c>
      <c r="BT348" s="34">
        <f t="shared" si="399"/>
        <v>0</v>
      </c>
      <c r="BU348" s="34"/>
      <c r="BV348" s="34">
        <f t="shared" si="382"/>
        <v>0</v>
      </c>
      <c r="BW348" s="34">
        <f t="shared" si="400"/>
        <v>0</v>
      </c>
      <c r="BX348" s="34"/>
      <c r="BY348" s="34">
        <f t="shared" si="383"/>
        <v>0</v>
      </c>
      <c r="BZ348" s="34">
        <f t="shared" si="401"/>
        <v>0</v>
      </c>
      <c r="CA348" s="34"/>
      <c r="CB348" s="34">
        <f t="shared" si="384"/>
        <v>0</v>
      </c>
      <c r="CC348" s="34">
        <f t="shared" si="402"/>
        <v>0</v>
      </c>
      <c r="CD348" s="34"/>
      <c r="CE348" s="34">
        <f t="shared" si="385"/>
        <v>0</v>
      </c>
      <c r="CF348" s="34">
        <f t="shared" si="403"/>
        <v>0</v>
      </c>
      <c r="CG348" s="34"/>
      <c r="CH348" s="34">
        <f t="shared" si="386"/>
        <v>0</v>
      </c>
      <c r="CI348" s="34">
        <f t="shared" si="404"/>
        <v>0</v>
      </c>
      <c r="CJ348" s="34"/>
      <c r="CK348" s="34">
        <f t="shared" si="387"/>
        <v>0</v>
      </c>
      <c r="CL348" s="34">
        <f t="shared" si="405"/>
        <v>0</v>
      </c>
      <c r="CM348" s="34"/>
      <c r="CN348" s="34">
        <f t="shared" si="388"/>
        <v>0</v>
      </c>
      <c r="CO348" s="34">
        <f t="shared" si="406"/>
        <v>0</v>
      </c>
      <c r="CP348" s="34"/>
      <c r="CQ348" s="34">
        <f t="shared" si="389"/>
        <v>0</v>
      </c>
      <c r="CR348" s="34">
        <f t="shared" si="407"/>
        <v>0</v>
      </c>
      <c r="CS348" s="34"/>
      <c r="CT348" s="34">
        <f t="shared" si="390"/>
        <v>0</v>
      </c>
      <c r="CU348" s="34">
        <f t="shared" si="408"/>
        <v>0</v>
      </c>
      <c r="CV348" s="34"/>
      <c r="CW348" s="34">
        <f t="shared" si="391"/>
        <v>0</v>
      </c>
      <c r="CX348" s="34">
        <f t="shared" si="409"/>
        <v>0</v>
      </c>
      <c r="CY348" s="34"/>
      <c r="CZ348" s="34">
        <f t="shared" si="392"/>
        <v>0</v>
      </c>
      <c r="DA348" s="34">
        <f t="shared" si="410"/>
        <v>0</v>
      </c>
      <c r="DB348" s="34"/>
      <c r="DC348" s="34">
        <f t="shared" si="393"/>
        <v>0</v>
      </c>
      <c r="DD348" s="34">
        <f t="shared" si="411"/>
        <v>0</v>
      </c>
      <c r="DE348" s="35">
        <f t="shared" si="435"/>
        <v>1.94</v>
      </c>
      <c r="DF348" s="35">
        <f t="shared" ca="1" si="436"/>
        <v>222.27</v>
      </c>
      <c r="DG348" s="89">
        <f t="shared" ca="1" si="437"/>
        <v>0</v>
      </c>
      <c r="DH348" s="35">
        <f t="shared" si="412"/>
        <v>3.24</v>
      </c>
      <c r="DI348" s="35">
        <f t="shared" ca="1" si="379"/>
        <v>371.2</v>
      </c>
      <c r="DJ348" s="92">
        <f t="shared" ca="1" si="380"/>
        <v>0</v>
      </c>
      <c r="DK348"/>
      <c r="DL348" s="37"/>
      <c r="DM348" s="38">
        <f t="shared" si="394"/>
        <v>0</v>
      </c>
      <c r="DN348" s="39" t="str">
        <f t="shared" si="378"/>
        <v>NÃO MEDIDO</v>
      </c>
      <c r="DO348" s="40"/>
      <c r="DP348"/>
    </row>
    <row r="349" spans="1:120" s="2" customFormat="1" ht="60" customHeight="1" x14ac:dyDescent="0.2">
      <c r="A349" s="2" t="s">
        <v>212</v>
      </c>
      <c r="C349" s="100" t="s">
        <v>722</v>
      </c>
      <c r="D349" s="30" t="s">
        <v>723</v>
      </c>
      <c r="E349" s="31" t="s">
        <v>86</v>
      </c>
      <c r="F349" s="74">
        <v>5.18</v>
      </c>
      <c r="G349" s="74">
        <v>0</v>
      </c>
      <c r="H349" s="121">
        <v>0</v>
      </c>
      <c r="I349" s="121">
        <v>0</v>
      </c>
      <c r="J349" s="121"/>
      <c r="K349" s="74">
        <f t="shared" si="395"/>
        <v>5.18</v>
      </c>
      <c r="L349" s="32">
        <v>15</v>
      </c>
      <c r="M349" s="33">
        <f t="shared" si="413"/>
        <v>77.7</v>
      </c>
      <c r="N349" s="33"/>
      <c r="O349" s="33">
        <f t="shared" si="396"/>
        <v>0</v>
      </c>
      <c r="P349" s="34"/>
      <c r="Q349" s="34">
        <f t="shared" si="368"/>
        <v>0</v>
      </c>
      <c r="R349" s="34">
        <f t="shared" si="369"/>
        <v>0</v>
      </c>
      <c r="S349" s="34"/>
      <c r="T349" s="34">
        <f t="shared" si="370"/>
        <v>0</v>
      </c>
      <c r="U349" s="34">
        <f t="shared" si="371"/>
        <v>0</v>
      </c>
      <c r="V349" s="34"/>
      <c r="W349" s="34">
        <f t="shared" si="431"/>
        <v>0</v>
      </c>
      <c r="X349" s="34">
        <f t="shared" si="432"/>
        <v>0</v>
      </c>
      <c r="Y349" s="34"/>
      <c r="Z349" s="34">
        <f t="shared" si="372"/>
        <v>0</v>
      </c>
      <c r="AA349" s="34">
        <f t="shared" si="373"/>
        <v>0</v>
      </c>
      <c r="AB349" s="34"/>
      <c r="AC349" s="34">
        <f t="shared" si="374"/>
        <v>0</v>
      </c>
      <c r="AD349" s="34">
        <f t="shared" si="375"/>
        <v>0</v>
      </c>
      <c r="AE349" s="34"/>
      <c r="AF349" s="34">
        <f t="shared" si="429"/>
        <v>0</v>
      </c>
      <c r="AG349" s="34">
        <f t="shared" si="430"/>
        <v>0</v>
      </c>
      <c r="AH349" s="34"/>
      <c r="AI349" s="34">
        <f t="shared" si="438"/>
        <v>0</v>
      </c>
      <c r="AJ349" s="34">
        <f t="shared" si="376"/>
        <v>0</v>
      </c>
      <c r="AK349" s="34"/>
      <c r="AL349" s="34">
        <f t="shared" si="433"/>
        <v>0</v>
      </c>
      <c r="AM349" s="34">
        <f t="shared" si="434"/>
        <v>0</v>
      </c>
      <c r="AN349" s="34"/>
      <c r="AO349" s="34">
        <f t="shared" si="414"/>
        <v>0</v>
      </c>
      <c r="AP349" s="34">
        <f t="shared" si="415"/>
        <v>0</v>
      </c>
      <c r="AQ349" s="34"/>
      <c r="AR349" s="34">
        <f t="shared" si="416"/>
        <v>0</v>
      </c>
      <c r="AS349" s="34">
        <f t="shared" si="417"/>
        <v>0</v>
      </c>
      <c r="AT349" s="34">
        <v>1.94</v>
      </c>
      <c r="AU349" s="34">
        <f t="shared" si="418"/>
        <v>29.1</v>
      </c>
      <c r="AV349" s="34">
        <f t="shared" si="419"/>
        <v>0</v>
      </c>
      <c r="AW349" s="34"/>
      <c r="AX349" s="34">
        <f t="shared" si="420"/>
        <v>0</v>
      </c>
      <c r="AY349" s="34">
        <f t="shared" si="421"/>
        <v>0</v>
      </c>
      <c r="AZ349" s="34"/>
      <c r="BA349" s="34">
        <f t="shared" si="422"/>
        <v>0</v>
      </c>
      <c r="BB349" s="34">
        <f t="shared" si="423"/>
        <v>0</v>
      </c>
      <c r="BC349" s="34"/>
      <c r="BD349" s="34">
        <f t="shared" si="424"/>
        <v>0</v>
      </c>
      <c r="BE349" s="34">
        <f t="shared" si="425"/>
        <v>0</v>
      </c>
      <c r="BF349" s="34"/>
      <c r="BG349" s="34">
        <f t="shared" si="365"/>
        <v>0</v>
      </c>
      <c r="BH349" s="34">
        <f t="shared" si="426"/>
        <v>0</v>
      </c>
      <c r="BI349" s="34"/>
      <c r="BJ349" s="34">
        <f t="shared" si="366"/>
        <v>0</v>
      </c>
      <c r="BK349" s="34">
        <f t="shared" si="427"/>
        <v>0</v>
      </c>
      <c r="BL349" s="34"/>
      <c r="BM349" s="34">
        <f t="shared" si="367"/>
        <v>0</v>
      </c>
      <c r="BN349" s="34">
        <f t="shared" si="428"/>
        <v>0</v>
      </c>
      <c r="BO349" s="34"/>
      <c r="BP349" s="34">
        <f t="shared" si="397"/>
        <v>0</v>
      </c>
      <c r="BQ349" s="34">
        <f t="shared" si="398"/>
        <v>0</v>
      </c>
      <c r="BR349" s="34"/>
      <c r="BS349" s="34">
        <f t="shared" si="381"/>
        <v>0</v>
      </c>
      <c r="BT349" s="34">
        <f t="shared" si="399"/>
        <v>0</v>
      </c>
      <c r="BU349" s="34"/>
      <c r="BV349" s="34">
        <f t="shared" si="382"/>
        <v>0</v>
      </c>
      <c r="BW349" s="34">
        <f t="shared" si="400"/>
        <v>0</v>
      </c>
      <c r="BX349" s="34"/>
      <c r="BY349" s="34">
        <f t="shared" si="383"/>
        <v>0</v>
      </c>
      <c r="BZ349" s="34">
        <f t="shared" si="401"/>
        <v>0</v>
      </c>
      <c r="CA349" s="34"/>
      <c r="CB349" s="34">
        <f t="shared" si="384"/>
        <v>0</v>
      </c>
      <c r="CC349" s="34">
        <f t="shared" si="402"/>
        <v>0</v>
      </c>
      <c r="CD349" s="34"/>
      <c r="CE349" s="34">
        <f t="shared" si="385"/>
        <v>0</v>
      </c>
      <c r="CF349" s="34">
        <f t="shared" si="403"/>
        <v>0</v>
      </c>
      <c r="CG349" s="34"/>
      <c r="CH349" s="34">
        <f t="shared" si="386"/>
        <v>0</v>
      </c>
      <c r="CI349" s="34">
        <f t="shared" si="404"/>
        <v>0</v>
      </c>
      <c r="CJ349" s="34"/>
      <c r="CK349" s="34">
        <f t="shared" si="387"/>
        <v>0</v>
      </c>
      <c r="CL349" s="34">
        <f t="shared" si="405"/>
        <v>0</v>
      </c>
      <c r="CM349" s="34"/>
      <c r="CN349" s="34">
        <f t="shared" si="388"/>
        <v>0</v>
      </c>
      <c r="CO349" s="34">
        <f t="shared" si="406"/>
        <v>0</v>
      </c>
      <c r="CP349" s="34"/>
      <c r="CQ349" s="34">
        <f t="shared" si="389"/>
        <v>0</v>
      </c>
      <c r="CR349" s="34">
        <f t="shared" si="407"/>
        <v>0</v>
      </c>
      <c r="CS349" s="34"/>
      <c r="CT349" s="34">
        <f t="shared" si="390"/>
        <v>0</v>
      </c>
      <c r="CU349" s="34">
        <f t="shared" si="408"/>
        <v>0</v>
      </c>
      <c r="CV349" s="34"/>
      <c r="CW349" s="34">
        <f t="shared" si="391"/>
        <v>0</v>
      </c>
      <c r="CX349" s="34">
        <f t="shared" si="409"/>
        <v>0</v>
      </c>
      <c r="CY349" s="34"/>
      <c r="CZ349" s="34">
        <f t="shared" si="392"/>
        <v>0</v>
      </c>
      <c r="DA349" s="34">
        <f t="shared" si="410"/>
        <v>0</v>
      </c>
      <c r="DB349" s="34"/>
      <c r="DC349" s="34">
        <f t="shared" si="393"/>
        <v>0</v>
      </c>
      <c r="DD349" s="34">
        <f t="shared" si="411"/>
        <v>0</v>
      </c>
      <c r="DE349" s="35">
        <f t="shared" si="435"/>
        <v>1.94</v>
      </c>
      <c r="DF349" s="35">
        <f t="shared" ca="1" si="436"/>
        <v>29.1</v>
      </c>
      <c r="DG349" s="89">
        <f t="shared" ca="1" si="437"/>
        <v>0</v>
      </c>
      <c r="DH349" s="35">
        <f t="shared" si="412"/>
        <v>3.24</v>
      </c>
      <c r="DI349" s="35">
        <f t="shared" ca="1" si="379"/>
        <v>48.6</v>
      </c>
      <c r="DJ349" s="92">
        <f t="shared" ca="1" si="380"/>
        <v>0</v>
      </c>
      <c r="DK349"/>
      <c r="DL349" s="37"/>
      <c r="DM349" s="38">
        <f t="shared" si="394"/>
        <v>0</v>
      </c>
      <c r="DN349" s="39" t="str">
        <f t="shared" si="378"/>
        <v>NÃO MEDIDO</v>
      </c>
      <c r="DO349" s="40"/>
      <c r="DP349"/>
    </row>
    <row r="350" spans="1:120" s="2" customFormat="1" ht="35.1" customHeight="1" x14ac:dyDescent="0.2">
      <c r="A350" s="1" t="s">
        <v>212</v>
      </c>
      <c r="B350" s="1"/>
      <c r="C350" s="100" t="s">
        <v>724</v>
      </c>
      <c r="D350" s="30" t="s">
        <v>725</v>
      </c>
      <c r="E350" s="31" t="s">
        <v>89</v>
      </c>
      <c r="F350" s="74">
        <v>148</v>
      </c>
      <c r="G350" s="74">
        <v>0</v>
      </c>
      <c r="H350" s="121">
        <v>0</v>
      </c>
      <c r="I350" s="121">
        <v>0</v>
      </c>
      <c r="J350" s="121"/>
      <c r="K350" s="74">
        <f t="shared" si="395"/>
        <v>148</v>
      </c>
      <c r="L350" s="32">
        <v>116.4</v>
      </c>
      <c r="M350" s="33">
        <f t="shared" si="413"/>
        <v>17227.2</v>
      </c>
      <c r="N350" s="33"/>
      <c r="O350" s="33">
        <f t="shared" si="396"/>
        <v>0</v>
      </c>
      <c r="P350" s="34"/>
      <c r="Q350" s="34">
        <f t="shared" si="368"/>
        <v>0</v>
      </c>
      <c r="R350" s="34">
        <f t="shared" si="369"/>
        <v>0</v>
      </c>
      <c r="S350" s="34"/>
      <c r="T350" s="34">
        <f t="shared" si="370"/>
        <v>0</v>
      </c>
      <c r="U350" s="34">
        <f t="shared" si="371"/>
        <v>0</v>
      </c>
      <c r="V350" s="34"/>
      <c r="W350" s="34">
        <f t="shared" si="431"/>
        <v>0</v>
      </c>
      <c r="X350" s="34">
        <f t="shared" si="432"/>
        <v>0</v>
      </c>
      <c r="Y350" s="34"/>
      <c r="Z350" s="34">
        <f t="shared" si="372"/>
        <v>0</v>
      </c>
      <c r="AA350" s="34">
        <f t="shared" si="373"/>
        <v>0</v>
      </c>
      <c r="AB350" s="34"/>
      <c r="AC350" s="34">
        <f t="shared" si="374"/>
        <v>0</v>
      </c>
      <c r="AD350" s="34">
        <f t="shared" si="375"/>
        <v>0</v>
      </c>
      <c r="AE350" s="34"/>
      <c r="AF350" s="34">
        <f t="shared" si="429"/>
        <v>0</v>
      </c>
      <c r="AG350" s="34">
        <f t="shared" si="430"/>
        <v>0</v>
      </c>
      <c r="AH350" s="34"/>
      <c r="AI350" s="34">
        <f t="shared" si="438"/>
        <v>0</v>
      </c>
      <c r="AJ350" s="34">
        <f t="shared" si="376"/>
        <v>0</v>
      </c>
      <c r="AK350" s="34"/>
      <c r="AL350" s="34">
        <f t="shared" si="433"/>
        <v>0</v>
      </c>
      <c r="AM350" s="34">
        <f t="shared" si="434"/>
        <v>0</v>
      </c>
      <c r="AN350" s="34"/>
      <c r="AO350" s="34">
        <f t="shared" si="414"/>
        <v>0</v>
      </c>
      <c r="AP350" s="34">
        <f t="shared" si="415"/>
        <v>0</v>
      </c>
      <c r="AQ350" s="34"/>
      <c r="AR350" s="34">
        <f t="shared" si="416"/>
        <v>0</v>
      </c>
      <c r="AS350" s="34">
        <f t="shared" si="417"/>
        <v>0</v>
      </c>
      <c r="AT350" s="34">
        <v>60</v>
      </c>
      <c r="AU350" s="34">
        <f t="shared" si="418"/>
        <v>6984</v>
      </c>
      <c r="AV350" s="34">
        <f t="shared" si="419"/>
        <v>0</v>
      </c>
      <c r="AW350" s="34"/>
      <c r="AX350" s="34">
        <f t="shared" si="420"/>
        <v>0</v>
      </c>
      <c r="AY350" s="34">
        <f t="shared" si="421"/>
        <v>0</v>
      </c>
      <c r="AZ350" s="34"/>
      <c r="BA350" s="34">
        <f t="shared" si="422"/>
        <v>0</v>
      </c>
      <c r="BB350" s="34">
        <f t="shared" si="423"/>
        <v>0</v>
      </c>
      <c r="BC350" s="34"/>
      <c r="BD350" s="34">
        <f t="shared" si="424"/>
        <v>0</v>
      </c>
      <c r="BE350" s="34">
        <f t="shared" si="425"/>
        <v>0</v>
      </c>
      <c r="BF350" s="34"/>
      <c r="BG350" s="34">
        <f t="shared" si="365"/>
        <v>0</v>
      </c>
      <c r="BH350" s="34">
        <f t="shared" si="426"/>
        <v>0</v>
      </c>
      <c r="BI350" s="34"/>
      <c r="BJ350" s="34">
        <f t="shared" si="366"/>
        <v>0</v>
      </c>
      <c r="BK350" s="34">
        <f t="shared" si="427"/>
        <v>0</v>
      </c>
      <c r="BL350" s="34"/>
      <c r="BM350" s="34">
        <f t="shared" si="367"/>
        <v>0</v>
      </c>
      <c r="BN350" s="34">
        <f t="shared" si="428"/>
        <v>0</v>
      </c>
      <c r="BO350" s="34"/>
      <c r="BP350" s="34">
        <f t="shared" si="397"/>
        <v>0</v>
      </c>
      <c r="BQ350" s="34">
        <f t="shared" si="398"/>
        <v>0</v>
      </c>
      <c r="BR350" s="34"/>
      <c r="BS350" s="34">
        <f t="shared" si="381"/>
        <v>0</v>
      </c>
      <c r="BT350" s="34">
        <f t="shared" si="399"/>
        <v>0</v>
      </c>
      <c r="BU350" s="34"/>
      <c r="BV350" s="34">
        <f t="shared" si="382"/>
        <v>0</v>
      </c>
      <c r="BW350" s="34">
        <f t="shared" si="400"/>
        <v>0</v>
      </c>
      <c r="BX350" s="34"/>
      <c r="BY350" s="34">
        <f t="shared" si="383"/>
        <v>0</v>
      </c>
      <c r="BZ350" s="34">
        <f t="shared" si="401"/>
        <v>0</v>
      </c>
      <c r="CA350" s="34"/>
      <c r="CB350" s="34">
        <f t="shared" si="384"/>
        <v>0</v>
      </c>
      <c r="CC350" s="34">
        <f t="shared" si="402"/>
        <v>0</v>
      </c>
      <c r="CD350" s="34"/>
      <c r="CE350" s="34">
        <f t="shared" si="385"/>
        <v>0</v>
      </c>
      <c r="CF350" s="34">
        <f t="shared" si="403"/>
        <v>0</v>
      </c>
      <c r="CG350" s="34"/>
      <c r="CH350" s="34">
        <f t="shared" si="386"/>
        <v>0</v>
      </c>
      <c r="CI350" s="34">
        <f t="shared" si="404"/>
        <v>0</v>
      </c>
      <c r="CJ350" s="34"/>
      <c r="CK350" s="34">
        <f t="shared" si="387"/>
        <v>0</v>
      </c>
      <c r="CL350" s="34">
        <f t="shared" si="405"/>
        <v>0</v>
      </c>
      <c r="CM350" s="34"/>
      <c r="CN350" s="34">
        <f t="shared" si="388"/>
        <v>0</v>
      </c>
      <c r="CO350" s="34">
        <f t="shared" si="406"/>
        <v>0</v>
      </c>
      <c r="CP350" s="34"/>
      <c r="CQ350" s="34">
        <f t="shared" si="389"/>
        <v>0</v>
      </c>
      <c r="CR350" s="34">
        <f t="shared" si="407"/>
        <v>0</v>
      </c>
      <c r="CS350" s="34"/>
      <c r="CT350" s="34">
        <f t="shared" si="390"/>
        <v>0</v>
      </c>
      <c r="CU350" s="34">
        <f t="shared" si="408"/>
        <v>0</v>
      </c>
      <c r="CV350" s="34"/>
      <c r="CW350" s="34">
        <f t="shared" si="391"/>
        <v>0</v>
      </c>
      <c r="CX350" s="34">
        <f t="shared" si="409"/>
        <v>0</v>
      </c>
      <c r="CY350" s="34"/>
      <c r="CZ350" s="34">
        <f t="shared" si="392"/>
        <v>0</v>
      </c>
      <c r="DA350" s="34">
        <f t="shared" si="410"/>
        <v>0</v>
      </c>
      <c r="DB350" s="34"/>
      <c r="DC350" s="34">
        <f t="shared" si="393"/>
        <v>0</v>
      </c>
      <c r="DD350" s="34">
        <f t="shared" si="411"/>
        <v>0</v>
      </c>
      <c r="DE350" s="35">
        <f t="shared" si="435"/>
        <v>60</v>
      </c>
      <c r="DF350" s="35">
        <f t="shared" ca="1" si="436"/>
        <v>6984</v>
      </c>
      <c r="DG350" s="89">
        <f t="shared" ca="1" si="437"/>
        <v>0</v>
      </c>
      <c r="DH350" s="35">
        <f t="shared" si="412"/>
        <v>88</v>
      </c>
      <c r="DI350" s="35">
        <f t="shared" ca="1" si="379"/>
        <v>10243.200000000001</v>
      </c>
      <c r="DJ350" s="92">
        <f t="shared" ca="1" si="380"/>
        <v>0</v>
      </c>
      <c r="DK350"/>
      <c r="DL350" s="37"/>
      <c r="DM350" s="38">
        <f t="shared" si="394"/>
        <v>0</v>
      </c>
      <c r="DN350" s="39" t="str">
        <f t="shared" si="378"/>
        <v>NÃO MEDIDO</v>
      </c>
      <c r="DO350" s="40"/>
      <c r="DP350"/>
    </row>
    <row r="351" spans="1:120" s="2" customFormat="1" ht="45" customHeight="1" x14ac:dyDescent="0.2">
      <c r="A351" s="2" t="s">
        <v>212</v>
      </c>
      <c r="C351" s="100" t="s">
        <v>726</v>
      </c>
      <c r="D351" s="30" t="s">
        <v>727</v>
      </c>
      <c r="E351" s="31" t="s">
        <v>89</v>
      </c>
      <c r="F351" s="74">
        <v>42</v>
      </c>
      <c r="G351" s="74">
        <v>0</v>
      </c>
      <c r="H351" s="121">
        <v>0</v>
      </c>
      <c r="I351" s="121">
        <v>0</v>
      </c>
      <c r="J351" s="121"/>
      <c r="K351" s="74">
        <f t="shared" si="395"/>
        <v>42</v>
      </c>
      <c r="L351" s="32">
        <v>150.22</v>
      </c>
      <c r="M351" s="33">
        <f t="shared" si="413"/>
        <v>6309.24</v>
      </c>
      <c r="N351" s="33"/>
      <c r="O351" s="33">
        <f t="shared" si="396"/>
        <v>0</v>
      </c>
      <c r="P351" s="34"/>
      <c r="Q351" s="34">
        <f t="shared" si="368"/>
        <v>0</v>
      </c>
      <c r="R351" s="34">
        <f t="shared" si="369"/>
        <v>0</v>
      </c>
      <c r="S351" s="34"/>
      <c r="T351" s="34">
        <f t="shared" si="370"/>
        <v>0</v>
      </c>
      <c r="U351" s="34">
        <f t="shared" si="371"/>
        <v>0</v>
      </c>
      <c r="V351" s="34"/>
      <c r="W351" s="34">
        <f t="shared" si="431"/>
        <v>0</v>
      </c>
      <c r="X351" s="34">
        <f t="shared" si="432"/>
        <v>0</v>
      </c>
      <c r="Y351" s="34"/>
      <c r="Z351" s="34">
        <f t="shared" si="372"/>
        <v>0</v>
      </c>
      <c r="AA351" s="34">
        <f t="shared" si="373"/>
        <v>0</v>
      </c>
      <c r="AB351" s="34"/>
      <c r="AC351" s="34">
        <f t="shared" si="374"/>
        <v>0</v>
      </c>
      <c r="AD351" s="34">
        <f t="shared" si="375"/>
        <v>0</v>
      </c>
      <c r="AE351" s="34"/>
      <c r="AF351" s="34">
        <f t="shared" si="429"/>
        <v>0</v>
      </c>
      <c r="AG351" s="34">
        <f t="shared" si="430"/>
        <v>0</v>
      </c>
      <c r="AH351" s="34"/>
      <c r="AI351" s="34">
        <f t="shared" si="438"/>
        <v>0</v>
      </c>
      <c r="AJ351" s="34">
        <f t="shared" si="376"/>
        <v>0</v>
      </c>
      <c r="AK351" s="34"/>
      <c r="AL351" s="34">
        <f t="shared" si="433"/>
        <v>0</v>
      </c>
      <c r="AM351" s="34">
        <f t="shared" si="434"/>
        <v>0</v>
      </c>
      <c r="AN351" s="34"/>
      <c r="AO351" s="34">
        <f t="shared" si="414"/>
        <v>0</v>
      </c>
      <c r="AP351" s="34">
        <f t="shared" si="415"/>
        <v>0</v>
      </c>
      <c r="AQ351" s="34"/>
      <c r="AR351" s="34">
        <f t="shared" si="416"/>
        <v>0</v>
      </c>
      <c r="AS351" s="34">
        <f t="shared" si="417"/>
        <v>0</v>
      </c>
      <c r="AT351" s="34"/>
      <c r="AU351" s="34">
        <f t="shared" si="418"/>
        <v>0</v>
      </c>
      <c r="AV351" s="34">
        <f t="shared" si="419"/>
        <v>0</v>
      </c>
      <c r="AW351" s="34"/>
      <c r="AX351" s="34">
        <f t="shared" si="420"/>
        <v>0</v>
      </c>
      <c r="AY351" s="34">
        <f t="shared" si="421"/>
        <v>0</v>
      </c>
      <c r="AZ351" s="34"/>
      <c r="BA351" s="34">
        <f t="shared" si="422"/>
        <v>0</v>
      </c>
      <c r="BB351" s="34">
        <f t="shared" si="423"/>
        <v>0</v>
      </c>
      <c r="BC351" s="34"/>
      <c r="BD351" s="34">
        <f t="shared" si="424"/>
        <v>0</v>
      </c>
      <c r="BE351" s="34">
        <f t="shared" si="425"/>
        <v>0</v>
      </c>
      <c r="BF351" s="34"/>
      <c r="BG351" s="34">
        <f t="shared" si="365"/>
        <v>0</v>
      </c>
      <c r="BH351" s="34">
        <f t="shared" si="426"/>
        <v>0</v>
      </c>
      <c r="BI351" s="34"/>
      <c r="BJ351" s="34">
        <f t="shared" si="366"/>
        <v>0</v>
      </c>
      <c r="BK351" s="34">
        <f t="shared" si="427"/>
        <v>0</v>
      </c>
      <c r="BL351" s="34"/>
      <c r="BM351" s="34">
        <f t="shared" si="367"/>
        <v>0</v>
      </c>
      <c r="BN351" s="34">
        <f t="shared" si="428"/>
        <v>0</v>
      </c>
      <c r="BO351" s="34"/>
      <c r="BP351" s="34">
        <f t="shared" si="397"/>
        <v>0</v>
      </c>
      <c r="BQ351" s="34">
        <f t="shared" si="398"/>
        <v>0</v>
      </c>
      <c r="BR351" s="34"/>
      <c r="BS351" s="34">
        <f t="shared" si="381"/>
        <v>0</v>
      </c>
      <c r="BT351" s="34">
        <f t="shared" si="399"/>
        <v>0</v>
      </c>
      <c r="BU351" s="34"/>
      <c r="BV351" s="34">
        <f t="shared" si="382"/>
        <v>0</v>
      </c>
      <c r="BW351" s="34">
        <f t="shared" si="400"/>
        <v>0</v>
      </c>
      <c r="BX351" s="34"/>
      <c r="BY351" s="34">
        <f t="shared" si="383"/>
        <v>0</v>
      </c>
      <c r="BZ351" s="34">
        <f t="shared" si="401"/>
        <v>0</v>
      </c>
      <c r="CA351" s="34"/>
      <c r="CB351" s="34">
        <f t="shared" si="384"/>
        <v>0</v>
      </c>
      <c r="CC351" s="34">
        <f t="shared" si="402"/>
        <v>0</v>
      </c>
      <c r="CD351" s="34"/>
      <c r="CE351" s="34">
        <f t="shared" si="385"/>
        <v>0</v>
      </c>
      <c r="CF351" s="34">
        <f t="shared" si="403"/>
        <v>0</v>
      </c>
      <c r="CG351" s="34"/>
      <c r="CH351" s="34">
        <f t="shared" si="386"/>
        <v>0</v>
      </c>
      <c r="CI351" s="34">
        <f t="shared" si="404"/>
        <v>0</v>
      </c>
      <c r="CJ351" s="34"/>
      <c r="CK351" s="34">
        <f t="shared" si="387"/>
        <v>0</v>
      </c>
      <c r="CL351" s="34">
        <f t="shared" si="405"/>
        <v>0</v>
      </c>
      <c r="CM351" s="34"/>
      <c r="CN351" s="34">
        <f t="shared" si="388"/>
        <v>0</v>
      </c>
      <c r="CO351" s="34">
        <f t="shared" si="406"/>
        <v>0</v>
      </c>
      <c r="CP351" s="34"/>
      <c r="CQ351" s="34">
        <f t="shared" si="389"/>
        <v>0</v>
      </c>
      <c r="CR351" s="34">
        <f t="shared" si="407"/>
        <v>0</v>
      </c>
      <c r="CS351" s="34"/>
      <c r="CT351" s="34">
        <f t="shared" si="390"/>
        <v>0</v>
      </c>
      <c r="CU351" s="34">
        <f t="shared" si="408"/>
        <v>0</v>
      </c>
      <c r="CV351" s="34"/>
      <c r="CW351" s="34">
        <f t="shared" si="391"/>
        <v>0</v>
      </c>
      <c r="CX351" s="34">
        <f t="shared" si="409"/>
        <v>0</v>
      </c>
      <c r="CY351" s="34"/>
      <c r="CZ351" s="34">
        <f t="shared" si="392"/>
        <v>0</v>
      </c>
      <c r="DA351" s="34">
        <f t="shared" si="410"/>
        <v>0</v>
      </c>
      <c r="DB351" s="34"/>
      <c r="DC351" s="34">
        <f t="shared" si="393"/>
        <v>0</v>
      </c>
      <c r="DD351" s="34">
        <f t="shared" si="411"/>
        <v>0</v>
      </c>
      <c r="DE351" s="35">
        <f t="shared" si="435"/>
        <v>0</v>
      </c>
      <c r="DF351" s="35">
        <f t="shared" ca="1" si="436"/>
        <v>0</v>
      </c>
      <c r="DG351" s="89">
        <f t="shared" ca="1" si="437"/>
        <v>0</v>
      </c>
      <c r="DH351" s="35">
        <f t="shared" si="412"/>
        <v>42</v>
      </c>
      <c r="DI351" s="35">
        <f t="shared" ca="1" si="379"/>
        <v>6309.24</v>
      </c>
      <c r="DJ351" s="92">
        <f t="shared" ca="1" si="380"/>
        <v>0</v>
      </c>
      <c r="DK351"/>
      <c r="DL351" s="37"/>
      <c r="DM351" s="38">
        <f t="shared" si="394"/>
        <v>0</v>
      </c>
      <c r="DN351" s="39" t="str">
        <f t="shared" si="378"/>
        <v>NÃO MEDIDO</v>
      </c>
      <c r="DO351" s="40"/>
      <c r="DP351"/>
    </row>
    <row r="352" spans="1:120" s="2" customFormat="1" ht="45" customHeight="1" x14ac:dyDescent="0.2">
      <c r="A352" s="2" t="s">
        <v>212</v>
      </c>
      <c r="C352" s="100" t="s">
        <v>728</v>
      </c>
      <c r="D352" s="30" t="s">
        <v>729</v>
      </c>
      <c r="E352" s="31" t="s">
        <v>86</v>
      </c>
      <c r="F352" s="74">
        <v>100</v>
      </c>
      <c r="G352" s="74"/>
      <c r="H352" s="121"/>
      <c r="I352" s="121">
        <v>0</v>
      </c>
      <c r="J352" s="121"/>
      <c r="K352" s="74">
        <f t="shared" si="395"/>
        <v>100</v>
      </c>
      <c r="L352" s="32">
        <v>1.7</v>
      </c>
      <c r="M352" s="33">
        <f t="shared" si="413"/>
        <v>170</v>
      </c>
      <c r="N352" s="33"/>
      <c r="O352" s="33">
        <f t="shared" si="396"/>
        <v>0</v>
      </c>
      <c r="P352" s="34"/>
      <c r="Q352" s="34">
        <f t="shared" si="368"/>
        <v>0</v>
      </c>
      <c r="R352" s="34">
        <f t="shared" si="369"/>
        <v>0</v>
      </c>
      <c r="S352" s="34"/>
      <c r="T352" s="34">
        <f t="shared" si="370"/>
        <v>0</v>
      </c>
      <c r="U352" s="34">
        <f t="shared" si="371"/>
        <v>0</v>
      </c>
      <c r="V352" s="34"/>
      <c r="W352" s="34">
        <f t="shared" si="431"/>
        <v>0</v>
      </c>
      <c r="X352" s="34">
        <f t="shared" si="432"/>
        <v>0</v>
      </c>
      <c r="Y352" s="34"/>
      <c r="Z352" s="34">
        <f t="shared" si="372"/>
        <v>0</v>
      </c>
      <c r="AA352" s="34">
        <f t="shared" si="373"/>
        <v>0</v>
      </c>
      <c r="AB352" s="34"/>
      <c r="AC352" s="34">
        <f t="shared" si="374"/>
        <v>0</v>
      </c>
      <c r="AD352" s="34">
        <f t="shared" si="375"/>
        <v>0</v>
      </c>
      <c r="AE352" s="34"/>
      <c r="AF352" s="34">
        <f t="shared" si="429"/>
        <v>0</v>
      </c>
      <c r="AG352" s="34">
        <f t="shared" si="430"/>
        <v>0</v>
      </c>
      <c r="AH352" s="34"/>
      <c r="AI352" s="34">
        <f t="shared" si="438"/>
        <v>0</v>
      </c>
      <c r="AJ352" s="34">
        <f t="shared" si="376"/>
        <v>0</v>
      </c>
      <c r="AK352" s="34"/>
      <c r="AL352" s="34">
        <f t="shared" si="433"/>
        <v>0</v>
      </c>
      <c r="AM352" s="34">
        <f t="shared" si="434"/>
        <v>0</v>
      </c>
      <c r="AN352" s="34"/>
      <c r="AO352" s="34">
        <f t="shared" si="414"/>
        <v>0</v>
      </c>
      <c r="AP352" s="34">
        <f t="shared" si="415"/>
        <v>0</v>
      </c>
      <c r="AQ352" s="34"/>
      <c r="AR352" s="34">
        <f t="shared" si="416"/>
        <v>0</v>
      </c>
      <c r="AS352" s="34">
        <f t="shared" si="417"/>
        <v>0</v>
      </c>
      <c r="AT352" s="34"/>
      <c r="AU352" s="34">
        <f t="shared" si="418"/>
        <v>0</v>
      </c>
      <c r="AV352" s="34">
        <f t="shared" si="419"/>
        <v>0</v>
      </c>
      <c r="AW352" s="34"/>
      <c r="AX352" s="34">
        <f t="shared" si="420"/>
        <v>0</v>
      </c>
      <c r="AY352" s="34">
        <f t="shared" si="421"/>
        <v>0</v>
      </c>
      <c r="AZ352" s="34"/>
      <c r="BA352" s="34">
        <f t="shared" si="422"/>
        <v>0</v>
      </c>
      <c r="BB352" s="34">
        <f t="shared" si="423"/>
        <v>0</v>
      </c>
      <c r="BC352" s="34"/>
      <c r="BD352" s="34">
        <f t="shared" si="424"/>
        <v>0</v>
      </c>
      <c r="BE352" s="34">
        <f t="shared" si="425"/>
        <v>0</v>
      </c>
      <c r="BF352" s="34"/>
      <c r="BG352" s="34">
        <f t="shared" si="365"/>
        <v>0</v>
      </c>
      <c r="BH352" s="34">
        <f t="shared" si="426"/>
        <v>0</v>
      </c>
      <c r="BI352" s="34"/>
      <c r="BJ352" s="34">
        <f t="shared" si="366"/>
        <v>0</v>
      </c>
      <c r="BK352" s="34">
        <f t="shared" si="427"/>
        <v>0</v>
      </c>
      <c r="BL352" s="34"/>
      <c r="BM352" s="34">
        <f t="shared" si="367"/>
        <v>0</v>
      </c>
      <c r="BN352" s="34">
        <f t="shared" si="428"/>
        <v>0</v>
      </c>
      <c r="BO352" s="34"/>
      <c r="BP352" s="34">
        <f t="shared" si="397"/>
        <v>0</v>
      </c>
      <c r="BQ352" s="34">
        <f t="shared" si="398"/>
        <v>0</v>
      </c>
      <c r="BR352" s="34"/>
      <c r="BS352" s="34">
        <f t="shared" si="381"/>
        <v>0</v>
      </c>
      <c r="BT352" s="34">
        <f t="shared" si="399"/>
        <v>0</v>
      </c>
      <c r="BU352" s="34"/>
      <c r="BV352" s="34">
        <f t="shared" si="382"/>
        <v>0</v>
      </c>
      <c r="BW352" s="34">
        <f t="shared" si="400"/>
        <v>0</v>
      </c>
      <c r="BX352" s="34"/>
      <c r="BY352" s="34">
        <f t="shared" si="383"/>
        <v>0</v>
      </c>
      <c r="BZ352" s="34">
        <f t="shared" si="401"/>
        <v>0</v>
      </c>
      <c r="CA352" s="34"/>
      <c r="CB352" s="34">
        <f t="shared" si="384"/>
        <v>0</v>
      </c>
      <c r="CC352" s="34">
        <f t="shared" si="402"/>
        <v>0</v>
      </c>
      <c r="CD352" s="34"/>
      <c r="CE352" s="34">
        <f t="shared" si="385"/>
        <v>0</v>
      </c>
      <c r="CF352" s="34">
        <f t="shared" si="403"/>
        <v>0</v>
      </c>
      <c r="CG352" s="34"/>
      <c r="CH352" s="34">
        <f t="shared" si="386"/>
        <v>0</v>
      </c>
      <c r="CI352" s="34">
        <f t="shared" si="404"/>
        <v>0</v>
      </c>
      <c r="CJ352" s="34"/>
      <c r="CK352" s="34">
        <f t="shared" si="387"/>
        <v>0</v>
      </c>
      <c r="CL352" s="34">
        <f t="shared" si="405"/>
        <v>0</v>
      </c>
      <c r="CM352" s="34"/>
      <c r="CN352" s="34">
        <f t="shared" si="388"/>
        <v>0</v>
      </c>
      <c r="CO352" s="34">
        <f t="shared" si="406"/>
        <v>0</v>
      </c>
      <c r="CP352" s="34"/>
      <c r="CQ352" s="34">
        <f t="shared" si="389"/>
        <v>0</v>
      </c>
      <c r="CR352" s="34">
        <f t="shared" si="407"/>
        <v>0</v>
      </c>
      <c r="CS352" s="34"/>
      <c r="CT352" s="34">
        <f t="shared" si="390"/>
        <v>0</v>
      </c>
      <c r="CU352" s="34">
        <f t="shared" si="408"/>
        <v>0</v>
      </c>
      <c r="CV352" s="34"/>
      <c r="CW352" s="34">
        <f t="shared" si="391"/>
        <v>0</v>
      </c>
      <c r="CX352" s="34">
        <f t="shared" si="409"/>
        <v>0</v>
      </c>
      <c r="CY352" s="34"/>
      <c r="CZ352" s="34">
        <f t="shared" si="392"/>
        <v>0</v>
      </c>
      <c r="DA352" s="34">
        <f t="shared" si="410"/>
        <v>0</v>
      </c>
      <c r="DB352" s="34"/>
      <c r="DC352" s="34">
        <f t="shared" si="393"/>
        <v>0</v>
      </c>
      <c r="DD352" s="34">
        <f t="shared" si="411"/>
        <v>0</v>
      </c>
      <c r="DE352" s="35">
        <f t="shared" si="435"/>
        <v>0</v>
      </c>
      <c r="DF352" s="35">
        <f t="shared" ca="1" si="436"/>
        <v>0</v>
      </c>
      <c r="DG352" s="89">
        <f t="shared" ca="1" si="437"/>
        <v>0</v>
      </c>
      <c r="DH352" s="35">
        <f t="shared" si="412"/>
        <v>100</v>
      </c>
      <c r="DI352" s="35">
        <f t="shared" ca="1" si="379"/>
        <v>170</v>
      </c>
      <c r="DJ352" s="92">
        <f t="shared" ca="1" si="380"/>
        <v>0</v>
      </c>
      <c r="DK352"/>
      <c r="DL352" s="37"/>
      <c r="DM352" s="38">
        <f t="shared" si="394"/>
        <v>0</v>
      </c>
      <c r="DN352" s="39" t="str">
        <f t="shared" si="378"/>
        <v>NÃO MEDIDO</v>
      </c>
      <c r="DO352" s="40"/>
      <c r="DP352"/>
    </row>
    <row r="353" spans="1:120" s="2" customFormat="1" ht="35.1" customHeight="1" x14ac:dyDescent="0.2">
      <c r="A353" s="2" t="s">
        <v>212</v>
      </c>
      <c r="C353" s="100" t="s">
        <v>730</v>
      </c>
      <c r="D353" s="30" t="s">
        <v>731</v>
      </c>
      <c r="E353" s="31" t="s">
        <v>86</v>
      </c>
      <c r="F353" s="74">
        <v>5.18</v>
      </c>
      <c r="G353" s="74">
        <v>0</v>
      </c>
      <c r="H353" s="121">
        <v>0</v>
      </c>
      <c r="I353" s="121">
        <v>0</v>
      </c>
      <c r="J353" s="121"/>
      <c r="K353" s="74">
        <f t="shared" si="395"/>
        <v>5.18</v>
      </c>
      <c r="L353" s="32">
        <v>162.55000000000001</v>
      </c>
      <c r="M353" s="33">
        <f t="shared" si="413"/>
        <v>842.01</v>
      </c>
      <c r="N353" s="33"/>
      <c r="O353" s="33">
        <f t="shared" si="396"/>
        <v>0</v>
      </c>
      <c r="P353" s="34"/>
      <c r="Q353" s="34">
        <f t="shared" si="368"/>
        <v>0</v>
      </c>
      <c r="R353" s="34">
        <f t="shared" si="369"/>
        <v>0</v>
      </c>
      <c r="S353" s="34"/>
      <c r="T353" s="34">
        <f t="shared" si="370"/>
        <v>0</v>
      </c>
      <c r="U353" s="34">
        <f t="shared" si="371"/>
        <v>0</v>
      </c>
      <c r="V353" s="34"/>
      <c r="W353" s="34">
        <f t="shared" si="431"/>
        <v>0</v>
      </c>
      <c r="X353" s="34">
        <f t="shared" si="432"/>
        <v>0</v>
      </c>
      <c r="Y353" s="34"/>
      <c r="Z353" s="34">
        <f t="shared" si="372"/>
        <v>0</v>
      </c>
      <c r="AA353" s="34">
        <f t="shared" si="373"/>
        <v>0</v>
      </c>
      <c r="AB353" s="34"/>
      <c r="AC353" s="34">
        <f t="shared" si="374"/>
        <v>0</v>
      </c>
      <c r="AD353" s="34">
        <f t="shared" si="375"/>
        <v>0</v>
      </c>
      <c r="AE353" s="34"/>
      <c r="AF353" s="34">
        <f t="shared" si="429"/>
        <v>0</v>
      </c>
      <c r="AG353" s="34">
        <f t="shared" si="430"/>
        <v>0</v>
      </c>
      <c r="AH353" s="34"/>
      <c r="AI353" s="34">
        <f t="shared" si="438"/>
        <v>0</v>
      </c>
      <c r="AJ353" s="34">
        <f t="shared" si="376"/>
        <v>0</v>
      </c>
      <c r="AK353" s="34"/>
      <c r="AL353" s="34">
        <f t="shared" si="433"/>
        <v>0</v>
      </c>
      <c r="AM353" s="34">
        <f t="shared" si="434"/>
        <v>0</v>
      </c>
      <c r="AN353" s="34"/>
      <c r="AO353" s="34">
        <f t="shared" si="414"/>
        <v>0</v>
      </c>
      <c r="AP353" s="34">
        <f t="shared" si="415"/>
        <v>0</v>
      </c>
      <c r="AQ353" s="34"/>
      <c r="AR353" s="34">
        <f t="shared" si="416"/>
        <v>0</v>
      </c>
      <c r="AS353" s="34">
        <f t="shared" si="417"/>
        <v>0</v>
      </c>
      <c r="AT353" s="34">
        <v>1.94</v>
      </c>
      <c r="AU353" s="34">
        <f t="shared" si="418"/>
        <v>315.35000000000002</v>
      </c>
      <c r="AV353" s="34">
        <f t="shared" si="419"/>
        <v>0</v>
      </c>
      <c r="AW353" s="34"/>
      <c r="AX353" s="34">
        <f t="shared" si="420"/>
        <v>0</v>
      </c>
      <c r="AY353" s="34">
        <f t="shared" si="421"/>
        <v>0</v>
      </c>
      <c r="AZ353" s="34"/>
      <c r="BA353" s="34">
        <f t="shared" si="422"/>
        <v>0</v>
      </c>
      <c r="BB353" s="34">
        <f t="shared" si="423"/>
        <v>0</v>
      </c>
      <c r="BC353" s="34"/>
      <c r="BD353" s="34">
        <f t="shared" si="424"/>
        <v>0</v>
      </c>
      <c r="BE353" s="34">
        <f t="shared" si="425"/>
        <v>0</v>
      </c>
      <c r="BF353" s="34"/>
      <c r="BG353" s="34">
        <f t="shared" si="365"/>
        <v>0</v>
      </c>
      <c r="BH353" s="34">
        <f t="shared" si="426"/>
        <v>0</v>
      </c>
      <c r="BI353" s="34"/>
      <c r="BJ353" s="34">
        <f t="shared" si="366"/>
        <v>0</v>
      </c>
      <c r="BK353" s="34">
        <f t="shared" si="427"/>
        <v>0</v>
      </c>
      <c r="BL353" s="34"/>
      <c r="BM353" s="34">
        <f t="shared" si="367"/>
        <v>0</v>
      </c>
      <c r="BN353" s="34">
        <f t="shared" si="428"/>
        <v>0</v>
      </c>
      <c r="BO353" s="34"/>
      <c r="BP353" s="34">
        <f t="shared" si="397"/>
        <v>0</v>
      </c>
      <c r="BQ353" s="34">
        <f t="shared" si="398"/>
        <v>0</v>
      </c>
      <c r="BR353" s="34"/>
      <c r="BS353" s="34">
        <f t="shared" si="381"/>
        <v>0</v>
      </c>
      <c r="BT353" s="34">
        <f t="shared" si="399"/>
        <v>0</v>
      </c>
      <c r="BU353" s="34"/>
      <c r="BV353" s="34">
        <f t="shared" si="382"/>
        <v>0</v>
      </c>
      <c r="BW353" s="34">
        <f t="shared" si="400"/>
        <v>0</v>
      </c>
      <c r="BX353" s="34"/>
      <c r="BY353" s="34">
        <f t="shared" si="383"/>
        <v>0</v>
      </c>
      <c r="BZ353" s="34">
        <f t="shared" si="401"/>
        <v>0</v>
      </c>
      <c r="CA353" s="34"/>
      <c r="CB353" s="34">
        <f t="shared" si="384"/>
        <v>0</v>
      </c>
      <c r="CC353" s="34">
        <f t="shared" si="402"/>
        <v>0</v>
      </c>
      <c r="CD353" s="34"/>
      <c r="CE353" s="34">
        <f t="shared" si="385"/>
        <v>0</v>
      </c>
      <c r="CF353" s="34">
        <f t="shared" si="403"/>
        <v>0</v>
      </c>
      <c r="CG353" s="34"/>
      <c r="CH353" s="34">
        <f t="shared" si="386"/>
        <v>0</v>
      </c>
      <c r="CI353" s="34">
        <f t="shared" si="404"/>
        <v>0</v>
      </c>
      <c r="CJ353" s="34"/>
      <c r="CK353" s="34">
        <f t="shared" si="387"/>
        <v>0</v>
      </c>
      <c r="CL353" s="34">
        <f t="shared" si="405"/>
        <v>0</v>
      </c>
      <c r="CM353" s="34"/>
      <c r="CN353" s="34">
        <f t="shared" si="388"/>
        <v>0</v>
      </c>
      <c r="CO353" s="34">
        <f t="shared" si="406"/>
        <v>0</v>
      </c>
      <c r="CP353" s="34"/>
      <c r="CQ353" s="34">
        <f t="shared" si="389"/>
        <v>0</v>
      </c>
      <c r="CR353" s="34">
        <f t="shared" si="407"/>
        <v>0</v>
      </c>
      <c r="CS353" s="34"/>
      <c r="CT353" s="34">
        <f t="shared" si="390"/>
        <v>0</v>
      </c>
      <c r="CU353" s="34">
        <f t="shared" si="408"/>
        <v>0</v>
      </c>
      <c r="CV353" s="34"/>
      <c r="CW353" s="34">
        <f t="shared" si="391"/>
        <v>0</v>
      </c>
      <c r="CX353" s="34">
        <f t="shared" si="409"/>
        <v>0</v>
      </c>
      <c r="CY353" s="34"/>
      <c r="CZ353" s="34">
        <f t="shared" si="392"/>
        <v>0</v>
      </c>
      <c r="DA353" s="34">
        <f t="shared" si="410"/>
        <v>0</v>
      </c>
      <c r="DB353" s="34"/>
      <c r="DC353" s="34">
        <f t="shared" si="393"/>
        <v>0</v>
      </c>
      <c r="DD353" s="34">
        <f t="shared" si="411"/>
        <v>0</v>
      </c>
      <c r="DE353" s="35">
        <f t="shared" si="435"/>
        <v>1.94</v>
      </c>
      <c r="DF353" s="35">
        <f t="shared" ca="1" si="436"/>
        <v>315.35000000000002</v>
      </c>
      <c r="DG353" s="89">
        <f t="shared" ca="1" si="437"/>
        <v>0</v>
      </c>
      <c r="DH353" s="35">
        <f t="shared" si="412"/>
        <v>3.24</v>
      </c>
      <c r="DI353" s="35">
        <f t="shared" ca="1" si="379"/>
        <v>526.66</v>
      </c>
      <c r="DJ353" s="92">
        <f t="shared" ca="1" si="380"/>
        <v>0</v>
      </c>
      <c r="DK353"/>
      <c r="DL353" s="37"/>
      <c r="DM353" s="38">
        <f t="shared" si="394"/>
        <v>0</v>
      </c>
      <c r="DN353" s="39" t="str">
        <f t="shared" si="378"/>
        <v>NÃO MEDIDO</v>
      </c>
      <c r="DO353" s="40"/>
      <c r="DP353"/>
    </row>
    <row r="354" spans="1:120" s="2" customFormat="1" ht="35.1" customHeight="1" x14ac:dyDescent="0.2">
      <c r="A354" s="2" t="s">
        <v>213</v>
      </c>
      <c r="C354" s="100">
        <v>7</v>
      </c>
      <c r="D354" s="30" t="s">
        <v>194</v>
      </c>
      <c r="E354" s="31"/>
      <c r="F354" s="74"/>
      <c r="G354" s="74">
        <v>0</v>
      </c>
      <c r="H354" s="121">
        <v>0</v>
      </c>
      <c r="I354" s="121">
        <v>0</v>
      </c>
      <c r="J354" s="121"/>
      <c r="K354" s="74">
        <f t="shared" si="395"/>
        <v>0</v>
      </c>
      <c r="L354" s="32"/>
      <c r="M354" s="33">
        <f t="shared" si="413"/>
        <v>0</v>
      </c>
      <c r="N354" s="33"/>
      <c r="O354" s="33">
        <f t="shared" si="396"/>
        <v>0</v>
      </c>
      <c r="P354" s="34"/>
      <c r="Q354" s="34">
        <f t="shared" si="368"/>
        <v>0</v>
      </c>
      <c r="R354" s="34">
        <f t="shared" si="369"/>
        <v>0</v>
      </c>
      <c r="S354" s="34"/>
      <c r="T354" s="34">
        <f t="shared" si="370"/>
        <v>0</v>
      </c>
      <c r="U354" s="34">
        <f t="shared" si="371"/>
        <v>0</v>
      </c>
      <c r="V354" s="34"/>
      <c r="W354" s="34">
        <f t="shared" si="431"/>
        <v>0</v>
      </c>
      <c r="X354" s="34">
        <f t="shared" si="432"/>
        <v>0</v>
      </c>
      <c r="Y354" s="34"/>
      <c r="Z354" s="34">
        <f t="shared" si="372"/>
        <v>0</v>
      </c>
      <c r="AA354" s="34">
        <f t="shared" si="373"/>
        <v>0</v>
      </c>
      <c r="AB354" s="34"/>
      <c r="AC354" s="34">
        <f t="shared" si="374"/>
        <v>0</v>
      </c>
      <c r="AD354" s="34">
        <f t="shared" si="375"/>
        <v>0</v>
      </c>
      <c r="AE354" s="34"/>
      <c r="AF354" s="34">
        <f t="shared" si="429"/>
        <v>0</v>
      </c>
      <c r="AG354" s="34">
        <f t="shared" si="430"/>
        <v>0</v>
      </c>
      <c r="AH354" s="34"/>
      <c r="AI354" s="34">
        <f t="shared" si="438"/>
        <v>0</v>
      </c>
      <c r="AJ354" s="34">
        <f t="shared" si="376"/>
        <v>0</v>
      </c>
      <c r="AK354" s="34"/>
      <c r="AL354" s="34">
        <f t="shared" si="433"/>
        <v>0</v>
      </c>
      <c r="AM354" s="34">
        <f t="shared" si="434"/>
        <v>0</v>
      </c>
      <c r="AN354" s="34"/>
      <c r="AO354" s="34">
        <f t="shared" si="414"/>
        <v>0</v>
      </c>
      <c r="AP354" s="34">
        <f t="shared" si="415"/>
        <v>0</v>
      </c>
      <c r="AQ354" s="34"/>
      <c r="AR354" s="34">
        <f t="shared" si="416"/>
        <v>0</v>
      </c>
      <c r="AS354" s="34">
        <f t="shared" si="417"/>
        <v>0</v>
      </c>
      <c r="AT354" s="34"/>
      <c r="AU354" s="34">
        <f t="shared" si="418"/>
        <v>0</v>
      </c>
      <c r="AV354" s="34">
        <f t="shared" si="419"/>
        <v>0</v>
      </c>
      <c r="AW354" s="34"/>
      <c r="AX354" s="34">
        <f t="shared" si="420"/>
        <v>0</v>
      </c>
      <c r="AY354" s="34">
        <f t="shared" si="421"/>
        <v>0</v>
      </c>
      <c r="AZ354" s="34"/>
      <c r="BA354" s="34">
        <f t="shared" si="422"/>
        <v>0</v>
      </c>
      <c r="BB354" s="34">
        <f t="shared" si="423"/>
        <v>0</v>
      </c>
      <c r="BC354" s="34"/>
      <c r="BD354" s="34">
        <f t="shared" si="424"/>
        <v>0</v>
      </c>
      <c r="BE354" s="34">
        <f t="shared" si="425"/>
        <v>0</v>
      </c>
      <c r="BF354" s="34"/>
      <c r="BG354" s="34">
        <f t="shared" si="365"/>
        <v>0</v>
      </c>
      <c r="BH354" s="34">
        <f t="shared" si="426"/>
        <v>0</v>
      </c>
      <c r="BI354" s="34"/>
      <c r="BJ354" s="34">
        <f t="shared" si="366"/>
        <v>0</v>
      </c>
      <c r="BK354" s="34">
        <f t="shared" si="427"/>
        <v>0</v>
      </c>
      <c r="BL354" s="34"/>
      <c r="BM354" s="34">
        <f t="shared" si="367"/>
        <v>0</v>
      </c>
      <c r="BN354" s="34">
        <f t="shared" si="428"/>
        <v>0</v>
      </c>
      <c r="BO354" s="34"/>
      <c r="BP354" s="34">
        <f t="shared" si="397"/>
        <v>0</v>
      </c>
      <c r="BQ354" s="34">
        <f t="shared" si="398"/>
        <v>0</v>
      </c>
      <c r="BR354" s="34"/>
      <c r="BS354" s="34">
        <f t="shared" si="381"/>
        <v>0</v>
      </c>
      <c r="BT354" s="34">
        <f t="shared" si="399"/>
        <v>0</v>
      </c>
      <c r="BU354" s="34"/>
      <c r="BV354" s="34">
        <f t="shared" si="382"/>
        <v>0</v>
      </c>
      <c r="BW354" s="34">
        <f t="shared" si="400"/>
        <v>0</v>
      </c>
      <c r="BX354" s="34"/>
      <c r="BY354" s="34">
        <f t="shared" si="383"/>
        <v>0</v>
      </c>
      <c r="BZ354" s="34">
        <f t="shared" si="401"/>
        <v>0</v>
      </c>
      <c r="CA354" s="34"/>
      <c r="CB354" s="34">
        <f t="shared" si="384"/>
        <v>0</v>
      </c>
      <c r="CC354" s="34">
        <f t="shared" si="402"/>
        <v>0</v>
      </c>
      <c r="CD354" s="34"/>
      <c r="CE354" s="34">
        <f t="shared" si="385"/>
        <v>0</v>
      </c>
      <c r="CF354" s="34">
        <f t="shared" si="403"/>
        <v>0</v>
      </c>
      <c r="CG354" s="34"/>
      <c r="CH354" s="34">
        <f t="shared" si="386"/>
        <v>0</v>
      </c>
      <c r="CI354" s="34">
        <f t="shared" si="404"/>
        <v>0</v>
      </c>
      <c r="CJ354" s="34"/>
      <c r="CK354" s="34">
        <f t="shared" si="387"/>
        <v>0</v>
      </c>
      <c r="CL354" s="34">
        <f t="shared" si="405"/>
        <v>0</v>
      </c>
      <c r="CM354" s="34"/>
      <c r="CN354" s="34">
        <f t="shared" si="388"/>
        <v>0</v>
      </c>
      <c r="CO354" s="34">
        <f t="shared" si="406"/>
        <v>0</v>
      </c>
      <c r="CP354" s="34"/>
      <c r="CQ354" s="34">
        <f t="shared" si="389"/>
        <v>0</v>
      </c>
      <c r="CR354" s="34">
        <f t="shared" si="407"/>
        <v>0</v>
      </c>
      <c r="CS354" s="34"/>
      <c r="CT354" s="34">
        <f t="shared" si="390"/>
        <v>0</v>
      </c>
      <c r="CU354" s="34">
        <f t="shared" si="408"/>
        <v>0</v>
      </c>
      <c r="CV354" s="34"/>
      <c r="CW354" s="34">
        <f t="shared" si="391"/>
        <v>0</v>
      </c>
      <c r="CX354" s="34">
        <f t="shared" si="409"/>
        <v>0</v>
      </c>
      <c r="CY354" s="34"/>
      <c r="CZ354" s="34">
        <f t="shared" si="392"/>
        <v>0</v>
      </c>
      <c r="DA354" s="34">
        <f t="shared" si="410"/>
        <v>0</v>
      </c>
      <c r="DB354" s="34"/>
      <c r="DC354" s="34">
        <f t="shared" si="393"/>
        <v>0</v>
      </c>
      <c r="DD354" s="34">
        <f t="shared" si="411"/>
        <v>0</v>
      </c>
      <c r="DE354" s="35">
        <f t="shared" si="435"/>
        <v>0</v>
      </c>
      <c r="DF354" s="35">
        <f t="shared" ca="1" si="436"/>
        <v>0</v>
      </c>
      <c r="DG354" s="89">
        <f t="shared" ca="1" si="437"/>
        <v>0</v>
      </c>
      <c r="DH354" s="35">
        <f t="shared" si="412"/>
        <v>0</v>
      </c>
      <c r="DI354" s="35">
        <f t="shared" ca="1" si="379"/>
        <v>0</v>
      </c>
      <c r="DJ354" s="92">
        <f t="shared" ca="1" si="380"/>
        <v>0</v>
      </c>
      <c r="DK354"/>
      <c r="DL354" s="37"/>
      <c r="DM354" s="38">
        <f t="shared" si="394"/>
        <v>0</v>
      </c>
      <c r="DN354" s="39" t="str">
        <f>IF(COUNTIF(DN355:DN361,"MEDIDO")&lt;&gt;0,"MEDIDO","NÃO MEDIDO")</f>
        <v>NÃO MEDIDO</v>
      </c>
      <c r="DO354" s="40"/>
      <c r="DP354"/>
    </row>
    <row r="355" spans="1:120" s="2" customFormat="1" ht="35.1" customHeight="1" x14ac:dyDescent="0.2">
      <c r="A355" s="2" t="s">
        <v>213</v>
      </c>
      <c r="C355" s="100">
        <v>70100</v>
      </c>
      <c r="D355" s="30" t="s">
        <v>195</v>
      </c>
      <c r="E355" s="31"/>
      <c r="F355" s="74"/>
      <c r="G355" s="74">
        <v>0</v>
      </c>
      <c r="H355" s="121">
        <v>0</v>
      </c>
      <c r="I355" s="121">
        <v>0</v>
      </c>
      <c r="J355" s="121"/>
      <c r="K355" s="74">
        <f t="shared" si="395"/>
        <v>0</v>
      </c>
      <c r="L355" s="32"/>
      <c r="M355" s="33">
        <f t="shared" si="413"/>
        <v>0</v>
      </c>
      <c r="N355" s="33"/>
      <c r="O355" s="33">
        <f t="shared" si="396"/>
        <v>0</v>
      </c>
      <c r="P355" s="34"/>
      <c r="Q355" s="34">
        <f t="shared" si="368"/>
        <v>0</v>
      </c>
      <c r="R355" s="34">
        <f t="shared" si="369"/>
        <v>0</v>
      </c>
      <c r="S355" s="34"/>
      <c r="T355" s="34">
        <f t="shared" si="370"/>
        <v>0</v>
      </c>
      <c r="U355" s="34">
        <f t="shared" si="371"/>
        <v>0</v>
      </c>
      <c r="V355" s="34"/>
      <c r="W355" s="34">
        <f t="shared" si="431"/>
        <v>0</v>
      </c>
      <c r="X355" s="34">
        <f t="shared" si="432"/>
        <v>0</v>
      </c>
      <c r="Y355" s="34"/>
      <c r="Z355" s="34">
        <f t="shared" si="372"/>
        <v>0</v>
      </c>
      <c r="AA355" s="34">
        <f t="shared" si="373"/>
        <v>0</v>
      </c>
      <c r="AB355" s="34"/>
      <c r="AC355" s="34">
        <f t="shared" si="374"/>
        <v>0</v>
      </c>
      <c r="AD355" s="34">
        <f t="shared" si="375"/>
        <v>0</v>
      </c>
      <c r="AE355" s="34"/>
      <c r="AF355" s="34">
        <f t="shared" si="429"/>
        <v>0</v>
      </c>
      <c r="AG355" s="34">
        <f t="shared" si="430"/>
        <v>0</v>
      </c>
      <c r="AH355" s="34"/>
      <c r="AI355" s="34">
        <f t="shared" si="438"/>
        <v>0</v>
      </c>
      <c r="AJ355" s="34">
        <f t="shared" si="376"/>
        <v>0</v>
      </c>
      <c r="AK355" s="34"/>
      <c r="AL355" s="34">
        <f t="shared" si="433"/>
        <v>0</v>
      </c>
      <c r="AM355" s="34">
        <f t="shared" si="434"/>
        <v>0</v>
      </c>
      <c r="AN355" s="34"/>
      <c r="AO355" s="34">
        <f t="shared" si="414"/>
        <v>0</v>
      </c>
      <c r="AP355" s="34">
        <f t="shared" si="415"/>
        <v>0</v>
      </c>
      <c r="AQ355" s="34"/>
      <c r="AR355" s="34">
        <f t="shared" si="416"/>
        <v>0</v>
      </c>
      <c r="AS355" s="34">
        <f t="shared" si="417"/>
        <v>0</v>
      </c>
      <c r="AT355" s="34"/>
      <c r="AU355" s="34">
        <f t="shared" si="418"/>
        <v>0</v>
      </c>
      <c r="AV355" s="34">
        <f t="shared" si="419"/>
        <v>0</v>
      </c>
      <c r="AW355" s="34"/>
      <c r="AX355" s="34">
        <f t="shared" si="420"/>
        <v>0</v>
      </c>
      <c r="AY355" s="34">
        <f t="shared" si="421"/>
        <v>0</v>
      </c>
      <c r="AZ355" s="34"/>
      <c r="BA355" s="34">
        <f t="shared" si="422"/>
        <v>0</v>
      </c>
      <c r="BB355" s="34">
        <f t="shared" si="423"/>
        <v>0</v>
      </c>
      <c r="BC355" s="34"/>
      <c r="BD355" s="34">
        <f t="shared" si="424"/>
        <v>0</v>
      </c>
      <c r="BE355" s="34">
        <f t="shared" si="425"/>
        <v>0</v>
      </c>
      <c r="BF355" s="34"/>
      <c r="BG355" s="34">
        <f t="shared" si="365"/>
        <v>0</v>
      </c>
      <c r="BH355" s="34">
        <f t="shared" si="426"/>
        <v>0</v>
      </c>
      <c r="BI355" s="34"/>
      <c r="BJ355" s="34">
        <f t="shared" si="366"/>
        <v>0</v>
      </c>
      <c r="BK355" s="34">
        <f t="shared" si="427"/>
        <v>0</v>
      </c>
      <c r="BL355" s="34"/>
      <c r="BM355" s="34">
        <f t="shared" si="367"/>
        <v>0</v>
      </c>
      <c r="BN355" s="34">
        <f t="shared" si="428"/>
        <v>0</v>
      </c>
      <c r="BO355" s="34"/>
      <c r="BP355" s="34">
        <f t="shared" si="397"/>
        <v>0</v>
      </c>
      <c r="BQ355" s="34">
        <f t="shared" si="398"/>
        <v>0</v>
      </c>
      <c r="BR355" s="34"/>
      <c r="BS355" s="34">
        <f t="shared" si="381"/>
        <v>0</v>
      </c>
      <c r="BT355" s="34">
        <f t="shared" si="399"/>
        <v>0</v>
      </c>
      <c r="BU355" s="34"/>
      <c r="BV355" s="34">
        <f t="shared" si="382"/>
        <v>0</v>
      </c>
      <c r="BW355" s="34">
        <f t="shared" si="400"/>
        <v>0</v>
      </c>
      <c r="BX355" s="34"/>
      <c r="BY355" s="34">
        <f t="shared" si="383"/>
        <v>0</v>
      </c>
      <c r="BZ355" s="34">
        <f t="shared" si="401"/>
        <v>0</v>
      </c>
      <c r="CA355" s="34"/>
      <c r="CB355" s="34">
        <f t="shared" si="384"/>
        <v>0</v>
      </c>
      <c r="CC355" s="34">
        <f t="shared" si="402"/>
        <v>0</v>
      </c>
      <c r="CD355" s="34"/>
      <c r="CE355" s="34">
        <f t="shared" si="385"/>
        <v>0</v>
      </c>
      <c r="CF355" s="34">
        <f t="shared" si="403"/>
        <v>0</v>
      </c>
      <c r="CG355" s="34"/>
      <c r="CH355" s="34">
        <f t="shared" si="386"/>
        <v>0</v>
      </c>
      <c r="CI355" s="34">
        <f t="shared" si="404"/>
        <v>0</v>
      </c>
      <c r="CJ355" s="34"/>
      <c r="CK355" s="34">
        <f t="shared" si="387"/>
        <v>0</v>
      </c>
      <c r="CL355" s="34">
        <f t="shared" si="405"/>
        <v>0</v>
      </c>
      <c r="CM355" s="34"/>
      <c r="CN355" s="34">
        <f t="shared" si="388"/>
        <v>0</v>
      </c>
      <c r="CO355" s="34">
        <f t="shared" si="406"/>
        <v>0</v>
      </c>
      <c r="CP355" s="34"/>
      <c r="CQ355" s="34">
        <f t="shared" si="389"/>
        <v>0</v>
      </c>
      <c r="CR355" s="34">
        <f t="shared" si="407"/>
        <v>0</v>
      </c>
      <c r="CS355" s="34"/>
      <c r="CT355" s="34">
        <f t="shared" si="390"/>
        <v>0</v>
      </c>
      <c r="CU355" s="34">
        <f t="shared" si="408"/>
        <v>0</v>
      </c>
      <c r="CV355" s="34"/>
      <c r="CW355" s="34">
        <f t="shared" si="391"/>
        <v>0</v>
      </c>
      <c r="CX355" s="34">
        <f t="shared" si="409"/>
        <v>0</v>
      </c>
      <c r="CY355" s="34"/>
      <c r="CZ355" s="34">
        <f t="shared" si="392"/>
        <v>0</v>
      </c>
      <c r="DA355" s="34">
        <f t="shared" si="410"/>
        <v>0</v>
      </c>
      <c r="DB355" s="34"/>
      <c r="DC355" s="34">
        <f t="shared" si="393"/>
        <v>0</v>
      </c>
      <c r="DD355" s="34">
        <f t="shared" si="411"/>
        <v>0</v>
      </c>
      <c r="DE355" s="35">
        <f t="shared" si="435"/>
        <v>0</v>
      </c>
      <c r="DF355" s="35">
        <f t="shared" ca="1" si="436"/>
        <v>0</v>
      </c>
      <c r="DG355" s="89">
        <f t="shared" ca="1" si="437"/>
        <v>0</v>
      </c>
      <c r="DH355" s="35">
        <f t="shared" si="412"/>
        <v>0</v>
      </c>
      <c r="DI355" s="35">
        <f t="shared" ca="1" si="379"/>
        <v>0</v>
      </c>
      <c r="DJ355" s="92">
        <f t="shared" ca="1" si="380"/>
        <v>0</v>
      </c>
      <c r="DK355"/>
      <c r="DL355" s="37"/>
      <c r="DM355" s="38">
        <f t="shared" si="394"/>
        <v>0</v>
      </c>
      <c r="DN355" s="39" t="str">
        <f>IF(COUNTIF(DN356:DN361,"MEDIDO")&lt;&gt;0,"MEDIDO","NÃO MEDIDO")</f>
        <v>NÃO MEDIDO</v>
      </c>
      <c r="DO355" s="40"/>
      <c r="DP355"/>
    </row>
    <row r="356" spans="1:120" s="2" customFormat="1" ht="42.75" customHeight="1" x14ac:dyDescent="0.2">
      <c r="A356" s="2" t="s">
        <v>212</v>
      </c>
      <c r="C356" s="100" t="s">
        <v>308</v>
      </c>
      <c r="D356" s="30" t="s">
        <v>309</v>
      </c>
      <c r="E356" s="31" t="s">
        <v>90</v>
      </c>
      <c r="F356" s="74">
        <v>1.72</v>
      </c>
      <c r="G356" s="74"/>
      <c r="H356" s="121"/>
      <c r="I356" s="121">
        <v>0</v>
      </c>
      <c r="J356" s="121"/>
      <c r="K356" s="74">
        <f t="shared" si="395"/>
        <v>1.72</v>
      </c>
      <c r="L356" s="32">
        <v>12.5</v>
      </c>
      <c r="M356" s="33">
        <f t="shared" si="413"/>
        <v>21.5</v>
      </c>
      <c r="N356" s="33"/>
      <c r="O356" s="33">
        <f t="shared" si="396"/>
        <v>0</v>
      </c>
      <c r="P356" s="34"/>
      <c r="Q356" s="34">
        <f t="shared" si="368"/>
        <v>0</v>
      </c>
      <c r="R356" s="34">
        <f t="shared" si="369"/>
        <v>0</v>
      </c>
      <c r="S356" s="34"/>
      <c r="T356" s="34">
        <f t="shared" si="370"/>
        <v>0</v>
      </c>
      <c r="U356" s="34">
        <f t="shared" si="371"/>
        <v>0</v>
      </c>
      <c r="V356" s="34"/>
      <c r="W356" s="34">
        <f t="shared" si="431"/>
        <v>0</v>
      </c>
      <c r="X356" s="34">
        <f t="shared" si="432"/>
        <v>0</v>
      </c>
      <c r="Y356" s="34"/>
      <c r="Z356" s="34">
        <f t="shared" si="372"/>
        <v>0</v>
      </c>
      <c r="AA356" s="34">
        <f t="shared" si="373"/>
        <v>0</v>
      </c>
      <c r="AB356" s="34"/>
      <c r="AC356" s="34">
        <f t="shared" si="374"/>
        <v>0</v>
      </c>
      <c r="AD356" s="34">
        <f t="shared" si="375"/>
        <v>0</v>
      </c>
      <c r="AE356" s="34"/>
      <c r="AF356" s="34">
        <f t="shared" si="429"/>
        <v>0</v>
      </c>
      <c r="AG356" s="34">
        <f t="shared" si="430"/>
        <v>0</v>
      </c>
      <c r="AH356" s="34"/>
      <c r="AI356" s="34">
        <f t="shared" si="438"/>
        <v>0</v>
      </c>
      <c r="AJ356" s="34">
        <f t="shared" si="376"/>
        <v>0</v>
      </c>
      <c r="AK356" s="34"/>
      <c r="AL356" s="34">
        <f t="shared" si="433"/>
        <v>0</v>
      </c>
      <c r="AM356" s="34">
        <f t="shared" si="434"/>
        <v>0</v>
      </c>
      <c r="AN356" s="34"/>
      <c r="AO356" s="34">
        <f t="shared" si="414"/>
        <v>0</v>
      </c>
      <c r="AP356" s="34">
        <f t="shared" si="415"/>
        <v>0</v>
      </c>
      <c r="AQ356" s="34"/>
      <c r="AR356" s="34">
        <f t="shared" si="416"/>
        <v>0</v>
      </c>
      <c r="AS356" s="34">
        <f t="shared" si="417"/>
        <v>0</v>
      </c>
      <c r="AT356" s="34"/>
      <c r="AU356" s="34">
        <f t="shared" si="418"/>
        <v>0</v>
      </c>
      <c r="AV356" s="34">
        <f t="shared" si="419"/>
        <v>0</v>
      </c>
      <c r="AW356" s="34"/>
      <c r="AX356" s="34">
        <f t="shared" si="420"/>
        <v>0</v>
      </c>
      <c r="AY356" s="34">
        <f t="shared" si="421"/>
        <v>0</v>
      </c>
      <c r="AZ356" s="34"/>
      <c r="BA356" s="34">
        <f t="shared" si="422"/>
        <v>0</v>
      </c>
      <c r="BB356" s="34">
        <f t="shared" si="423"/>
        <v>0</v>
      </c>
      <c r="BC356" s="34"/>
      <c r="BD356" s="34">
        <f t="shared" si="424"/>
        <v>0</v>
      </c>
      <c r="BE356" s="34">
        <f t="shared" si="425"/>
        <v>0</v>
      </c>
      <c r="BF356" s="34"/>
      <c r="BG356" s="34">
        <f t="shared" si="365"/>
        <v>0</v>
      </c>
      <c r="BH356" s="34">
        <f t="shared" si="426"/>
        <v>0</v>
      </c>
      <c r="BI356" s="34"/>
      <c r="BJ356" s="34">
        <f t="shared" si="366"/>
        <v>0</v>
      </c>
      <c r="BK356" s="34">
        <f t="shared" si="427"/>
        <v>0</v>
      </c>
      <c r="BL356" s="34"/>
      <c r="BM356" s="34">
        <f t="shared" si="367"/>
        <v>0</v>
      </c>
      <c r="BN356" s="34">
        <f t="shared" si="428"/>
        <v>0</v>
      </c>
      <c r="BO356" s="34"/>
      <c r="BP356" s="34">
        <f t="shared" si="397"/>
        <v>0</v>
      </c>
      <c r="BQ356" s="34">
        <f t="shared" si="398"/>
        <v>0</v>
      </c>
      <c r="BR356" s="34"/>
      <c r="BS356" s="34">
        <f t="shared" si="381"/>
        <v>0</v>
      </c>
      <c r="BT356" s="34">
        <f t="shared" si="399"/>
        <v>0</v>
      </c>
      <c r="BU356" s="34"/>
      <c r="BV356" s="34">
        <f t="shared" si="382"/>
        <v>0</v>
      </c>
      <c r="BW356" s="34">
        <f t="shared" si="400"/>
        <v>0</v>
      </c>
      <c r="BX356" s="34"/>
      <c r="BY356" s="34">
        <f t="shared" si="383"/>
        <v>0</v>
      </c>
      <c r="BZ356" s="34">
        <f t="shared" si="401"/>
        <v>0</v>
      </c>
      <c r="CA356" s="34"/>
      <c r="CB356" s="34">
        <f t="shared" si="384"/>
        <v>0</v>
      </c>
      <c r="CC356" s="34">
        <f t="shared" si="402"/>
        <v>0</v>
      </c>
      <c r="CD356" s="34"/>
      <c r="CE356" s="34">
        <f t="shared" si="385"/>
        <v>0</v>
      </c>
      <c r="CF356" s="34">
        <f t="shared" si="403"/>
        <v>0</v>
      </c>
      <c r="CG356" s="34"/>
      <c r="CH356" s="34">
        <f t="shared" si="386"/>
        <v>0</v>
      </c>
      <c r="CI356" s="34">
        <f t="shared" si="404"/>
        <v>0</v>
      </c>
      <c r="CJ356" s="34"/>
      <c r="CK356" s="34">
        <f t="shared" si="387"/>
        <v>0</v>
      </c>
      <c r="CL356" s="34">
        <f t="shared" si="405"/>
        <v>0</v>
      </c>
      <c r="CM356" s="34"/>
      <c r="CN356" s="34">
        <f t="shared" si="388"/>
        <v>0</v>
      </c>
      <c r="CO356" s="34">
        <f t="shared" si="406"/>
        <v>0</v>
      </c>
      <c r="CP356" s="34"/>
      <c r="CQ356" s="34">
        <f t="shared" si="389"/>
        <v>0</v>
      </c>
      <c r="CR356" s="34">
        <f t="shared" si="407"/>
        <v>0</v>
      </c>
      <c r="CS356" s="34"/>
      <c r="CT356" s="34">
        <f t="shared" si="390"/>
        <v>0</v>
      </c>
      <c r="CU356" s="34">
        <f t="shared" si="408"/>
        <v>0</v>
      </c>
      <c r="CV356" s="34"/>
      <c r="CW356" s="34">
        <f t="shared" si="391"/>
        <v>0</v>
      </c>
      <c r="CX356" s="34">
        <f t="shared" si="409"/>
        <v>0</v>
      </c>
      <c r="CY356" s="34"/>
      <c r="CZ356" s="34">
        <f t="shared" si="392"/>
        <v>0</v>
      </c>
      <c r="DA356" s="34">
        <f t="shared" si="410"/>
        <v>0</v>
      </c>
      <c r="DB356" s="34"/>
      <c r="DC356" s="34">
        <f t="shared" si="393"/>
        <v>0</v>
      </c>
      <c r="DD356" s="34">
        <f t="shared" si="411"/>
        <v>0</v>
      </c>
      <c r="DE356" s="35">
        <f t="shared" si="435"/>
        <v>0</v>
      </c>
      <c r="DF356" s="35">
        <f t="shared" ca="1" si="436"/>
        <v>0</v>
      </c>
      <c r="DG356" s="89">
        <f t="shared" ca="1" si="437"/>
        <v>0</v>
      </c>
      <c r="DH356" s="35">
        <f t="shared" si="412"/>
        <v>1.72</v>
      </c>
      <c r="DI356" s="35">
        <f t="shared" ca="1" si="379"/>
        <v>21.5</v>
      </c>
      <c r="DJ356" s="92">
        <f t="shared" ca="1" si="380"/>
        <v>0</v>
      </c>
      <c r="DK356"/>
      <c r="DL356" s="37"/>
      <c r="DM356" s="38">
        <f t="shared" si="394"/>
        <v>0</v>
      </c>
      <c r="DN356" s="39" t="str">
        <f>IF(DM356&lt;&gt;0,"MEDIDO","NÃO MEDIDO")</f>
        <v>NÃO MEDIDO</v>
      </c>
      <c r="DO356" s="40"/>
      <c r="DP356"/>
    </row>
    <row r="357" spans="1:120" s="2" customFormat="1" ht="42.75" customHeight="1" x14ac:dyDescent="0.2">
      <c r="A357" s="2" t="s">
        <v>212</v>
      </c>
      <c r="C357" s="100" t="s">
        <v>310</v>
      </c>
      <c r="D357" s="30" t="s">
        <v>311</v>
      </c>
      <c r="E357" s="31" t="s">
        <v>86</v>
      </c>
      <c r="F357" s="74">
        <v>16.96</v>
      </c>
      <c r="G357" s="74"/>
      <c r="H357" s="121"/>
      <c r="I357" s="121">
        <v>0</v>
      </c>
      <c r="J357" s="121"/>
      <c r="K357" s="74">
        <f t="shared" si="395"/>
        <v>16.96</v>
      </c>
      <c r="L357" s="32">
        <v>92.93</v>
      </c>
      <c r="M357" s="33">
        <f t="shared" si="413"/>
        <v>1576.09</v>
      </c>
      <c r="N357" s="33"/>
      <c r="O357" s="33">
        <f t="shared" si="396"/>
        <v>0</v>
      </c>
      <c r="P357" s="34"/>
      <c r="Q357" s="34">
        <f t="shared" si="368"/>
        <v>0</v>
      </c>
      <c r="R357" s="34">
        <f t="shared" si="369"/>
        <v>0</v>
      </c>
      <c r="S357" s="34"/>
      <c r="T357" s="34">
        <f t="shared" si="370"/>
        <v>0</v>
      </c>
      <c r="U357" s="34">
        <f t="shared" si="371"/>
        <v>0</v>
      </c>
      <c r="V357" s="34"/>
      <c r="W357" s="34">
        <f t="shared" si="431"/>
        <v>0</v>
      </c>
      <c r="X357" s="34">
        <f t="shared" si="432"/>
        <v>0</v>
      </c>
      <c r="Y357" s="34"/>
      <c r="Z357" s="34">
        <f t="shared" si="372"/>
        <v>0</v>
      </c>
      <c r="AA357" s="34">
        <f t="shared" si="373"/>
        <v>0</v>
      </c>
      <c r="AB357" s="34"/>
      <c r="AC357" s="34">
        <f t="shared" si="374"/>
        <v>0</v>
      </c>
      <c r="AD357" s="34">
        <f t="shared" si="375"/>
        <v>0</v>
      </c>
      <c r="AE357" s="34"/>
      <c r="AF357" s="34">
        <f t="shared" si="429"/>
        <v>0</v>
      </c>
      <c r="AG357" s="34">
        <f t="shared" si="430"/>
        <v>0</v>
      </c>
      <c r="AH357" s="34"/>
      <c r="AI357" s="34">
        <f t="shared" si="438"/>
        <v>0</v>
      </c>
      <c r="AJ357" s="34">
        <f t="shared" si="376"/>
        <v>0</v>
      </c>
      <c r="AK357" s="34"/>
      <c r="AL357" s="34">
        <f t="shared" si="433"/>
        <v>0</v>
      </c>
      <c r="AM357" s="34">
        <f t="shared" si="434"/>
        <v>0</v>
      </c>
      <c r="AN357" s="34"/>
      <c r="AO357" s="34">
        <f t="shared" si="414"/>
        <v>0</v>
      </c>
      <c r="AP357" s="34">
        <f t="shared" si="415"/>
        <v>0</v>
      </c>
      <c r="AQ357" s="34"/>
      <c r="AR357" s="34">
        <f t="shared" si="416"/>
        <v>0</v>
      </c>
      <c r="AS357" s="34">
        <f t="shared" si="417"/>
        <v>0</v>
      </c>
      <c r="AT357" s="34"/>
      <c r="AU357" s="34">
        <f t="shared" si="418"/>
        <v>0</v>
      </c>
      <c r="AV357" s="34">
        <f t="shared" si="419"/>
        <v>0</v>
      </c>
      <c r="AW357" s="34"/>
      <c r="AX357" s="34">
        <f t="shared" si="420"/>
        <v>0</v>
      </c>
      <c r="AY357" s="34">
        <f t="shared" si="421"/>
        <v>0</v>
      </c>
      <c r="AZ357" s="34"/>
      <c r="BA357" s="34">
        <f t="shared" si="422"/>
        <v>0</v>
      </c>
      <c r="BB357" s="34">
        <f t="shared" si="423"/>
        <v>0</v>
      </c>
      <c r="BC357" s="34"/>
      <c r="BD357" s="34">
        <f t="shared" si="424"/>
        <v>0</v>
      </c>
      <c r="BE357" s="34">
        <f t="shared" si="425"/>
        <v>0</v>
      </c>
      <c r="BF357" s="34"/>
      <c r="BG357" s="34">
        <f t="shared" ref="BG357:BG420" si="439">ROUND(BF357*$L357,2)</f>
        <v>0</v>
      </c>
      <c r="BH357" s="34">
        <f t="shared" si="426"/>
        <v>0</v>
      </c>
      <c r="BI357" s="34"/>
      <c r="BJ357" s="34">
        <f t="shared" ref="BJ357:BJ420" si="440">ROUND(BI357*$L357,2)</f>
        <v>0</v>
      </c>
      <c r="BK357" s="34">
        <f t="shared" si="427"/>
        <v>0</v>
      </c>
      <c r="BL357" s="34"/>
      <c r="BM357" s="34">
        <f t="shared" si="367"/>
        <v>0</v>
      </c>
      <c r="BN357" s="34">
        <f t="shared" si="428"/>
        <v>0</v>
      </c>
      <c r="BO357" s="34"/>
      <c r="BP357" s="34">
        <f t="shared" si="397"/>
        <v>0</v>
      </c>
      <c r="BQ357" s="34">
        <f t="shared" si="398"/>
        <v>0</v>
      </c>
      <c r="BR357" s="34"/>
      <c r="BS357" s="34">
        <f t="shared" si="381"/>
        <v>0</v>
      </c>
      <c r="BT357" s="34">
        <f t="shared" si="399"/>
        <v>0</v>
      </c>
      <c r="BU357" s="34">
        <v>4.95</v>
      </c>
      <c r="BV357" s="34">
        <f t="shared" si="382"/>
        <v>460</v>
      </c>
      <c r="BW357" s="34">
        <f t="shared" si="400"/>
        <v>0</v>
      </c>
      <c r="BX357" s="34">
        <v>12.01</v>
      </c>
      <c r="BY357" s="34">
        <f t="shared" si="383"/>
        <v>1116.0899999999999</v>
      </c>
      <c r="BZ357" s="34">
        <f t="shared" si="401"/>
        <v>0</v>
      </c>
      <c r="CA357" s="34"/>
      <c r="CB357" s="34">
        <f t="shared" si="384"/>
        <v>0</v>
      </c>
      <c r="CC357" s="34">
        <f t="shared" si="402"/>
        <v>0</v>
      </c>
      <c r="CD357" s="34"/>
      <c r="CE357" s="34">
        <f t="shared" si="385"/>
        <v>0</v>
      </c>
      <c r="CF357" s="34">
        <f t="shared" si="403"/>
        <v>0</v>
      </c>
      <c r="CG357" s="34"/>
      <c r="CH357" s="34">
        <f t="shared" si="386"/>
        <v>0</v>
      </c>
      <c r="CI357" s="34">
        <f t="shared" si="404"/>
        <v>0</v>
      </c>
      <c r="CJ357" s="34"/>
      <c r="CK357" s="34">
        <f t="shared" si="387"/>
        <v>0</v>
      </c>
      <c r="CL357" s="34">
        <f t="shared" si="405"/>
        <v>0</v>
      </c>
      <c r="CM357" s="34"/>
      <c r="CN357" s="34">
        <f t="shared" si="388"/>
        <v>0</v>
      </c>
      <c r="CO357" s="34">
        <f t="shared" si="406"/>
        <v>0</v>
      </c>
      <c r="CP357" s="34"/>
      <c r="CQ357" s="34">
        <f t="shared" si="389"/>
        <v>0</v>
      </c>
      <c r="CR357" s="34">
        <f t="shared" si="407"/>
        <v>0</v>
      </c>
      <c r="CS357" s="34"/>
      <c r="CT357" s="34">
        <f t="shared" si="390"/>
        <v>0</v>
      </c>
      <c r="CU357" s="34">
        <f t="shared" si="408"/>
        <v>0</v>
      </c>
      <c r="CV357" s="34"/>
      <c r="CW357" s="34">
        <f t="shared" si="391"/>
        <v>0</v>
      </c>
      <c r="CX357" s="34">
        <f t="shared" si="409"/>
        <v>0</v>
      </c>
      <c r="CY357" s="34"/>
      <c r="CZ357" s="34">
        <f t="shared" si="392"/>
        <v>0</v>
      </c>
      <c r="DA357" s="34">
        <f t="shared" si="410"/>
        <v>0</v>
      </c>
      <c r="DB357" s="34"/>
      <c r="DC357" s="34">
        <f t="shared" si="393"/>
        <v>0</v>
      </c>
      <c r="DD357" s="34">
        <f t="shared" si="411"/>
        <v>0</v>
      </c>
      <c r="DE357" s="35">
        <f t="shared" si="435"/>
        <v>16.96</v>
      </c>
      <c r="DF357" s="35">
        <f t="shared" ca="1" si="436"/>
        <v>1576.09</v>
      </c>
      <c r="DG357" s="89">
        <f t="shared" ca="1" si="437"/>
        <v>0</v>
      </c>
      <c r="DH357" s="35">
        <f t="shared" si="412"/>
        <v>0</v>
      </c>
      <c r="DI357" s="35">
        <f t="shared" ca="1" si="379"/>
        <v>0</v>
      </c>
      <c r="DJ357" s="92">
        <f t="shared" ca="1" si="380"/>
        <v>0</v>
      </c>
      <c r="DK357"/>
      <c r="DL357" s="37"/>
      <c r="DM357" s="38">
        <f t="shared" si="394"/>
        <v>0</v>
      </c>
      <c r="DN357" s="39" t="str">
        <f t="shared" ref="DN357:DN361" si="441">IF(DM357&lt;&gt;0,"MEDIDO","NÃO MEDIDO")</f>
        <v>NÃO MEDIDO</v>
      </c>
      <c r="DO357" s="40"/>
      <c r="DP357"/>
    </row>
    <row r="358" spans="1:120" s="2" customFormat="1" ht="60.75" customHeight="1" x14ac:dyDescent="0.2">
      <c r="A358" s="2" t="s">
        <v>212</v>
      </c>
      <c r="C358" s="100" t="s">
        <v>196</v>
      </c>
      <c r="D358" s="30" t="s">
        <v>197</v>
      </c>
      <c r="E358" s="31" t="s">
        <v>86</v>
      </c>
      <c r="F358" s="74">
        <v>16.96</v>
      </c>
      <c r="G358" s="74">
        <v>0</v>
      </c>
      <c r="H358" s="121">
        <v>0</v>
      </c>
      <c r="I358" s="121">
        <v>0</v>
      </c>
      <c r="J358" s="121"/>
      <c r="K358" s="74">
        <f t="shared" si="395"/>
        <v>16.96</v>
      </c>
      <c r="L358" s="32">
        <v>114.75</v>
      </c>
      <c r="M358" s="33">
        <f t="shared" si="413"/>
        <v>1946.16</v>
      </c>
      <c r="N358" s="33"/>
      <c r="O358" s="33">
        <f t="shared" si="396"/>
        <v>0</v>
      </c>
      <c r="P358" s="34"/>
      <c r="Q358" s="34">
        <f t="shared" si="368"/>
        <v>0</v>
      </c>
      <c r="R358" s="34">
        <f t="shared" si="369"/>
        <v>0</v>
      </c>
      <c r="S358" s="34"/>
      <c r="T358" s="34">
        <f t="shared" si="370"/>
        <v>0</v>
      </c>
      <c r="U358" s="34">
        <f t="shared" si="371"/>
        <v>0</v>
      </c>
      <c r="V358" s="34"/>
      <c r="W358" s="34">
        <f t="shared" si="431"/>
        <v>0</v>
      </c>
      <c r="X358" s="34">
        <f t="shared" si="432"/>
        <v>0</v>
      </c>
      <c r="Y358" s="34"/>
      <c r="Z358" s="34">
        <f t="shared" si="372"/>
        <v>0</v>
      </c>
      <c r="AA358" s="34">
        <f t="shared" si="373"/>
        <v>0</v>
      </c>
      <c r="AB358" s="34"/>
      <c r="AC358" s="34">
        <f t="shared" si="374"/>
        <v>0</v>
      </c>
      <c r="AD358" s="34">
        <f t="shared" si="375"/>
        <v>0</v>
      </c>
      <c r="AE358" s="34"/>
      <c r="AF358" s="34">
        <f t="shared" si="429"/>
        <v>0</v>
      </c>
      <c r="AG358" s="34">
        <f t="shared" si="430"/>
        <v>0</v>
      </c>
      <c r="AH358" s="34"/>
      <c r="AI358" s="34">
        <f t="shared" si="438"/>
        <v>0</v>
      </c>
      <c r="AJ358" s="34">
        <f t="shared" si="376"/>
        <v>0</v>
      </c>
      <c r="AK358" s="34"/>
      <c r="AL358" s="34">
        <f t="shared" si="433"/>
        <v>0</v>
      </c>
      <c r="AM358" s="34">
        <f t="shared" si="434"/>
        <v>0</v>
      </c>
      <c r="AN358" s="34"/>
      <c r="AO358" s="34">
        <f t="shared" si="414"/>
        <v>0</v>
      </c>
      <c r="AP358" s="34">
        <f t="shared" si="415"/>
        <v>0</v>
      </c>
      <c r="AQ358" s="34"/>
      <c r="AR358" s="34">
        <f t="shared" si="416"/>
        <v>0</v>
      </c>
      <c r="AS358" s="34">
        <f t="shared" si="417"/>
        <v>0</v>
      </c>
      <c r="AT358" s="34"/>
      <c r="AU358" s="34">
        <f t="shared" si="418"/>
        <v>0</v>
      </c>
      <c r="AV358" s="34">
        <f t="shared" si="419"/>
        <v>0</v>
      </c>
      <c r="AW358" s="34"/>
      <c r="AX358" s="34">
        <f t="shared" si="420"/>
        <v>0</v>
      </c>
      <c r="AY358" s="34">
        <f t="shared" si="421"/>
        <v>0</v>
      </c>
      <c r="AZ358" s="34"/>
      <c r="BA358" s="34">
        <f t="shared" si="422"/>
        <v>0</v>
      </c>
      <c r="BB358" s="34">
        <f t="shared" si="423"/>
        <v>0</v>
      </c>
      <c r="BC358" s="34"/>
      <c r="BD358" s="34">
        <f t="shared" si="424"/>
        <v>0</v>
      </c>
      <c r="BE358" s="34">
        <f t="shared" si="425"/>
        <v>0</v>
      </c>
      <c r="BF358" s="34"/>
      <c r="BG358" s="34">
        <f t="shared" si="439"/>
        <v>0</v>
      </c>
      <c r="BH358" s="34">
        <f t="shared" si="426"/>
        <v>0</v>
      </c>
      <c r="BI358" s="34"/>
      <c r="BJ358" s="34">
        <f t="shared" si="440"/>
        <v>0</v>
      </c>
      <c r="BK358" s="34">
        <f t="shared" si="427"/>
        <v>0</v>
      </c>
      <c r="BL358" s="34"/>
      <c r="BM358" s="34">
        <f t="shared" si="367"/>
        <v>0</v>
      </c>
      <c r="BN358" s="34">
        <f t="shared" si="428"/>
        <v>0</v>
      </c>
      <c r="BO358" s="34"/>
      <c r="BP358" s="34">
        <f t="shared" si="397"/>
        <v>0</v>
      </c>
      <c r="BQ358" s="34">
        <f t="shared" si="398"/>
        <v>0</v>
      </c>
      <c r="BR358" s="34"/>
      <c r="BS358" s="34">
        <f t="shared" si="381"/>
        <v>0</v>
      </c>
      <c r="BT358" s="34">
        <f t="shared" si="399"/>
        <v>0</v>
      </c>
      <c r="BU358" s="34">
        <v>4.95</v>
      </c>
      <c r="BV358" s="34">
        <f t="shared" si="382"/>
        <v>568.01</v>
      </c>
      <c r="BW358" s="34">
        <f t="shared" si="400"/>
        <v>0</v>
      </c>
      <c r="BX358" s="34">
        <v>12.01</v>
      </c>
      <c r="BY358" s="34">
        <f t="shared" si="383"/>
        <v>1378.15</v>
      </c>
      <c r="BZ358" s="34">
        <f t="shared" si="401"/>
        <v>0</v>
      </c>
      <c r="CA358" s="34"/>
      <c r="CB358" s="34">
        <f t="shared" si="384"/>
        <v>0</v>
      </c>
      <c r="CC358" s="34">
        <f t="shared" si="402"/>
        <v>0</v>
      </c>
      <c r="CD358" s="34"/>
      <c r="CE358" s="34">
        <f t="shared" si="385"/>
        <v>0</v>
      </c>
      <c r="CF358" s="34">
        <f t="shared" si="403"/>
        <v>0</v>
      </c>
      <c r="CG358" s="34"/>
      <c r="CH358" s="34">
        <f t="shared" si="386"/>
        <v>0</v>
      </c>
      <c r="CI358" s="34">
        <f t="shared" si="404"/>
        <v>0</v>
      </c>
      <c r="CJ358" s="34"/>
      <c r="CK358" s="34">
        <f t="shared" si="387"/>
        <v>0</v>
      </c>
      <c r="CL358" s="34">
        <f t="shared" si="405"/>
        <v>0</v>
      </c>
      <c r="CM358" s="34"/>
      <c r="CN358" s="34">
        <f t="shared" si="388"/>
        <v>0</v>
      </c>
      <c r="CO358" s="34">
        <f t="shared" si="406"/>
        <v>0</v>
      </c>
      <c r="CP358" s="34"/>
      <c r="CQ358" s="34">
        <f t="shared" si="389"/>
        <v>0</v>
      </c>
      <c r="CR358" s="34">
        <f t="shared" si="407"/>
        <v>0</v>
      </c>
      <c r="CS358" s="34"/>
      <c r="CT358" s="34">
        <f t="shared" si="390"/>
        <v>0</v>
      </c>
      <c r="CU358" s="34">
        <f t="shared" si="408"/>
        <v>0</v>
      </c>
      <c r="CV358" s="34"/>
      <c r="CW358" s="34">
        <f t="shared" si="391"/>
        <v>0</v>
      </c>
      <c r="CX358" s="34">
        <f t="shared" si="409"/>
        <v>0</v>
      </c>
      <c r="CY358" s="34"/>
      <c r="CZ358" s="34">
        <f t="shared" si="392"/>
        <v>0</v>
      </c>
      <c r="DA358" s="34">
        <f t="shared" si="410"/>
        <v>0</v>
      </c>
      <c r="DB358" s="34"/>
      <c r="DC358" s="34">
        <f t="shared" si="393"/>
        <v>0</v>
      </c>
      <c r="DD358" s="34">
        <f t="shared" si="411"/>
        <v>0</v>
      </c>
      <c r="DE358" s="35">
        <f t="shared" si="435"/>
        <v>16.96</v>
      </c>
      <c r="DF358" s="35">
        <f t="shared" ca="1" si="436"/>
        <v>1946.16</v>
      </c>
      <c r="DG358" s="89">
        <f t="shared" ca="1" si="437"/>
        <v>0</v>
      </c>
      <c r="DH358" s="35">
        <f t="shared" si="412"/>
        <v>0</v>
      </c>
      <c r="DI358" s="35">
        <f t="shared" ca="1" si="379"/>
        <v>0</v>
      </c>
      <c r="DJ358" s="92">
        <f t="shared" ca="1" si="380"/>
        <v>0</v>
      </c>
      <c r="DK358"/>
      <c r="DL358" s="37"/>
      <c r="DM358" s="38">
        <f t="shared" si="394"/>
        <v>0</v>
      </c>
      <c r="DN358" s="39" t="str">
        <f t="shared" si="441"/>
        <v>NÃO MEDIDO</v>
      </c>
      <c r="DO358" s="40"/>
      <c r="DP358"/>
    </row>
    <row r="359" spans="1:120" s="2" customFormat="1" ht="59.25" customHeight="1" x14ac:dyDescent="0.2">
      <c r="A359" s="2" t="s">
        <v>212</v>
      </c>
      <c r="C359" s="100" t="s">
        <v>732</v>
      </c>
      <c r="D359" s="30" t="s">
        <v>733</v>
      </c>
      <c r="E359" s="31" t="s">
        <v>86</v>
      </c>
      <c r="F359" s="74">
        <v>5.39</v>
      </c>
      <c r="G359" s="74">
        <v>0</v>
      </c>
      <c r="H359" s="121">
        <v>0</v>
      </c>
      <c r="I359" s="121">
        <v>0</v>
      </c>
      <c r="J359" s="121"/>
      <c r="K359" s="74">
        <f t="shared" si="395"/>
        <v>5.39</v>
      </c>
      <c r="L359" s="32">
        <v>95.86</v>
      </c>
      <c r="M359" s="33">
        <f t="shared" si="413"/>
        <v>516.69000000000005</v>
      </c>
      <c r="N359" s="33"/>
      <c r="O359" s="33">
        <f t="shared" si="396"/>
        <v>0</v>
      </c>
      <c r="P359" s="34"/>
      <c r="Q359" s="34">
        <f t="shared" si="368"/>
        <v>0</v>
      </c>
      <c r="R359" s="34">
        <f t="shared" si="369"/>
        <v>0</v>
      </c>
      <c r="S359" s="34"/>
      <c r="T359" s="34">
        <f t="shared" si="370"/>
        <v>0</v>
      </c>
      <c r="U359" s="34">
        <f t="shared" si="371"/>
        <v>0</v>
      </c>
      <c r="V359" s="34"/>
      <c r="W359" s="34">
        <f t="shared" si="431"/>
        <v>0</v>
      </c>
      <c r="X359" s="34">
        <f t="shared" si="432"/>
        <v>0</v>
      </c>
      <c r="Y359" s="34"/>
      <c r="Z359" s="34">
        <f t="shared" si="372"/>
        <v>0</v>
      </c>
      <c r="AA359" s="34">
        <f t="shared" si="373"/>
        <v>0</v>
      </c>
      <c r="AB359" s="34"/>
      <c r="AC359" s="34">
        <f t="shared" si="374"/>
        <v>0</v>
      </c>
      <c r="AD359" s="34">
        <f t="shared" si="375"/>
        <v>0</v>
      </c>
      <c r="AE359" s="34"/>
      <c r="AF359" s="34">
        <f t="shared" si="429"/>
        <v>0</v>
      </c>
      <c r="AG359" s="34">
        <f t="shared" si="430"/>
        <v>0</v>
      </c>
      <c r="AH359" s="34"/>
      <c r="AI359" s="34">
        <f t="shared" si="438"/>
        <v>0</v>
      </c>
      <c r="AJ359" s="34">
        <f t="shared" si="376"/>
        <v>0</v>
      </c>
      <c r="AK359" s="34"/>
      <c r="AL359" s="34">
        <f t="shared" si="433"/>
        <v>0</v>
      </c>
      <c r="AM359" s="34">
        <f t="shared" si="434"/>
        <v>0</v>
      </c>
      <c r="AN359" s="34"/>
      <c r="AO359" s="34">
        <f t="shared" si="414"/>
        <v>0</v>
      </c>
      <c r="AP359" s="34">
        <f t="shared" si="415"/>
        <v>0</v>
      </c>
      <c r="AQ359" s="34"/>
      <c r="AR359" s="34">
        <f t="shared" si="416"/>
        <v>0</v>
      </c>
      <c r="AS359" s="34">
        <f t="shared" si="417"/>
        <v>0</v>
      </c>
      <c r="AT359" s="34"/>
      <c r="AU359" s="34">
        <f t="shared" si="418"/>
        <v>0</v>
      </c>
      <c r="AV359" s="34">
        <f t="shared" si="419"/>
        <v>0</v>
      </c>
      <c r="AW359" s="34"/>
      <c r="AX359" s="34">
        <f t="shared" si="420"/>
        <v>0</v>
      </c>
      <c r="AY359" s="34">
        <f t="shared" si="421"/>
        <v>0</v>
      </c>
      <c r="AZ359" s="34"/>
      <c r="BA359" s="34">
        <f t="shared" si="422"/>
        <v>0</v>
      </c>
      <c r="BB359" s="34">
        <f t="shared" si="423"/>
        <v>0</v>
      </c>
      <c r="BC359" s="34"/>
      <c r="BD359" s="34">
        <f t="shared" si="424"/>
        <v>0</v>
      </c>
      <c r="BE359" s="34">
        <f t="shared" si="425"/>
        <v>0</v>
      </c>
      <c r="BF359" s="34"/>
      <c r="BG359" s="34">
        <f t="shared" si="439"/>
        <v>0</v>
      </c>
      <c r="BH359" s="34">
        <f t="shared" si="426"/>
        <v>0</v>
      </c>
      <c r="BI359" s="34"/>
      <c r="BJ359" s="34">
        <f t="shared" si="440"/>
        <v>0</v>
      </c>
      <c r="BK359" s="34">
        <f t="shared" si="427"/>
        <v>0</v>
      </c>
      <c r="BL359" s="34"/>
      <c r="BM359" s="34">
        <f t="shared" si="367"/>
        <v>0</v>
      </c>
      <c r="BN359" s="34">
        <f t="shared" si="428"/>
        <v>0</v>
      </c>
      <c r="BO359" s="34"/>
      <c r="BP359" s="34">
        <f t="shared" si="397"/>
        <v>0</v>
      </c>
      <c r="BQ359" s="34">
        <f t="shared" si="398"/>
        <v>0</v>
      </c>
      <c r="BR359" s="34"/>
      <c r="BS359" s="34">
        <f t="shared" si="381"/>
        <v>0</v>
      </c>
      <c r="BT359" s="34">
        <f t="shared" si="399"/>
        <v>0</v>
      </c>
      <c r="BU359" s="34"/>
      <c r="BV359" s="34">
        <f t="shared" si="382"/>
        <v>0</v>
      </c>
      <c r="BW359" s="34">
        <f t="shared" si="400"/>
        <v>0</v>
      </c>
      <c r="BX359" s="34"/>
      <c r="BY359" s="34">
        <f t="shared" si="383"/>
        <v>0</v>
      </c>
      <c r="BZ359" s="34">
        <f t="shared" si="401"/>
        <v>0</v>
      </c>
      <c r="CA359" s="34"/>
      <c r="CB359" s="34">
        <f t="shared" si="384"/>
        <v>0</v>
      </c>
      <c r="CC359" s="34">
        <f t="shared" si="402"/>
        <v>0</v>
      </c>
      <c r="CD359" s="34"/>
      <c r="CE359" s="34">
        <f t="shared" si="385"/>
        <v>0</v>
      </c>
      <c r="CF359" s="34">
        <f t="shared" si="403"/>
        <v>0</v>
      </c>
      <c r="CG359" s="34"/>
      <c r="CH359" s="34">
        <f t="shared" si="386"/>
        <v>0</v>
      </c>
      <c r="CI359" s="34">
        <f t="shared" si="404"/>
        <v>0</v>
      </c>
      <c r="CJ359" s="34"/>
      <c r="CK359" s="34">
        <f t="shared" si="387"/>
        <v>0</v>
      </c>
      <c r="CL359" s="34">
        <f t="shared" si="405"/>
        <v>0</v>
      </c>
      <c r="CM359" s="34"/>
      <c r="CN359" s="34">
        <f t="shared" si="388"/>
        <v>0</v>
      </c>
      <c r="CO359" s="34">
        <f t="shared" si="406"/>
        <v>0</v>
      </c>
      <c r="CP359" s="34"/>
      <c r="CQ359" s="34">
        <f t="shared" si="389"/>
        <v>0</v>
      </c>
      <c r="CR359" s="34">
        <f t="shared" si="407"/>
        <v>0</v>
      </c>
      <c r="CS359" s="34"/>
      <c r="CT359" s="34">
        <f t="shared" si="390"/>
        <v>0</v>
      </c>
      <c r="CU359" s="34">
        <f t="shared" si="408"/>
        <v>0</v>
      </c>
      <c r="CV359" s="34"/>
      <c r="CW359" s="34">
        <f t="shared" si="391"/>
        <v>0</v>
      </c>
      <c r="CX359" s="34">
        <f t="shared" si="409"/>
        <v>0</v>
      </c>
      <c r="CY359" s="34"/>
      <c r="CZ359" s="34">
        <f t="shared" si="392"/>
        <v>0</v>
      </c>
      <c r="DA359" s="34">
        <f t="shared" si="410"/>
        <v>0</v>
      </c>
      <c r="DB359" s="34"/>
      <c r="DC359" s="34">
        <f t="shared" si="393"/>
        <v>0</v>
      </c>
      <c r="DD359" s="34">
        <f t="shared" si="411"/>
        <v>0</v>
      </c>
      <c r="DE359" s="35">
        <f t="shared" si="435"/>
        <v>0</v>
      </c>
      <c r="DF359" s="35">
        <f t="shared" ca="1" si="436"/>
        <v>0</v>
      </c>
      <c r="DG359" s="89">
        <f t="shared" ca="1" si="437"/>
        <v>0</v>
      </c>
      <c r="DH359" s="35">
        <f t="shared" si="412"/>
        <v>5.39</v>
      </c>
      <c r="DI359" s="35">
        <f t="shared" ca="1" si="379"/>
        <v>516.69000000000005</v>
      </c>
      <c r="DJ359" s="92">
        <f t="shared" ca="1" si="380"/>
        <v>0</v>
      </c>
      <c r="DK359"/>
      <c r="DL359" s="37"/>
      <c r="DM359" s="38">
        <f t="shared" si="394"/>
        <v>0</v>
      </c>
      <c r="DN359" s="39" t="str">
        <f t="shared" si="441"/>
        <v>NÃO MEDIDO</v>
      </c>
      <c r="DO359" s="40"/>
      <c r="DP359"/>
    </row>
    <row r="360" spans="1:120" s="2" customFormat="1" ht="42.75" customHeight="1" x14ac:dyDescent="0.2">
      <c r="A360" s="2" t="s">
        <v>212</v>
      </c>
      <c r="C360" s="100" t="s">
        <v>312</v>
      </c>
      <c r="D360" s="30" t="s">
        <v>313</v>
      </c>
      <c r="E360" s="31" t="s">
        <v>90</v>
      </c>
      <c r="F360" s="74">
        <v>8.32</v>
      </c>
      <c r="G360" s="74">
        <v>0</v>
      </c>
      <c r="H360" s="121">
        <v>0</v>
      </c>
      <c r="I360" s="121">
        <v>0</v>
      </c>
      <c r="J360" s="121"/>
      <c r="K360" s="74">
        <f t="shared" si="395"/>
        <v>8.32</v>
      </c>
      <c r="L360" s="32">
        <v>5.22</v>
      </c>
      <c r="M360" s="33">
        <f t="shared" si="413"/>
        <v>43.43</v>
      </c>
      <c r="N360" s="33"/>
      <c r="O360" s="33">
        <f t="shared" si="396"/>
        <v>0</v>
      </c>
      <c r="P360" s="34"/>
      <c r="Q360" s="34">
        <f t="shared" si="368"/>
        <v>0</v>
      </c>
      <c r="R360" s="34">
        <f t="shared" si="369"/>
        <v>0</v>
      </c>
      <c r="S360" s="34"/>
      <c r="T360" s="34">
        <f t="shared" si="370"/>
        <v>0</v>
      </c>
      <c r="U360" s="34">
        <f t="shared" si="371"/>
        <v>0</v>
      </c>
      <c r="V360" s="34"/>
      <c r="W360" s="34">
        <f t="shared" si="431"/>
        <v>0</v>
      </c>
      <c r="X360" s="34">
        <f t="shared" si="432"/>
        <v>0</v>
      </c>
      <c r="Y360" s="34"/>
      <c r="Z360" s="34">
        <f t="shared" si="372"/>
        <v>0</v>
      </c>
      <c r="AA360" s="34">
        <f t="shared" si="373"/>
        <v>0</v>
      </c>
      <c r="AB360" s="34"/>
      <c r="AC360" s="34">
        <f t="shared" si="374"/>
        <v>0</v>
      </c>
      <c r="AD360" s="34">
        <f t="shared" si="375"/>
        <v>0</v>
      </c>
      <c r="AE360" s="34"/>
      <c r="AF360" s="34">
        <f t="shared" si="429"/>
        <v>0</v>
      </c>
      <c r="AG360" s="34">
        <f t="shared" si="430"/>
        <v>0</v>
      </c>
      <c r="AH360" s="34"/>
      <c r="AI360" s="34">
        <f t="shared" si="438"/>
        <v>0</v>
      </c>
      <c r="AJ360" s="34">
        <f t="shared" si="376"/>
        <v>0</v>
      </c>
      <c r="AK360" s="34"/>
      <c r="AL360" s="34">
        <f t="shared" si="433"/>
        <v>0</v>
      </c>
      <c r="AM360" s="34">
        <f t="shared" si="434"/>
        <v>0</v>
      </c>
      <c r="AN360" s="34"/>
      <c r="AO360" s="34">
        <f t="shared" si="414"/>
        <v>0</v>
      </c>
      <c r="AP360" s="34">
        <f t="shared" si="415"/>
        <v>0</v>
      </c>
      <c r="AQ360" s="34"/>
      <c r="AR360" s="34">
        <f t="shared" si="416"/>
        <v>0</v>
      </c>
      <c r="AS360" s="34">
        <f t="shared" si="417"/>
        <v>0</v>
      </c>
      <c r="AT360" s="34"/>
      <c r="AU360" s="34">
        <f t="shared" si="418"/>
        <v>0</v>
      </c>
      <c r="AV360" s="34">
        <f t="shared" si="419"/>
        <v>0</v>
      </c>
      <c r="AW360" s="34"/>
      <c r="AX360" s="34">
        <f t="shared" si="420"/>
        <v>0</v>
      </c>
      <c r="AY360" s="34">
        <f t="shared" si="421"/>
        <v>0</v>
      </c>
      <c r="AZ360" s="34"/>
      <c r="BA360" s="34">
        <f t="shared" si="422"/>
        <v>0</v>
      </c>
      <c r="BB360" s="34">
        <f t="shared" si="423"/>
        <v>0</v>
      </c>
      <c r="BC360" s="34"/>
      <c r="BD360" s="34">
        <f t="shared" si="424"/>
        <v>0</v>
      </c>
      <c r="BE360" s="34">
        <f t="shared" si="425"/>
        <v>0</v>
      </c>
      <c r="BF360" s="34"/>
      <c r="BG360" s="34">
        <f t="shared" si="439"/>
        <v>0</v>
      </c>
      <c r="BH360" s="34">
        <f t="shared" si="426"/>
        <v>0</v>
      </c>
      <c r="BI360" s="34"/>
      <c r="BJ360" s="34">
        <f t="shared" si="440"/>
        <v>0</v>
      </c>
      <c r="BK360" s="34">
        <f t="shared" si="427"/>
        <v>0</v>
      </c>
      <c r="BL360" s="34"/>
      <c r="BM360" s="34">
        <f t="shared" si="367"/>
        <v>0</v>
      </c>
      <c r="BN360" s="34">
        <f t="shared" si="428"/>
        <v>0</v>
      </c>
      <c r="BO360" s="34"/>
      <c r="BP360" s="34">
        <f t="shared" si="397"/>
        <v>0</v>
      </c>
      <c r="BQ360" s="34">
        <f t="shared" si="398"/>
        <v>0</v>
      </c>
      <c r="BR360" s="34"/>
      <c r="BS360" s="34">
        <f t="shared" si="381"/>
        <v>0</v>
      </c>
      <c r="BT360" s="34">
        <f t="shared" si="399"/>
        <v>0</v>
      </c>
      <c r="BU360" s="34"/>
      <c r="BV360" s="34">
        <f t="shared" si="382"/>
        <v>0</v>
      </c>
      <c r="BW360" s="34">
        <f t="shared" si="400"/>
        <v>0</v>
      </c>
      <c r="BX360" s="34"/>
      <c r="BY360" s="34">
        <f t="shared" si="383"/>
        <v>0</v>
      </c>
      <c r="BZ360" s="34">
        <f t="shared" si="401"/>
        <v>0</v>
      </c>
      <c r="CA360" s="34"/>
      <c r="CB360" s="34">
        <f t="shared" si="384"/>
        <v>0</v>
      </c>
      <c r="CC360" s="34">
        <f t="shared" si="402"/>
        <v>0</v>
      </c>
      <c r="CD360" s="34"/>
      <c r="CE360" s="34">
        <f t="shared" si="385"/>
        <v>0</v>
      </c>
      <c r="CF360" s="34">
        <f t="shared" si="403"/>
        <v>0</v>
      </c>
      <c r="CG360" s="34"/>
      <c r="CH360" s="34">
        <f t="shared" si="386"/>
        <v>0</v>
      </c>
      <c r="CI360" s="34">
        <f t="shared" si="404"/>
        <v>0</v>
      </c>
      <c r="CJ360" s="34"/>
      <c r="CK360" s="34">
        <f t="shared" si="387"/>
        <v>0</v>
      </c>
      <c r="CL360" s="34">
        <f t="shared" si="405"/>
        <v>0</v>
      </c>
      <c r="CM360" s="34"/>
      <c r="CN360" s="34">
        <f t="shared" si="388"/>
        <v>0</v>
      </c>
      <c r="CO360" s="34">
        <f t="shared" si="406"/>
        <v>0</v>
      </c>
      <c r="CP360" s="34"/>
      <c r="CQ360" s="34">
        <f t="shared" si="389"/>
        <v>0</v>
      </c>
      <c r="CR360" s="34">
        <f t="shared" si="407"/>
        <v>0</v>
      </c>
      <c r="CS360" s="34"/>
      <c r="CT360" s="34">
        <f t="shared" si="390"/>
        <v>0</v>
      </c>
      <c r="CU360" s="34">
        <f t="shared" si="408"/>
        <v>0</v>
      </c>
      <c r="CV360" s="34"/>
      <c r="CW360" s="34">
        <f t="shared" si="391"/>
        <v>0</v>
      </c>
      <c r="CX360" s="34">
        <f t="shared" si="409"/>
        <v>0</v>
      </c>
      <c r="CY360" s="34"/>
      <c r="CZ360" s="34">
        <f t="shared" si="392"/>
        <v>0</v>
      </c>
      <c r="DA360" s="34">
        <f t="shared" si="410"/>
        <v>0</v>
      </c>
      <c r="DB360" s="34"/>
      <c r="DC360" s="34">
        <f t="shared" si="393"/>
        <v>0</v>
      </c>
      <c r="DD360" s="34">
        <f t="shared" si="411"/>
        <v>0</v>
      </c>
      <c r="DE360" s="35">
        <f t="shared" si="435"/>
        <v>0</v>
      </c>
      <c r="DF360" s="35">
        <f t="shared" ca="1" si="436"/>
        <v>0</v>
      </c>
      <c r="DG360" s="89">
        <f t="shared" ca="1" si="437"/>
        <v>0</v>
      </c>
      <c r="DH360" s="35">
        <f t="shared" si="412"/>
        <v>8.32</v>
      </c>
      <c r="DI360" s="35">
        <f t="shared" ca="1" si="379"/>
        <v>43.43</v>
      </c>
      <c r="DJ360" s="92">
        <f t="shared" ca="1" si="380"/>
        <v>0</v>
      </c>
      <c r="DK360"/>
      <c r="DL360" s="37"/>
      <c r="DM360" s="38">
        <f t="shared" si="394"/>
        <v>0</v>
      </c>
      <c r="DN360" s="39" t="str">
        <f t="shared" si="441"/>
        <v>NÃO MEDIDO</v>
      </c>
      <c r="DO360" s="40"/>
      <c r="DP360"/>
    </row>
    <row r="361" spans="1:120" s="2" customFormat="1" ht="42.75" customHeight="1" x14ac:dyDescent="0.2">
      <c r="A361" s="2" t="s">
        <v>212</v>
      </c>
      <c r="C361" s="100" t="s">
        <v>314</v>
      </c>
      <c r="D361" s="30" t="s">
        <v>315</v>
      </c>
      <c r="E361" s="31" t="s">
        <v>89</v>
      </c>
      <c r="F361" s="74">
        <v>8</v>
      </c>
      <c r="G361" s="74">
        <v>0</v>
      </c>
      <c r="H361" s="121">
        <v>0</v>
      </c>
      <c r="I361" s="121">
        <v>0</v>
      </c>
      <c r="J361" s="121"/>
      <c r="K361" s="74">
        <f t="shared" si="395"/>
        <v>8</v>
      </c>
      <c r="L361" s="32">
        <v>17.93</v>
      </c>
      <c r="M361" s="33">
        <f t="shared" si="413"/>
        <v>143.44</v>
      </c>
      <c r="N361" s="33"/>
      <c r="O361" s="33">
        <f t="shared" si="396"/>
        <v>0</v>
      </c>
      <c r="P361" s="34"/>
      <c r="Q361" s="34">
        <f t="shared" si="368"/>
        <v>0</v>
      </c>
      <c r="R361" s="34">
        <f t="shared" si="369"/>
        <v>0</v>
      </c>
      <c r="S361" s="34"/>
      <c r="T361" s="34">
        <f t="shared" si="370"/>
        <v>0</v>
      </c>
      <c r="U361" s="34">
        <f t="shared" si="371"/>
        <v>0</v>
      </c>
      <c r="V361" s="34"/>
      <c r="W361" s="34">
        <f t="shared" si="431"/>
        <v>0</v>
      </c>
      <c r="X361" s="34">
        <f t="shared" si="432"/>
        <v>0</v>
      </c>
      <c r="Y361" s="34"/>
      <c r="Z361" s="34">
        <f t="shared" si="372"/>
        <v>0</v>
      </c>
      <c r="AA361" s="34">
        <f t="shared" si="373"/>
        <v>0</v>
      </c>
      <c r="AB361" s="34"/>
      <c r="AC361" s="34">
        <f t="shared" si="374"/>
        <v>0</v>
      </c>
      <c r="AD361" s="34">
        <f t="shared" si="375"/>
        <v>0</v>
      </c>
      <c r="AE361" s="34"/>
      <c r="AF361" s="34">
        <f t="shared" si="429"/>
        <v>0</v>
      </c>
      <c r="AG361" s="34">
        <f t="shared" si="430"/>
        <v>0</v>
      </c>
      <c r="AH361" s="34"/>
      <c r="AI361" s="34">
        <f t="shared" si="438"/>
        <v>0</v>
      </c>
      <c r="AJ361" s="34">
        <f t="shared" si="376"/>
        <v>0</v>
      </c>
      <c r="AK361" s="34"/>
      <c r="AL361" s="34">
        <f t="shared" si="433"/>
        <v>0</v>
      </c>
      <c r="AM361" s="34">
        <f t="shared" si="434"/>
        <v>0</v>
      </c>
      <c r="AN361" s="34"/>
      <c r="AO361" s="34">
        <f t="shared" si="414"/>
        <v>0</v>
      </c>
      <c r="AP361" s="34">
        <f t="shared" si="415"/>
        <v>0</v>
      </c>
      <c r="AQ361" s="34"/>
      <c r="AR361" s="34">
        <f t="shared" si="416"/>
        <v>0</v>
      </c>
      <c r="AS361" s="34">
        <f t="shared" si="417"/>
        <v>0</v>
      </c>
      <c r="AT361" s="34"/>
      <c r="AU361" s="34">
        <f t="shared" si="418"/>
        <v>0</v>
      </c>
      <c r="AV361" s="34">
        <f t="shared" si="419"/>
        <v>0</v>
      </c>
      <c r="AW361" s="34"/>
      <c r="AX361" s="34">
        <f t="shared" si="420"/>
        <v>0</v>
      </c>
      <c r="AY361" s="34">
        <f t="shared" si="421"/>
        <v>0</v>
      </c>
      <c r="AZ361" s="34"/>
      <c r="BA361" s="34">
        <f t="shared" si="422"/>
        <v>0</v>
      </c>
      <c r="BB361" s="34">
        <f t="shared" si="423"/>
        <v>0</v>
      </c>
      <c r="BC361" s="34"/>
      <c r="BD361" s="34">
        <f t="shared" si="424"/>
        <v>0</v>
      </c>
      <c r="BE361" s="34">
        <f t="shared" si="425"/>
        <v>0</v>
      </c>
      <c r="BF361" s="34"/>
      <c r="BG361" s="34">
        <f t="shared" si="439"/>
        <v>0</v>
      </c>
      <c r="BH361" s="34">
        <f t="shared" si="426"/>
        <v>0</v>
      </c>
      <c r="BI361" s="34"/>
      <c r="BJ361" s="34">
        <f t="shared" si="440"/>
        <v>0</v>
      </c>
      <c r="BK361" s="34">
        <f t="shared" si="427"/>
        <v>0</v>
      </c>
      <c r="BL361" s="34"/>
      <c r="BM361" s="34">
        <f t="shared" si="367"/>
        <v>0</v>
      </c>
      <c r="BN361" s="34">
        <f t="shared" si="428"/>
        <v>0</v>
      </c>
      <c r="BO361" s="34"/>
      <c r="BP361" s="34">
        <f t="shared" si="397"/>
        <v>0</v>
      </c>
      <c r="BQ361" s="34">
        <f t="shared" si="398"/>
        <v>0</v>
      </c>
      <c r="BR361" s="34"/>
      <c r="BS361" s="34">
        <f t="shared" si="381"/>
        <v>0</v>
      </c>
      <c r="BT361" s="34">
        <f t="shared" si="399"/>
        <v>0</v>
      </c>
      <c r="BU361" s="34"/>
      <c r="BV361" s="34">
        <f t="shared" si="382"/>
        <v>0</v>
      </c>
      <c r="BW361" s="34">
        <f t="shared" si="400"/>
        <v>0</v>
      </c>
      <c r="BX361" s="34"/>
      <c r="BY361" s="34">
        <f t="shared" si="383"/>
        <v>0</v>
      </c>
      <c r="BZ361" s="34">
        <f t="shared" si="401"/>
        <v>0</v>
      </c>
      <c r="CA361" s="34"/>
      <c r="CB361" s="34">
        <f t="shared" si="384"/>
        <v>0</v>
      </c>
      <c r="CC361" s="34">
        <f t="shared" si="402"/>
        <v>0</v>
      </c>
      <c r="CD361" s="34"/>
      <c r="CE361" s="34">
        <f t="shared" si="385"/>
        <v>0</v>
      </c>
      <c r="CF361" s="34">
        <f t="shared" si="403"/>
        <v>0</v>
      </c>
      <c r="CG361" s="34"/>
      <c r="CH361" s="34">
        <f t="shared" si="386"/>
        <v>0</v>
      </c>
      <c r="CI361" s="34">
        <f t="shared" si="404"/>
        <v>0</v>
      </c>
      <c r="CJ361" s="34"/>
      <c r="CK361" s="34">
        <f t="shared" si="387"/>
        <v>0</v>
      </c>
      <c r="CL361" s="34">
        <f t="shared" si="405"/>
        <v>0</v>
      </c>
      <c r="CM361" s="34"/>
      <c r="CN361" s="34">
        <f t="shared" si="388"/>
        <v>0</v>
      </c>
      <c r="CO361" s="34">
        <f t="shared" si="406"/>
        <v>0</v>
      </c>
      <c r="CP361" s="34"/>
      <c r="CQ361" s="34">
        <f t="shared" si="389"/>
        <v>0</v>
      </c>
      <c r="CR361" s="34">
        <f t="shared" si="407"/>
        <v>0</v>
      </c>
      <c r="CS361" s="34"/>
      <c r="CT361" s="34">
        <f t="shared" si="390"/>
        <v>0</v>
      </c>
      <c r="CU361" s="34">
        <f t="shared" si="408"/>
        <v>0</v>
      </c>
      <c r="CV361" s="34"/>
      <c r="CW361" s="34">
        <f t="shared" si="391"/>
        <v>0</v>
      </c>
      <c r="CX361" s="34">
        <f t="shared" si="409"/>
        <v>0</v>
      </c>
      <c r="CY361" s="34"/>
      <c r="CZ361" s="34">
        <f t="shared" si="392"/>
        <v>0</v>
      </c>
      <c r="DA361" s="34">
        <f t="shared" si="410"/>
        <v>0</v>
      </c>
      <c r="DB361" s="34"/>
      <c r="DC361" s="34">
        <f t="shared" si="393"/>
        <v>0</v>
      </c>
      <c r="DD361" s="34">
        <f t="shared" si="411"/>
        <v>0</v>
      </c>
      <c r="DE361" s="35">
        <f t="shared" si="435"/>
        <v>0</v>
      </c>
      <c r="DF361" s="35">
        <f t="shared" ca="1" si="436"/>
        <v>0</v>
      </c>
      <c r="DG361" s="89">
        <f t="shared" ca="1" si="437"/>
        <v>0</v>
      </c>
      <c r="DH361" s="35">
        <f t="shared" si="412"/>
        <v>8</v>
      </c>
      <c r="DI361" s="35">
        <f t="shared" ca="1" si="379"/>
        <v>143.44</v>
      </c>
      <c r="DJ361" s="92">
        <f t="shared" ca="1" si="380"/>
        <v>0</v>
      </c>
      <c r="DK361"/>
      <c r="DL361" s="37"/>
      <c r="DM361" s="38">
        <f t="shared" si="394"/>
        <v>0</v>
      </c>
      <c r="DN361" s="39" t="str">
        <f t="shared" si="441"/>
        <v>NÃO MEDIDO</v>
      </c>
      <c r="DO361" s="40"/>
      <c r="DP361"/>
    </row>
    <row r="362" spans="1:120" s="2" customFormat="1" ht="42.75" customHeight="1" x14ac:dyDescent="0.2">
      <c r="A362" s="2" t="s">
        <v>213</v>
      </c>
      <c r="C362" s="100">
        <v>9</v>
      </c>
      <c r="D362" s="30" t="s">
        <v>198</v>
      </c>
      <c r="E362" s="31"/>
      <c r="F362" s="74"/>
      <c r="G362" s="74">
        <v>0</v>
      </c>
      <c r="H362" s="121">
        <v>0</v>
      </c>
      <c r="I362" s="121">
        <v>0</v>
      </c>
      <c r="J362" s="121"/>
      <c r="K362" s="74">
        <f t="shared" si="395"/>
        <v>0</v>
      </c>
      <c r="L362" s="32"/>
      <c r="M362" s="33">
        <f t="shared" si="413"/>
        <v>0</v>
      </c>
      <c r="N362" s="33"/>
      <c r="O362" s="33">
        <f t="shared" si="396"/>
        <v>0</v>
      </c>
      <c r="P362" s="34"/>
      <c r="Q362" s="34">
        <f t="shared" si="368"/>
        <v>0</v>
      </c>
      <c r="R362" s="34">
        <f t="shared" si="369"/>
        <v>0</v>
      </c>
      <c r="S362" s="34"/>
      <c r="T362" s="34">
        <f t="shared" si="370"/>
        <v>0</v>
      </c>
      <c r="U362" s="34">
        <f t="shared" si="371"/>
        <v>0</v>
      </c>
      <c r="V362" s="34"/>
      <c r="W362" s="34">
        <f t="shared" si="431"/>
        <v>0</v>
      </c>
      <c r="X362" s="34">
        <f t="shared" si="432"/>
        <v>0</v>
      </c>
      <c r="Y362" s="34"/>
      <c r="Z362" s="34">
        <f t="shared" si="372"/>
        <v>0</v>
      </c>
      <c r="AA362" s="34">
        <f t="shared" si="373"/>
        <v>0</v>
      </c>
      <c r="AB362" s="34"/>
      <c r="AC362" s="34">
        <f t="shared" si="374"/>
        <v>0</v>
      </c>
      <c r="AD362" s="34">
        <f t="shared" si="375"/>
        <v>0</v>
      </c>
      <c r="AE362" s="34"/>
      <c r="AF362" s="34">
        <f t="shared" si="429"/>
        <v>0</v>
      </c>
      <c r="AG362" s="34">
        <f t="shared" si="430"/>
        <v>0</v>
      </c>
      <c r="AH362" s="34"/>
      <c r="AI362" s="34">
        <f t="shared" si="438"/>
        <v>0</v>
      </c>
      <c r="AJ362" s="34">
        <f t="shared" si="376"/>
        <v>0</v>
      </c>
      <c r="AK362" s="34"/>
      <c r="AL362" s="34">
        <f t="shared" si="433"/>
        <v>0</v>
      </c>
      <c r="AM362" s="34">
        <f t="shared" si="434"/>
        <v>0</v>
      </c>
      <c r="AN362" s="34"/>
      <c r="AO362" s="34">
        <f t="shared" si="414"/>
        <v>0</v>
      </c>
      <c r="AP362" s="34">
        <f t="shared" si="415"/>
        <v>0</v>
      </c>
      <c r="AQ362" s="34"/>
      <c r="AR362" s="34">
        <f t="shared" si="416"/>
        <v>0</v>
      </c>
      <c r="AS362" s="34">
        <f t="shared" si="417"/>
        <v>0</v>
      </c>
      <c r="AT362" s="34"/>
      <c r="AU362" s="34">
        <f t="shared" si="418"/>
        <v>0</v>
      </c>
      <c r="AV362" s="34">
        <f t="shared" si="419"/>
        <v>0</v>
      </c>
      <c r="AW362" s="34"/>
      <c r="AX362" s="34">
        <f t="shared" si="420"/>
        <v>0</v>
      </c>
      <c r="AY362" s="34">
        <f t="shared" si="421"/>
        <v>0</v>
      </c>
      <c r="AZ362" s="34"/>
      <c r="BA362" s="34">
        <f t="shared" si="422"/>
        <v>0</v>
      </c>
      <c r="BB362" s="34">
        <f t="shared" si="423"/>
        <v>0</v>
      </c>
      <c r="BC362" s="34"/>
      <c r="BD362" s="34">
        <f t="shared" si="424"/>
        <v>0</v>
      </c>
      <c r="BE362" s="34">
        <f t="shared" si="425"/>
        <v>0</v>
      </c>
      <c r="BF362" s="34"/>
      <c r="BG362" s="34">
        <f t="shared" si="439"/>
        <v>0</v>
      </c>
      <c r="BH362" s="34">
        <f t="shared" si="426"/>
        <v>0</v>
      </c>
      <c r="BI362" s="34"/>
      <c r="BJ362" s="34">
        <f t="shared" si="440"/>
        <v>0</v>
      </c>
      <c r="BK362" s="34">
        <f t="shared" si="427"/>
        <v>0</v>
      </c>
      <c r="BL362" s="34"/>
      <c r="BM362" s="34">
        <f t="shared" si="367"/>
        <v>0</v>
      </c>
      <c r="BN362" s="34">
        <f t="shared" si="428"/>
        <v>0</v>
      </c>
      <c r="BO362" s="34"/>
      <c r="BP362" s="34">
        <f t="shared" si="397"/>
        <v>0</v>
      </c>
      <c r="BQ362" s="34">
        <f t="shared" si="398"/>
        <v>0</v>
      </c>
      <c r="BR362" s="34"/>
      <c r="BS362" s="34">
        <f t="shared" si="381"/>
        <v>0</v>
      </c>
      <c r="BT362" s="34">
        <f t="shared" si="399"/>
        <v>0</v>
      </c>
      <c r="BU362" s="34"/>
      <c r="BV362" s="34">
        <f t="shared" si="382"/>
        <v>0</v>
      </c>
      <c r="BW362" s="34">
        <f t="shared" si="400"/>
        <v>0</v>
      </c>
      <c r="BX362" s="34"/>
      <c r="BY362" s="34">
        <f t="shared" si="383"/>
        <v>0</v>
      </c>
      <c r="BZ362" s="34">
        <f t="shared" si="401"/>
        <v>0</v>
      </c>
      <c r="CA362" s="34"/>
      <c r="CB362" s="34">
        <f t="shared" si="384"/>
        <v>0</v>
      </c>
      <c r="CC362" s="34">
        <f t="shared" si="402"/>
        <v>0</v>
      </c>
      <c r="CD362" s="34"/>
      <c r="CE362" s="34">
        <f t="shared" si="385"/>
        <v>0</v>
      </c>
      <c r="CF362" s="34">
        <f t="shared" si="403"/>
        <v>0</v>
      </c>
      <c r="CG362" s="34"/>
      <c r="CH362" s="34">
        <f t="shared" si="386"/>
        <v>0</v>
      </c>
      <c r="CI362" s="34">
        <f t="shared" si="404"/>
        <v>0</v>
      </c>
      <c r="CJ362" s="34"/>
      <c r="CK362" s="34">
        <f t="shared" si="387"/>
        <v>0</v>
      </c>
      <c r="CL362" s="34">
        <f t="shared" si="405"/>
        <v>0</v>
      </c>
      <c r="CM362" s="34"/>
      <c r="CN362" s="34">
        <f t="shared" si="388"/>
        <v>0</v>
      </c>
      <c r="CO362" s="34">
        <f t="shared" si="406"/>
        <v>0</v>
      </c>
      <c r="CP362" s="34"/>
      <c r="CQ362" s="34">
        <f t="shared" si="389"/>
        <v>0</v>
      </c>
      <c r="CR362" s="34">
        <f t="shared" si="407"/>
        <v>0</v>
      </c>
      <c r="CS362" s="34"/>
      <c r="CT362" s="34">
        <f t="shared" si="390"/>
        <v>0</v>
      </c>
      <c r="CU362" s="34">
        <f t="shared" si="408"/>
        <v>0</v>
      </c>
      <c r="CV362" s="34"/>
      <c r="CW362" s="34">
        <f t="shared" si="391"/>
        <v>0</v>
      </c>
      <c r="CX362" s="34">
        <f t="shared" si="409"/>
        <v>0</v>
      </c>
      <c r="CY362" s="34"/>
      <c r="CZ362" s="34">
        <f t="shared" si="392"/>
        <v>0</v>
      </c>
      <c r="DA362" s="34">
        <f t="shared" si="410"/>
        <v>0</v>
      </c>
      <c r="DB362" s="34"/>
      <c r="DC362" s="34">
        <f t="shared" si="393"/>
        <v>0</v>
      </c>
      <c r="DD362" s="34">
        <f t="shared" si="411"/>
        <v>0</v>
      </c>
      <c r="DE362" s="35">
        <f t="shared" si="435"/>
        <v>0</v>
      </c>
      <c r="DF362" s="35">
        <f t="shared" ca="1" si="436"/>
        <v>0</v>
      </c>
      <c r="DG362" s="89">
        <f t="shared" ca="1" si="437"/>
        <v>0</v>
      </c>
      <c r="DH362" s="35">
        <f t="shared" si="412"/>
        <v>0</v>
      </c>
      <c r="DI362" s="35">
        <f t="shared" ca="1" si="379"/>
        <v>0</v>
      </c>
      <c r="DJ362" s="92">
        <f t="shared" ca="1" si="380"/>
        <v>0</v>
      </c>
      <c r="DK362"/>
      <c r="DL362" s="37"/>
      <c r="DM362" s="38">
        <f t="shared" si="394"/>
        <v>0</v>
      </c>
      <c r="DN362" s="39" t="str">
        <f>IF(COUNTIF(DN363:DN366,"MEDIDO")&lt;&gt;0,"MEDIDO","NÃO MEDIDO")</f>
        <v>NÃO MEDIDO</v>
      </c>
      <c r="DO362" s="40"/>
      <c r="DP362"/>
    </row>
    <row r="363" spans="1:120" s="2" customFormat="1" ht="36.75" customHeight="1" x14ac:dyDescent="0.2">
      <c r="A363" s="2" t="s">
        <v>213</v>
      </c>
      <c r="C363" s="100">
        <v>90400</v>
      </c>
      <c r="D363" s="30" t="s">
        <v>199</v>
      </c>
      <c r="E363" s="31"/>
      <c r="F363" s="74"/>
      <c r="G363" s="74">
        <v>0</v>
      </c>
      <c r="H363" s="121">
        <v>0</v>
      </c>
      <c r="I363" s="121">
        <v>0</v>
      </c>
      <c r="J363" s="121"/>
      <c r="K363" s="74">
        <f t="shared" si="395"/>
        <v>0</v>
      </c>
      <c r="L363" s="32"/>
      <c r="M363" s="33">
        <f t="shared" si="413"/>
        <v>0</v>
      </c>
      <c r="N363" s="33"/>
      <c r="O363" s="33">
        <f t="shared" si="396"/>
        <v>0</v>
      </c>
      <c r="P363" s="34"/>
      <c r="Q363" s="34">
        <f t="shared" si="368"/>
        <v>0</v>
      </c>
      <c r="R363" s="34">
        <f t="shared" si="369"/>
        <v>0</v>
      </c>
      <c r="S363" s="34"/>
      <c r="T363" s="34">
        <f t="shared" si="370"/>
        <v>0</v>
      </c>
      <c r="U363" s="34">
        <f t="shared" si="371"/>
        <v>0</v>
      </c>
      <c r="V363" s="34"/>
      <c r="W363" s="34">
        <f t="shared" si="431"/>
        <v>0</v>
      </c>
      <c r="X363" s="34">
        <f t="shared" si="432"/>
        <v>0</v>
      </c>
      <c r="Y363" s="34"/>
      <c r="Z363" s="34">
        <f t="shared" si="372"/>
        <v>0</v>
      </c>
      <c r="AA363" s="34">
        <f t="shared" si="373"/>
        <v>0</v>
      </c>
      <c r="AB363" s="34"/>
      <c r="AC363" s="34">
        <f t="shared" si="374"/>
        <v>0</v>
      </c>
      <c r="AD363" s="34">
        <f t="shared" si="375"/>
        <v>0</v>
      </c>
      <c r="AE363" s="34"/>
      <c r="AF363" s="34">
        <f t="shared" si="429"/>
        <v>0</v>
      </c>
      <c r="AG363" s="34">
        <f t="shared" si="430"/>
        <v>0</v>
      </c>
      <c r="AH363" s="34"/>
      <c r="AI363" s="34">
        <f t="shared" si="438"/>
        <v>0</v>
      </c>
      <c r="AJ363" s="34">
        <f t="shared" si="376"/>
        <v>0</v>
      </c>
      <c r="AK363" s="34"/>
      <c r="AL363" s="34">
        <f t="shared" si="433"/>
        <v>0</v>
      </c>
      <c r="AM363" s="34">
        <f t="shared" si="434"/>
        <v>0</v>
      </c>
      <c r="AN363" s="34"/>
      <c r="AO363" s="34">
        <f t="shared" si="414"/>
        <v>0</v>
      </c>
      <c r="AP363" s="34">
        <f t="shared" si="415"/>
        <v>0</v>
      </c>
      <c r="AQ363" s="34"/>
      <c r="AR363" s="34">
        <f t="shared" si="416"/>
        <v>0</v>
      </c>
      <c r="AS363" s="34">
        <f t="shared" si="417"/>
        <v>0</v>
      </c>
      <c r="AT363" s="34"/>
      <c r="AU363" s="34">
        <f t="shared" si="418"/>
        <v>0</v>
      </c>
      <c r="AV363" s="34">
        <f t="shared" si="419"/>
        <v>0</v>
      </c>
      <c r="AW363" s="34"/>
      <c r="AX363" s="34">
        <f t="shared" si="420"/>
        <v>0</v>
      </c>
      <c r="AY363" s="34">
        <f t="shared" si="421"/>
        <v>0</v>
      </c>
      <c r="AZ363" s="34"/>
      <c r="BA363" s="34">
        <f t="shared" si="422"/>
        <v>0</v>
      </c>
      <c r="BB363" s="34">
        <f t="shared" si="423"/>
        <v>0</v>
      </c>
      <c r="BC363" s="34"/>
      <c r="BD363" s="34">
        <f t="shared" si="424"/>
        <v>0</v>
      </c>
      <c r="BE363" s="34">
        <f t="shared" si="425"/>
        <v>0</v>
      </c>
      <c r="BF363" s="34"/>
      <c r="BG363" s="34">
        <f t="shared" si="439"/>
        <v>0</v>
      </c>
      <c r="BH363" s="34">
        <f t="shared" si="426"/>
        <v>0</v>
      </c>
      <c r="BI363" s="34"/>
      <c r="BJ363" s="34">
        <f t="shared" si="440"/>
        <v>0</v>
      </c>
      <c r="BK363" s="34">
        <f t="shared" si="427"/>
        <v>0</v>
      </c>
      <c r="BL363" s="34"/>
      <c r="BM363" s="34">
        <f t="shared" ref="BM363:BM426" si="442">ROUND(BL363*$L363,2)</f>
        <v>0</v>
      </c>
      <c r="BN363" s="34">
        <f t="shared" si="428"/>
        <v>0</v>
      </c>
      <c r="BO363" s="34"/>
      <c r="BP363" s="34">
        <f t="shared" si="397"/>
        <v>0</v>
      </c>
      <c r="BQ363" s="34">
        <f t="shared" si="398"/>
        <v>0</v>
      </c>
      <c r="BR363" s="34"/>
      <c r="BS363" s="34">
        <f t="shared" si="381"/>
        <v>0</v>
      </c>
      <c r="BT363" s="34">
        <f t="shared" si="399"/>
        <v>0</v>
      </c>
      <c r="BU363" s="34"/>
      <c r="BV363" s="34">
        <f t="shared" si="382"/>
        <v>0</v>
      </c>
      <c r="BW363" s="34">
        <f t="shared" si="400"/>
        <v>0</v>
      </c>
      <c r="BX363" s="34"/>
      <c r="BY363" s="34">
        <f t="shared" si="383"/>
        <v>0</v>
      </c>
      <c r="BZ363" s="34">
        <f t="shared" si="401"/>
        <v>0</v>
      </c>
      <c r="CA363" s="34"/>
      <c r="CB363" s="34">
        <f t="shared" si="384"/>
        <v>0</v>
      </c>
      <c r="CC363" s="34">
        <f t="shared" si="402"/>
        <v>0</v>
      </c>
      <c r="CD363" s="34"/>
      <c r="CE363" s="34">
        <f t="shared" si="385"/>
        <v>0</v>
      </c>
      <c r="CF363" s="34">
        <f t="shared" si="403"/>
        <v>0</v>
      </c>
      <c r="CG363" s="34"/>
      <c r="CH363" s="34">
        <f t="shared" si="386"/>
        <v>0</v>
      </c>
      <c r="CI363" s="34">
        <f t="shared" si="404"/>
        <v>0</v>
      </c>
      <c r="CJ363" s="34"/>
      <c r="CK363" s="34">
        <f t="shared" si="387"/>
        <v>0</v>
      </c>
      <c r="CL363" s="34">
        <f t="shared" si="405"/>
        <v>0</v>
      </c>
      <c r="CM363" s="34"/>
      <c r="CN363" s="34">
        <f t="shared" si="388"/>
        <v>0</v>
      </c>
      <c r="CO363" s="34">
        <f t="shared" si="406"/>
        <v>0</v>
      </c>
      <c r="CP363" s="34"/>
      <c r="CQ363" s="34">
        <f t="shared" si="389"/>
        <v>0</v>
      </c>
      <c r="CR363" s="34">
        <f t="shared" si="407"/>
        <v>0</v>
      </c>
      <c r="CS363" s="34"/>
      <c r="CT363" s="34">
        <f t="shared" si="390"/>
        <v>0</v>
      </c>
      <c r="CU363" s="34">
        <f t="shared" si="408"/>
        <v>0</v>
      </c>
      <c r="CV363" s="34"/>
      <c r="CW363" s="34">
        <f t="shared" si="391"/>
        <v>0</v>
      </c>
      <c r="CX363" s="34">
        <f t="shared" si="409"/>
        <v>0</v>
      </c>
      <c r="CY363" s="34"/>
      <c r="CZ363" s="34">
        <f t="shared" si="392"/>
        <v>0</v>
      </c>
      <c r="DA363" s="34">
        <f t="shared" si="410"/>
        <v>0</v>
      </c>
      <c r="DB363" s="34"/>
      <c r="DC363" s="34">
        <f t="shared" si="393"/>
        <v>0</v>
      </c>
      <c r="DD363" s="34">
        <f t="shared" si="411"/>
        <v>0</v>
      </c>
      <c r="DE363" s="35">
        <f t="shared" si="435"/>
        <v>0</v>
      </c>
      <c r="DF363" s="35">
        <f t="shared" ca="1" si="436"/>
        <v>0</v>
      </c>
      <c r="DG363" s="89">
        <f t="shared" ca="1" si="437"/>
        <v>0</v>
      </c>
      <c r="DH363" s="35">
        <f t="shared" si="412"/>
        <v>0</v>
      </c>
      <c r="DI363" s="35">
        <f t="shared" ca="1" si="379"/>
        <v>0</v>
      </c>
      <c r="DJ363" s="92">
        <f t="shared" ca="1" si="380"/>
        <v>0</v>
      </c>
      <c r="DK363"/>
      <c r="DL363" s="37"/>
      <c r="DM363" s="38">
        <f t="shared" si="394"/>
        <v>0</v>
      </c>
      <c r="DN363" s="39" t="str">
        <f>IF(COUNTIF(DN364:DN366,"MEDIDO")&lt;&gt;0,"MEDIDO","NÃO MEDIDO")</f>
        <v>NÃO MEDIDO</v>
      </c>
      <c r="DO363" s="40"/>
      <c r="DP363"/>
    </row>
    <row r="364" spans="1:120" s="2" customFormat="1" ht="66" customHeight="1" x14ac:dyDescent="0.2">
      <c r="A364" s="2" t="s">
        <v>212</v>
      </c>
      <c r="C364" s="100" t="s">
        <v>734</v>
      </c>
      <c r="D364" s="30" t="s">
        <v>735</v>
      </c>
      <c r="E364" s="31" t="s">
        <v>89</v>
      </c>
      <c r="F364" s="74">
        <v>2</v>
      </c>
      <c r="G364" s="74">
        <v>0</v>
      </c>
      <c r="H364" s="121">
        <v>0</v>
      </c>
      <c r="I364" s="121">
        <v>0</v>
      </c>
      <c r="J364" s="121"/>
      <c r="K364" s="74">
        <f t="shared" si="395"/>
        <v>2</v>
      </c>
      <c r="L364" s="32">
        <v>10230.799999999999</v>
      </c>
      <c r="M364" s="33">
        <f t="shared" si="413"/>
        <v>20461.599999999999</v>
      </c>
      <c r="N364" s="33"/>
      <c r="O364" s="33">
        <f t="shared" si="396"/>
        <v>0</v>
      </c>
      <c r="P364" s="34"/>
      <c r="Q364" s="34">
        <f t="shared" si="368"/>
        <v>0</v>
      </c>
      <c r="R364" s="34">
        <f t="shared" si="369"/>
        <v>0</v>
      </c>
      <c r="S364" s="34"/>
      <c r="T364" s="34">
        <f t="shared" si="370"/>
        <v>0</v>
      </c>
      <c r="U364" s="34">
        <f t="shared" si="371"/>
        <v>0</v>
      </c>
      <c r="V364" s="34"/>
      <c r="W364" s="34">
        <f t="shared" si="431"/>
        <v>0</v>
      </c>
      <c r="X364" s="34">
        <f t="shared" si="432"/>
        <v>0</v>
      </c>
      <c r="Y364" s="34"/>
      <c r="Z364" s="34">
        <f t="shared" si="372"/>
        <v>0</v>
      </c>
      <c r="AA364" s="34">
        <f t="shared" si="373"/>
        <v>0</v>
      </c>
      <c r="AB364" s="34"/>
      <c r="AC364" s="34">
        <f t="shared" si="374"/>
        <v>0</v>
      </c>
      <c r="AD364" s="34">
        <f t="shared" si="375"/>
        <v>0</v>
      </c>
      <c r="AE364" s="34"/>
      <c r="AF364" s="34">
        <f t="shared" si="429"/>
        <v>0</v>
      </c>
      <c r="AG364" s="34">
        <f t="shared" si="430"/>
        <v>0</v>
      </c>
      <c r="AH364" s="34"/>
      <c r="AI364" s="34">
        <f t="shared" si="438"/>
        <v>0</v>
      </c>
      <c r="AJ364" s="34">
        <f t="shared" si="376"/>
        <v>0</v>
      </c>
      <c r="AK364" s="34"/>
      <c r="AL364" s="34">
        <f t="shared" si="433"/>
        <v>0</v>
      </c>
      <c r="AM364" s="34">
        <f t="shared" si="434"/>
        <v>0</v>
      </c>
      <c r="AN364" s="34"/>
      <c r="AO364" s="34">
        <f t="shared" si="414"/>
        <v>0</v>
      </c>
      <c r="AP364" s="34">
        <f t="shared" si="415"/>
        <v>0</v>
      </c>
      <c r="AQ364" s="34"/>
      <c r="AR364" s="34">
        <f t="shared" si="416"/>
        <v>0</v>
      </c>
      <c r="AS364" s="34">
        <f t="shared" si="417"/>
        <v>0</v>
      </c>
      <c r="AT364" s="34"/>
      <c r="AU364" s="34">
        <f t="shared" si="418"/>
        <v>0</v>
      </c>
      <c r="AV364" s="34">
        <f t="shared" si="419"/>
        <v>0</v>
      </c>
      <c r="AW364" s="34"/>
      <c r="AX364" s="34">
        <f t="shared" si="420"/>
        <v>0</v>
      </c>
      <c r="AY364" s="34">
        <f t="shared" si="421"/>
        <v>0</v>
      </c>
      <c r="AZ364" s="34"/>
      <c r="BA364" s="34">
        <f t="shared" si="422"/>
        <v>0</v>
      </c>
      <c r="BB364" s="34">
        <f t="shared" si="423"/>
        <v>0</v>
      </c>
      <c r="BC364" s="34"/>
      <c r="BD364" s="34">
        <f t="shared" si="424"/>
        <v>0</v>
      </c>
      <c r="BE364" s="34">
        <f t="shared" si="425"/>
        <v>0</v>
      </c>
      <c r="BF364" s="34"/>
      <c r="BG364" s="34">
        <f t="shared" si="439"/>
        <v>0</v>
      </c>
      <c r="BH364" s="34">
        <f t="shared" si="426"/>
        <v>0</v>
      </c>
      <c r="BI364" s="34"/>
      <c r="BJ364" s="34">
        <f t="shared" si="440"/>
        <v>0</v>
      </c>
      <c r="BK364" s="34">
        <f t="shared" si="427"/>
        <v>0</v>
      </c>
      <c r="BL364" s="34"/>
      <c r="BM364" s="34">
        <f t="shared" si="442"/>
        <v>0</v>
      </c>
      <c r="BN364" s="34">
        <f t="shared" si="428"/>
        <v>0</v>
      </c>
      <c r="BO364" s="34"/>
      <c r="BP364" s="34">
        <f t="shared" si="397"/>
        <v>0</v>
      </c>
      <c r="BQ364" s="34">
        <f t="shared" si="398"/>
        <v>0</v>
      </c>
      <c r="BR364" s="34"/>
      <c r="BS364" s="34">
        <f t="shared" si="381"/>
        <v>0</v>
      </c>
      <c r="BT364" s="34">
        <f t="shared" si="399"/>
        <v>0</v>
      </c>
      <c r="BU364" s="34">
        <v>2</v>
      </c>
      <c r="BV364" s="34">
        <f t="shared" si="382"/>
        <v>20461.599999999999</v>
      </c>
      <c r="BW364" s="34">
        <f t="shared" si="400"/>
        <v>0</v>
      </c>
      <c r="BX364" s="34"/>
      <c r="BY364" s="34">
        <f t="shared" si="383"/>
        <v>0</v>
      </c>
      <c r="BZ364" s="34">
        <f t="shared" si="401"/>
        <v>0</v>
      </c>
      <c r="CA364" s="34"/>
      <c r="CB364" s="34">
        <f t="shared" si="384"/>
        <v>0</v>
      </c>
      <c r="CC364" s="34">
        <f t="shared" si="402"/>
        <v>0</v>
      </c>
      <c r="CD364" s="34"/>
      <c r="CE364" s="34">
        <f t="shared" si="385"/>
        <v>0</v>
      </c>
      <c r="CF364" s="34">
        <f t="shared" si="403"/>
        <v>0</v>
      </c>
      <c r="CG364" s="34"/>
      <c r="CH364" s="34">
        <f t="shared" si="386"/>
        <v>0</v>
      </c>
      <c r="CI364" s="34">
        <f t="shared" si="404"/>
        <v>0</v>
      </c>
      <c r="CJ364" s="34"/>
      <c r="CK364" s="34">
        <f t="shared" si="387"/>
        <v>0</v>
      </c>
      <c r="CL364" s="34">
        <f t="shared" si="405"/>
        <v>0</v>
      </c>
      <c r="CM364" s="34"/>
      <c r="CN364" s="34">
        <f t="shared" si="388"/>
        <v>0</v>
      </c>
      <c r="CO364" s="34">
        <f t="shared" si="406"/>
        <v>0</v>
      </c>
      <c r="CP364" s="34"/>
      <c r="CQ364" s="34">
        <f t="shared" si="389"/>
        <v>0</v>
      </c>
      <c r="CR364" s="34">
        <f t="shared" si="407"/>
        <v>0</v>
      </c>
      <c r="CS364" s="34"/>
      <c r="CT364" s="34">
        <f t="shared" si="390"/>
        <v>0</v>
      </c>
      <c r="CU364" s="34">
        <f t="shared" si="408"/>
        <v>0</v>
      </c>
      <c r="CV364" s="34"/>
      <c r="CW364" s="34">
        <f t="shared" si="391"/>
        <v>0</v>
      </c>
      <c r="CX364" s="34">
        <f t="shared" si="409"/>
        <v>0</v>
      </c>
      <c r="CY364" s="34"/>
      <c r="CZ364" s="34">
        <f t="shared" si="392"/>
        <v>0</v>
      </c>
      <c r="DA364" s="34">
        <f t="shared" si="410"/>
        <v>0</v>
      </c>
      <c r="DB364" s="34"/>
      <c r="DC364" s="34">
        <f t="shared" si="393"/>
        <v>0</v>
      </c>
      <c r="DD364" s="34">
        <f t="shared" si="411"/>
        <v>0</v>
      </c>
      <c r="DE364" s="35">
        <f t="shared" si="435"/>
        <v>2</v>
      </c>
      <c r="DF364" s="35">
        <f t="shared" ca="1" si="436"/>
        <v>20461.599999999999</v>
      </c>
      <c r="DG364" s="89">
        <f t="shared" ca="1" si="437"/>
        <v>0</v>
      </c>
      <c r="DH364" s="35">
        <f t="shared" si="412"/>
        <v>0</v>
      </c>
      <c r="DI364" s="35">
        <f t="shared" ca="1" si="379"/>
        <v>0</v>
      </c>
      <c r="DJ364" s="92">
        <f t="shared" ca="1" si="380"/>
        <v>0</v>
      </c>
      <c r="DK364"/>
      <c r="DL364" s="37"/>
      <c r="DM364" s="38">
        <f t="shared" si="394"/>
        <v>0</v>
      </c>
      <c r="DN364" s="39" t="str">
        <f t="shared" si="378"/>
        <v>NÃO MEDIDO</v>
      </c>
      <c r="DO364" s="40"/>
      <c r="DP364"/>
    </row>
    <row r="365" spans="1:120" s="2" customFormat="1" ht="131.25" customHeight="1" x14ac:dyDescent="0.2">
      <c r="A365" s="2" t="s">
        <v>212</v>
      </c>
      <c r="C365" s="100" t="s">
        <v>736</v>
      </c>
      <c r="D365" s="30" t="s">
        <v>737</v>
      </c>
      <c r="E365" s="31" t="s">
        <v>90</v>
      </c>
      <c r="F365" s="74">
        <v>16.809999999999999</v>
      </c>
      <c r="G365" s="74">
        <v>0</v>
      </c>
      <c r="H365" s="121">
        <v>0</v>
      </c>
      <c r="I365" s="121">
        <v>0</v>
      </c>
      <c r="J365" s="121"/>
      <c r="K365" s="74">
        <f t="shared" si="395"/>
        <v>16.809999999999999</v>
      </c>
      <c r="L365" s="32">
        <v>5696.48</v>
      </c>
      <c r="M365" s="33">
        <f t="shared" si="413"/>
        <v>95757.83</v>
      </c>
      <c r="N365" s="33"/>
      <c r="O365" s="33">
        <f t="shared" si="396"/>
        <v>0</v>
      </c>
      <c r="P365" s="34"/>
      <c r="Q365" s="34">
        <f t="shared" si="368"/>
        <v>0</v>
      </c>
      <c r="R365" s="34">
        <f t="shared" si="369"/>
        <v>0</v>
      </c>
      <c r="S365" s="34"/>
      <c r="T365" s="34">
        <f t="shared" si="370"/>
        <v>0</v>
      </c>
      <c r="U365" s="34">
        <f t="shared" si="371"/>
        <v>0</v>
      </c>
      <c r="V365" s="34"/>
      <c r="W365" s="34">
        <f t="shared" si="431"/>
        <v>0</v>
      </c>
      <c r="X365" s="34">
        <f t="shared" si="432"/>
        <v>0</v>
      </c>
      <c r="Y365" s="34"/>
      <c r="Z365" s="34">
        <f t="shared" si="372"/>
        <v>0</v>
      </c>
      <c r="AA365" s="34">
        <f t="shared" si="373"/>
        <v>0</v>
      </c>
      <c r="AB365" s="34"/>
      <c r="AC365" s="34">
        <f t="shared" si="374"/>
        <v>0</v>
      </c>
      <c r="AD365" s="34">
        <f t="shared" si="375"/>
        <v>0</v>
      </c>
      <c r="AE365" s="34"/>
      <c r="AF365" s="34">
        <f t="shared" si="429"/>
        <v>0</v>
      </c>
      <c r="AG365" s="34">
        <f t="shared" si="430"/>
        <v>0</v>
      </c>
      <c r="AH365" s="34"/>
      <c r="AI365" s="34">
        <f t="shared" si="438"/>
        <v>0</v>
      </c>
      <c r="AJ365" s="34">
        <f t="shared" si="376"/>
        <v>0</v>
      </c>
      <c r="AK365" s="34"/>
      <c r="AL365" s="34">
        <f t="shared" si="433"/>
        <v>0</v>
      </c>
      <c r="AM365" s="34">
        <f t="shared" si="434"/>
        <v>0</v>
      </c>
      <c r="AN365" s="34"/>
      <c r="AO365" s="34">
        <f t="shared" si="414"/>
        <v>0</v>
      </c>
      <c r="AP365" s="34">
        <f t="shared" si="415"/>
        <v>0</v>
      </c>
      <c r="AQ365" s="34"/>
      <c r="AR365" s="34">
        <f t="shared" si="416"/>
        <v>0</v>
      </c>
      <c r="AS365" s="34">
        <f t="shared" si="417"/>
        <v>0</v>
      </c>
      <c r="AT365" s="34"/>
      <c r="AU365" s="34">
        <f t="shared" si="418"/>
        <v>0</v>
      </c>
      <c r="AV365" s="34">
        <f t="shared" si="419"/>
        <v>0</v>
      </c>
      <c r="AW365" s="34"/>
      <c r="AX365" s="34">
        <f t="shared" si="420"/>
        <v>0</v>
      </c>
      <c r="AY365" s="34">
        <f t="shared" si="421"/>
        <v>0</v>
      </c>
      <c r="AZ365" s="34"/>
      <c r="BA365" s="34">
        <f t="shared" si="422"/>
        <v>0</v>
      </c>
      <c r="BB365" s="34">
        <f t="shared" si="423"/>
        <v>0</v>
      </c>
      <c r="BC365" s="34"/>
      <c r="BD365" s="34">
        <f t="shared" si="424"/>
        <v>0</v>
      </c>
      <c r="BE365" s="34">
        <f t="shared" si="425"/>
        <v>0</v>
      </c>
      <c r="BF365" s="34"/>
      <c r="BG365" s="34">
        <f t="shared" si="439"/>
        <v>0</v>
      </c>
      <c r="BH365" s="34">
        <f t="shared" si="426"/>
        <v>0</v>
      </c>
      <c r="BI365" s="34"/>
      <c r="BJ365" s="34">
        <f t="shared" si="440"/>
        <v>0</v>
      </c>
      <c r="BK365" s="34">
        <f t="shared" si="427"/>
        <v>0</v>
      </c>
      <c r="BL365" s="34"/>
      <c r="BM365" s="34">
        <f t="shared" si="442"/>
        <v>0</v>
      </c>
      <c r="BN365" s="34">
        <f t="shared" si="428"/>
        <v>0</v>
      </c>
      <c r="BO365" s="34"/>
      <c r="BP365" s="34">
        <f t="shared" si="397"/>
        <v>0</v>
      </c>
      <c r="BQ365" s="34">
        <f t="shared" si="398"/>
        <v>0</v>
      </c>
      <c r="BR365" s="34"/>
      <c r="BS365" s="34">
        <f t="shared" si="381"/>
        <v>0</v>
      </c>
      <c r="BT365" s="34">
        <f t="shared" si="399"/>
        <v>0</v>
      </c>
      <c r="BU365" s="34">
        <v>16.809999999999999</v>
      </c>
      <c r="BV365" s="34">
        <f t="shared" si="382"/>
        <v>95757.83</v>
      </c>
      <c r="BW365" s="34">
        <f t="shared" si="400"/>
        <v>0</v>
      </c>
      <c r="BX365" s="34"/>
      <c r="BY365" s="34">
        <f t="shared" si="383"/>
        <v>0</v>
      </c>
      <c r="BZ365" s="34">
        <f t="shared" si="401"/>
        <v>0</v>
      </c>
      <c r="CA365" s="34"/>
      <c r="CB365" s="34">
        <f t="shared" si="384"/>
        <v>0</v>
      </c>
      <c r="CC365" s="34">
        <f t="shared" si="402"/>
        <v>0</v>
      </c>
      <c r="CD365" s="34"/>
      <c r="CE365" s="34">
        <f t="shared" si="385"/>
        <v>0</v>
      </c>
      <c r="CF365" s="34">
        <f t="shared" si="403"/>
        <v>0</v>
      </c>
      <c r="CG365" s="34"/>
      <c r="CH365" s="34">
        <f t="shared" si="386"/>
        <v>0</v>
      </c>
      <c r="CI365" s="34">
        <f t="shared" si="404"/>
        <v>0</v>
      </c>
      <c r="CJ365" s="34"/>
      <c r="CK365" s="34">
        <f t="shared" si="387"/>
        <v>0</v>
      </c>
      <c r="CL365" s="34">
        <f t="shared" si="405"/>
        <v>0</v>
      </c>
      <c r="CM365" s="34"/>
      <c r="CN365" s="34">
        <f t="shared" si="388"/>
        <v>0</v>
      </c>
      <c r="CO365" s="34">
        <f t="shared" si="406"/>
        <v>0</v>
      </c>
      <c r="CP365" s="34"/>
      <c r="CQ365" s="34">
        <f t="shared" si="389"/>
        <v>0</v>
      </c>
      <c r="CR365" s="34">
        <f t="shared" si="407"/>
        <v>0</v>
      </c>
      <c r="CS365" s="34"/>
      <c r="CT365" s="34">
        <f t="shared" si="390"/>
        <v>0</v>
      </c>
      <c r="CU365" s="34">
        <f t="shared" si="408"/>
        <v>0</v>
      </c>
      <c r="CV365" s="34"/>
      <c r="CW365" s="34">
        <f t="shared" si="391"/>
        <v>0</v>
      </c>
      <c r="CX365" s="34">
        <f t="shared" si="409"/>
        <v>0</v>
      </c>
      <c r="CY365" s="34"/>
      <c r="CZ365" s="34">
        <f t="shared" si="392"/>
        <v>0</v>
      </c>
      <c r="DA365" s="34">
        <f t="shared" si="410"/>
        <v>0</v>
      </c>
      <c r="DB365" s="34"/>
      <c r="DC365" s="34">
        <f t="shared" si="393"/>
        <v>0</v>
      </c>
      <c r="DD365" s="34">
        <f t="shared" si="411"/>
        <v>0</v>
      </c>
      <c r="DE365" s="35">
        <f t="shared" si="435"/>
        <v>16.809999999999999</v>
      </c>
      <c r="DF365" s="35">
        <f t="shared" ca="1" si="436"/>
        <v>95757.83</v>
      </c>
      <c r="DG365" s="89">
        <f t="shared" ca="1" si="437"/>
        <v>0</v>
      </c>
      <c r="DH365" s="35">
        <f t="shared" si="412"/>
        <v>0</v>
      </c>
      <c r="DI365" s="35">
        <f t="shared" ca="1" si="379"/>
        <v>0</v>
      </c>
      <c r="DJ365" s="92">
        <f t="shared" ca="1" si="380"/>
        <v>0</v>
      </c>
      <c r="DK365"/>
      <c r="DL365" s="37"/>
      <c r="DM365" s="38">
        <f t="shared" si="394"/>
        <v>0</v>
      </c>
      <c r="DN365" s="39" t="str">
        <f t="shared" si="378"/>
        <v>NÃO MEDIDO</v>
      </c>
      <c r="DO365" s="40"/>
      <c r="DP365"/>
    </row>
    <row r="366" spans="1:120" s="2" customFormat="1" ht="132.75" customHeight="1" x14ac:dyDescent="0.2">
      <c r="A366" s="2" t="s">
        <v>212</v>
      </c>
      <c r="C366" s="100" t="s">
        <v>738</v>
      </c>
      <c r="D366" s="30" t="s">
        <v>739</v>
      </c>
      <c r="E366" s="31" t="s">
        <v>90</v>
      </c>
      <c r="F366" s="74">
        <v>15.56</v>
      </c>
      <c r="G366" s="74"/>
      <c r="H366" s="121"/>
      <c r="I366" s="121">
        <v>0</v>
      </c>
      <c r="J366" s="121"/>
      <c r="K366" s="74">
        <f t="shared" si="395"/>
        <v>15.56</v>
      </c>
      <c r="L366" s="32">
        <v>5696.35</v>
      </c>
      <c r="M366" s="33">
        <f t="shared" si="413"/>
        <v>88635.21</v>
      </c>
      <c r="N366" s="33"/>
      <c r="O366" s="33">
        <f t="shared" si="396"/>
        <v>0</v>
      </c>
      <c r="P366" s="34"/>
      <c r="Q366" s="34">
        <f t="shared" si="368"/>
        <v>0</v>
      </c>
      <c r="R366" s="34">
        <f t="shared" si="369"/>
        <v>0</v>
      </c>
      <c r="S366" s="34"/>
      <c r="T366" s="34">
        <f t="shared" si="370"/>
        <v>0</v>
      </c>
      <c r="U366" s="34">
        <f t="shared" si="371"/>
        <v>0</v>
      </c>
      <c r="V366" s="34"/>
      <c r="W366" s="34">
        <f t="shared" si="431"/>
        <v>0</v>
      </c>
      <c r="X366" s="34">
        <f t="shared" si="432"/>
        <v>0</v>
      </c>
      <c r="Y366" s="34"/>
      <c r="Z366" s="34">
        <f t="shared" si="372"/>
        <v>0</v>
      </c>
      <c r="AA366" s="34">
        <f t="shared" si="373"/>
        <v>0</v>
      </c>
      <c r="AB366" s="34"/>
      <c r="AC366" s="34">
        <f t="shared" si="374"/>
        <v>0</v>
      </c>
      <c r="AD366" s="34">
        <f t="shared" si="375"/>
        <v>0</v>
      </c>
      <c r="AE366" s="34"/>
      <c r="AF366" s="34">
        <f t="shared" si="429"/>
        <v>0</v>
      </c>
      <c r="AG366" s="34">
        <f t="shared" si="430"/>
        <v>0</v>
      </c>
      <c r="AH366" s="34"/>
      <c r="AI366" s="34">
        <f t="shared" si="438"/>
        <v>0</v>
      </c>
      <c r="AJ366" s="34">
        <f t="shared" si="376"/>
        <v>0</v>
      </c>
      <c r="AK366" s="34"/>
      <c r="AL366" s="34">
        <f t="shared" si="433"/>
        <v>0</v>
      </c>
      <c r="AM366" s="34">
        <f t="shared" si="434"/>
        <v>0</v>
      </c>
      <c r="AN366" s="34"/>
      <c r="AO366" s="34">
        <f t="shared" si="414"/>
        <v>0</v>
      </c>
      <c r="AP366" s="34">
        <f t="shared" si="415"/>
        <v>0</v>
      </c>
      <c r="AQ366" s="34"/>
      <c r="AR366" s="34">
        <f t="shared" si="416"/>
        <v>0</v>
      </c>
      <c r="AS366" s="34">
        <f t="shared" si="417"/>
        <v>0</v>
      </c>
      <c r="AT366" s="34"/>
      <c r="AU366" s="34">
        <f t="shared" si="418"/>
        <v>0</v>
      </c>
      <c r="AV366" s="34">
        <f t="shared" si="419"/>
        <v>0</v>
      </c>
      <c r="AW366" s="34"/>
      <c r="AX366" s="34">
        <f t="shared" si="420"/>
        <v>0</v>
      </c>
      <c r="AY366" s="34">
        <f t="shared" si="421"/>
        <v>0</v>
      </c>
      <c r="AZ366" s="34"/>
      <c r="BA366" s="34">
        <f t="shared" si="422"/>
        <v>0</v>
      </c>
      <c r="BB366" s="34">
        <f t="shared" si="423"/>
        <v>0</v>
      </c>
      <c r="BC366" s="34"/>
      <c r="BD366" s="34">
        <f t="shared" si="424"/>
        <v>0</v>
      </c>
      <c r="BE366" s="34">
        <f t="shared" si="425"/>
        <v>0</v>
      </c>
      <c r="BF366" s="34"/>
      <c r="BG366" s="34">
        <f t="shared" si="439"/>
        <v>0</v>
      </c>
      <c r="BH366" s="34">
        <f t="shared" si="426"/>
        <v>0</v>
      </c>
      <c r="BI366" s="34"/>
      <c r="BJ366" s="34">
        <f t="shared" si="440"/>
        <v>0</v>
      </c>
      <c r="BK366" s="34">
        <f t="shared" si="427"/>
        <v>0</v>
      </c>
      <c r="BL366" s="34"/>
      <c r="BM366" s="34">
        <f t="shared" si="442"/>
        <v>0</v>
      </c>
      <c r="BN366" s="34">
        <f t="shared" si="428"/>
        <v>0</v>
      </c>
      <c r="BO366" s="34"/>
      <c r="BP366" s="34">
        <f t="shared" si="397"/>
        <v>0</v>
      </c>
      <c r="BQ366" s="34">
        <f t="shared" si="398"/>
        <v>0</v>
      </c>
      <c r="BR366" s="34"/>
      <c r="BS366" s="34">
        <f t="shared" si="381"/>
        <v>0</v>
      </c>
      <c r="BT366" s="34">
        <f t="shared" si="399"/>
        <v>0</v>
      </c>
      <c r="BU366" s="34">
        <v>15.56</v>
      </c>
      <c r="BV366" s="34">
        <f t="shared" si="382"/>
        <v>88635.21</v>
      </c>
      <c r="BW366" s="34">
        <f t="shared" si="400"/>
        <v>0</v>
      </c>
      <c r="BX366" s="34"/>
      <c r="BY366" s="34">
        <f t="shared" si="383"/>
        <v>0</v>
      </c>
      <c r="BZ366" s="34">
        <f t="shared" si="401"/>
        <v>0</v>
      </c>
      <c r="CA366" s="34"/>
      <c r="CB366" s="34">
        <f t="shared" si="384"/>
        <v>0</v>
      </c>
      <c r="CC366" s="34">
        <f t="shared" si="402"/>
        <v>0</v>
      </c>
      <c r="CD366" s="34"/>
      <c r="CE366" s="34">
        <f t="shared" si="385"/>
        <v>0</v>
      </c>
      <c r="CF366" s="34">
        <f t="shared" si="403"/>
        <v>0</v>
      </c>
      <c r="CG366" s="34"/>
      <c r="CH366" s="34">
        <f t="shared" si="386"/>
        <v>0</v>
      </c>
      <c r="CI366" s="34">
        <f t="shared" si="404"/>
        <v>0</v>
      </c>
      <c r="CJ366" s="34"/>
      <c r="CK366" s="34">
        <f t="shared" si="387"/>
        <v>0</v>
      </c>
      <c r="CL366" s="34">
        <f t="shared" si="405"/>
        <v>0</v>
      </c>
      <c r="CM366" s="34"/>
      <c r="CN366" s="34">
        <f t="shared" si="388"/>
        <v>0</v>
      </c>
      <c r="CO366" s="34">
        <f t="shared" si="406"/>
        <v>0</v>
      </c>
      <c r="CP366" s="34"/>
      <c r="CQ366" s="34">
        <f t="shared" si="389"/>
        <v>0</v>
      </c>
      <c r="CR366" s="34">
        <f t="shared" si="407"/>
        <v>0</v>
      </c>
      <c r="CS366" s="34"/>
      <c r="CT366" s="34">
        <f t="shared" si="390"/>
        <v>0</v>
      </c>
      <c r="CU366" s="34">
        <f t="shared" si="408"/>
        <v>0</v>
      </c>
      <c r="CV366" s="34"/>
      <c r="CW366" s="34">
        <f t="shared" si="391"/>
        <v>0</v>
      </c>
      <c r="CX366" s="34">
        <f t="shared" si="409"/>
        <v>0</v>
      </c>
      <c r="CY366" s="34"/>
      <c r="CZ366" s="34">
        <f t="shared" si="392"/>
        <v>0</v>
      </c>
      <c r="DA366" s="34">
        <f t="shared" si="410"/>
        <v>0</v>
      </c>
      <c r="DB366" s="34"/>
      <c r="DC366" s="34">
        <f t="shared" si="393"/>
        <v>0</v>
      </c>
      <c r="DD366" s="34">
        <f t="shared" si="411"/>
        <v>0</v>
      </c>
      <c r="DE366" s="35">
        <f t="shared" si="435"/>
        <v>15.56</v>
      </c>
      <c r="DF366" s="35">
        <f t="shared" ca="1" si="436"/>
        <v>88635.21</v>
      </c>
      <c r="DG366" s="89">
        <f t="shared" ca="1" si="437"/>
        <v>0</v>
      </c>
      <c r="DH366" s="35">
        <f t="shared" si="412"/>
        <v>0</v>
      </c>
      <c r="DI366" s="35">
        <f t="shared" ca="1" si="379"/>
        <v>0</v>
      </c>
      <c r="DJ366" s="92">
        <f t="shared" ca="1" si="380"/>
        <v>0</v>
      </c>
      <c r="DK366"/>
      <c r="DL366" s="37"/>
      <c r="DM366" s="38">
        <f t="shared" si="394"/>
        <v>0</v>
      </c>
      <c r="DN366" s="39" t="str">
        <f t="shared" si="378"/>
        <v>NÃO MEDIDO</v>
      </c>
      <c r="DO366" s="40"/>
      <c r="DP366"/>
    </row>
    <row r="367" spans="1:120" s="2" customFormat="1" ht="39" customHeight="1" x14ac:dyDescent="0.2">
      <c r="A367" s="2" t="s">
        <v>213</v>
      </c>
      <c r="C367" s="100">
        <v>11</v>
      </c>
      <c r="D367" s="30" t="s">
        <v>316</v>
      </c>
      <c r="E367" s="31"/>
      <c r="F367" s="74"/>
      <c r="G367" s="74">
        <v>0</v>
      </c>
      <c r="H367" s="121">
        <v>0</v>
      </c>
      <c r="I367" s="121">
        <v>0</v>
      </c>
      <c r="J367" s="121"/>
      <c r="K367" s="74">
        <f t="shared" si="395"/>
        <v>0</v>
      </c>
      <c r="L367" s="32"/>
      <c r="M367" s="33">
        <f t="shared" si="413"/>
        <v>0</v>
      </c>
      <c r="N367" s="33"/>
      <c r="O367" s="33">
        <f t="shared" si="396"/>
        <v>0</v>
      </c>
      <c r="P367" s="34"/>
      <c r="Q367" s="34">
        <f t="shared" si="368"/>
        <v>0</v>
      </c>
      <c r="R367" s="34">
        <f t="shared" si="369"/>
        <v>0</v>
      </c>
      <c r="S367" s="34"/>
      <c r="T367" s="34">
        <f t="shared" si="370"/>
        <v>0</v>
      </c>
      <c r="U367" s="34">
        <f t="shared" si="371"/>
        <v>0</v>
      </c>
      <c r="V367" s="34"/>
      <c r="W367" s="34">
        <f t="shared" si="431"/>
        <v>0</v>
      </c>
      <c r="X367" s="34">
        <f t="shared" si="432"/>
        <v>0</v>
      </c>
      <c r="Y367" s="34"/>
      <c r="Z367" s="34">
        <f t="shared" si="372"/>
        <v>0</v>
      </c>
      <c r="AA367" s="34">
        <f t="shared" si="373"/>
        <v>0</v>
      </c>
      <c r="AB367" s="34"/>
      <c r="AC367" s="34">
        <f t="shared" si="374"/>
        <v>0</v>
      </c>
      <c r="AD367" s="34">
        <f t="shared" si="375"/>
        <v>0</v>
      </c>
      <c r="AE367" s="34"/>
      <c r="AF367" s="34">
        <f t="shared" si="429"/>
        <v>0</v>
      </c>
      <c r="AG367" s="34">
        <f t="shared" si="430"/>
        <v>0</v>
      </c>
      <c r="AH367" s="34"/>
      <c r="AI367" s="34">
        <f t="shared" si="438"/>
        <v>0</v>
      </c>
      <c r="AJ367" s="34">
        <f t="shared" si="376"/>
        <v>0</v>
      </c>
      <c r="AK367" s="34"/>
      <c r="AL367" s="34">
        <f t="shared" si="433"/>
        <v>0</v>
      </c>
      <c r="AM367" s="34">
        <f t="shared" si="434"/>
        <v>0</v>
      </c>
      <c r="AN367" s="34"/>
      <c r="AO367" s="34">
        <f t="shared" si="414"/>
        <v>0</v>
      </c>
      <c r="AP367" s="34">
        <f t="shared" si="415"/>
        <v>0</v>
      </c>
      <c r="AQ367" s="34"/>
      <c r="AR367" s="34">
        <f t="shared" si="416"/>
        <v>0</v>
      </c>
      <c r="AS367" s="34">
        <f t="shared" si="417"/>
        <v>0</v>
      </c>
      <c r="AT367" s="34"/>
      <c r="AU367" s="34">
        <f t="shared" si="418"/>
        <v>0</v>
      </c>
      <c r="AV367" s="34">
        <f t="shared" si="419"/>
        <v>0</v>
      </c>
      <c r="AW367" s="34"/>
      <c r="AX367" s="34">
        <f t="shared" si="420"/>
        <v>0</v>
      </c>
      <c r="AY367" s="34">
        <f t="shared" si="421"/>
        <v>0</v>
      </c>
      <c r="AZ367" s="34"/>
      <c r="BA367" s="34">
        <f t="shared" si="422"/>
        <v>0</v>
      </c>
      <c r="BB367" s="34">
        <f t="shared" si="423"/>
        <v>0</v>
      </c>
      <c r="BC367" s="34"/>
      <c r="BD367" s="34">
        <f t="shared" si="424"/>
        <v>0</v>
      </c>
      <c r="BE367" s="34">
        <f t="shared" si="425"/>
        <v>0</v>
      </c>
      <c r="BF367" s="34"/>
      <c r="BG367" s="34">
        <f t="shared" si="439"/>
        <v>0</v>
      </c>
      <c r="BH367" s="34">
        <f t="shared" si="426"/>
        <v>0</v>
      </c>
      <c r="BI367" s="34"/>
      <c r="BJ367" s="34">
        <f t="shared" si="440"/>
        <v>0</v>
      </c>
      <c r="BK367" s="34">
        <f t="shared" si="427"/>
        <v>0</v>
      </c>
      <c r="BL367" s="34"/>
      <c r="BM367" s="34">
        <f t="shared" si="442"/>
        <v>0</v>
      </c>
      <c r="BN367" s="34">
        <f t="shared" si="428"/>
        <v>0</v>
      </c>
      <c r="BO367" s="34"/>
      <c r="BP367" s="34">
        <f t="shared" si="397"/>
        <v>0</v>
      </c>
      <c r="BQ367" s="34">
        <f t="shared" si="398"/>
        <v>0</v>
      </c>
      <c r="BR367" s="34"/>
      <c r="BS367" s="34">
        <f t="shared" si="381"/>
        <v>0</v>
      </c>
      <c r="BT367" s="34">
        <f t="shared" si="399"/>
        <v>0</v>
      </c>
      <c r="BU367" s="34"/>
      <c r="BV367" s="34">
        <f t="shared" si="382"/>
        <v>0</v>
      </c>
      <c r="BW367" s="34">
        <f t="shared" si="400"/>
        <v>0</v>
      </c>
      <c r="BX367" s="34"/>
      <c r="BY367" s="34">
        <f t="shared" si="383"/>
        <v>0</v>
      </c>
      <c r="BZ367" s="34">
        <f t="shared" si="401"/>
        <v>0</v>
      </c>
      <c r="CA367" s="34"/>
      <c r="CB367" s="34">
        <f t="shared" si="384"/>
        <v>0</v>
      </c>
      <c r="CC367" s="34">
        <f t="shared" si="402"/>
        <v>0</v>
      </c>
      <c r="CD367" s="34"/>
      <c r="CE367" s="34">
        <f t="shared" si="385"/>
        <v>0</v>
      </c>
      <c r="CF367" s="34">
        <f t="shared" si="403"/>
        <v>0</v>
      </c>
      <c r="CG367" s="34"/>
      <c r="CH367" s="34">
        <f t="shared" si="386"/>
        <v>0</v>
      </c>
      <c r="CI367" s="34">
        <f t="shared" si="404"/>
        <v>0</v>
      </c>
      <c r="CJ367" s="34"/>
      <c r="CK367" s="34">
        <f t="shared" si="387"/>
        <v>0</v>
      </c>
      <c r="CL367" s="34">
        <f t="shared" si="405"/>
        <v>0</v>
      </c>
      <c r="CM367" s="34"/>
      <c r="CN367" s="34">
        <f t="shared" si="388"/>
        <v>0</v>
      </c>
      <c r="CO367" s="34">
        <f t="shared" si="406"/>
        <v>0</v>
      </c>
      <c r="CP367" s="34"/>
      <c r="CQ367" s="34">
        <f t="shared" si="389"/>
        <v>0</v>
      </c>
      <c r="CR367" s="34">
        <f t="shared" si="407"/>
        <v>0</v>
      </c>
      <c r="CS367" s="34"/>
      <c r="CT367" s="34">
        <f t="shared" si="390"/>
        <v>0</v>
      </c>
      <c r="CU367" s="34">
        <f t="shared" si="408"/>
        <v>0</v>
      </c>
      <c r="CV367" s="34"/>
      <c r="CW367" s="34">
        <f t="shared" si="391"/>
        <v>0</v>
      </c>
      <c r="CX367" s="34">
        <f t="shared" si="409"/>
        <v>0</v>
      </c>
      <c r="CY367" s="34"/>
      <c r="CZ367" s="34">
        <f t="shared" si="392"/>
        <v>0</v>
      </c>
      <c r="DA367" s="34">
        <f t="shared" si="410"/>
        <v>0</v>
      </c>
      <c r="DB367" s="34"/>
      <c r="DC367" s="34">
        <f t="shared" si="393"/>
        <v>0</v>
      </c>
      <c r="DD367" s="34">
        <f t="shared" si="411"/>
        <v>0</v>
      </c>
      <c r="DE367" s="35">
        <f t="shared" si="435"/>
        <v>0</v>
      </c>
      <c r="DF367" s="35">
        <f t="shared" ca="1" si="436"/>
        <v>0</v>
      </c>
      <c r="DG367" s="89">
        <f t="shared" ca="1" si="437"/>
        <v>0</v>
      </c>
      <c r="DH367" s="35">
        <f t="shared" si="412"/>
        <v>0</v>
      </c>
      <c r="DI367" s="35">
        <f t="shared" ca="1" si="379"/>
        <v>0</v>
      </c>
      <c r="DJ367" s="92">
        <f t="shared" ca="1" si="380"/>
        <v>0</v>
      </c>
      <c r="DK367"/>
      <c r="DL367" s="37"/>
      <c r="DM367" s="38">
        <f t="shared" si="394"/>
        <v>0</v>
      </c>
      <c r="DN367" s="39" t="str">
        <f>IF(COUNTIF(DN368:DN371,"MEDIDO")&lt;&gt;0,"MEDIDO","NÃO MEDIDO")</f>
        <v>NÃO MEDIDO</v>
      </c>
      <c r="DO367" s="40"/>
      <c r="DP367"/>
    </row>
    <row r="368" spans="1:120" s="2" customFormat="1" ht="35.1" customHeight="1" x14ac:dyDescent="0.2">
      <c r="A368" s="2" t="s">
        <v>213</v>
      </c>
      <c r="C368" s="100">
        <v>110100</v>
      </c>
      <c r="D368" s="30" t="s">
        <v>317</v>
      </c>
      <c r="E368" s="31"/>
      <c r="F368" s="74"/>
      <c r="G368" s="74">
        <v>0</v>
      </c>
      <c r="H368" s="121">
        <v>0</v>
      </c>
      <c r="I368" s="121">
        <v>0</v>
      </c>
      <c r="J368" s="121"/>
      <c r="K368" s="74">
        <f t="shared" si="395"/>
        <v>0</v>
      </c>
      <c r="L368" s="32"/>
      <c r="M368" s="33">
        <f t="shared" si="413"/>
        <v>0</v>
      </c>
      <c r="N368" s="33"/>
      <c r="O368" s="33">
        <f t="shared" si="396"/>
        <v>0</v>
      </c>
      <c r="P368" s="34"/>
      <c r="Q368" s="34">
        <f t="shared" si="368"/>
        <v>0</v>
      </c>
      <c r="R368" s="34">
        <f t="shared" si="369"/>
        <v>0</v>
      </c>
      <c r="S368" s="34"/>
      <c r="T368" s="34">
        <f t="shared" si="370"/>
        <v>0</v>
      </c>
      <c r="U368" s="34">
        <f t="shared" si="371"/>
        <v>0</v>
      </c>
      <c r="V368" s="34"/>
      <c r="W368" s="34">
        <f t="shared" si="431"/>
        <v>0</v>
      </c>
      <c r="X368" s="34">
        <f t="shared" si="432"/>
        <v>0</v>
      </c>
      <c r="Y368" s="34"/>
      <c r="Z368" s="34">
        <f t="shared" si="372"/>
        <v>0</v>
      </c>
      <c r="AA368" s="34">
        <f t="shared" si="373"/>
        <v>0</v>
      </c>
      <c r="AB368" s="34"/>
      <c r="AC368" s="34">
        <f t="shared" si="374"/>
        <v>0</v>
      </c>
      <c r="AD368" s="34">
        <f t="shared" si="375"/>
        <v>0</v>
      </c>
      <c r="AE368" s="34"/>
      <c r="AF368" s="34">
        <f t="shared" si="429"/>
        <v>0</v>
      </c>
      <c r="AG368" s="34">
        <f t="shared" si="430"/>
        <v>0</v>
      </c>
      <c r="AH368" s="34"/>
      <c r="AI368" s="34">
        <f t="shared" si="438"/>
        <v>0</v>
      </c>
      <c r="AJ368" s="34">
        <f t="shared" si="376"/>
        <v>0</v>
      </c>
      <c r="AK368" s="34"/>
      <c r="AL368" s="34">
        <f t="shared" si="433"/>
        <v>0</v>
      </c>
      <c r="AM368" s="34">
        <f t="shared" si="434"/>
        <v>0</v>
      </c>
      <c r="AN368" s="34"/>
      <c r="AO368" s="34">
        <f t="shared" si="414"/>
        <v>0</v>
      </c>
      <c r="AP368" s="34">
        <f t="shared" si="415"/>
        <v>0</v>
      </c>
      <c r="AQ368" s="34"/>
      <c r="AR368" s="34">
        <f t="shared" si="416"/>
        <v>0</v>
      </c>
      <c r="AS368" s="34">
        <f t="shared" si="417"/>
        <v>0</v>
      </c>
      <c r="AT368" s="34"/>
      <c r="AU368" s="34">
        <f t="shared" si="418"/>
        <v>0</v>
      </c>
      <c r="AV368" s="34">
        <f t="shared" si="419"/>
        <v>0</v>
      </c>
      <c r="AW368" s="34"/>
      <c r="AX368" s="34">
        <f t="shared" si="420"/>
        <v>0</v>
      </c>
      <c r="AY368" s="34">
        <f t="shared" si="421"/>
        <v>0</v>
      </c>
      <c r="AZ368" s="34"/>
      <c r="BA368" s="34">
        <f t="shared" si="422"/>
        <v>0</v>
      </c>
      <c r="BB368" s="34">
        <f t="shared" si="423"/>
        <v>0</v>
      </c>
      <c r="BC368" s="34"/>
      <c r="BD368" s="34">
        <f t="shared" si="424"/>
        <v>0</v>
      </c>
      <c r="BE368" s="34">
        <f t="shared" si="425"/>
        <v>0</v>
      </c>
      <c r="BF368" s="34"/>
      <c r="BG368" s="34">
        <f t="shared" si="439"/>
        <v>0</v>
      </c>
      <c r="BH368" s="34">
        <f t="shared" si="426"/>
        <v>0</v>
      </c>
      <c r="BI368" s="34"/>
      <c r="BJ368" s="34">
        <f t="shared" si="440"/>
        <v>0</v>
      </c>
      <c r="BK368" s="34">
        <f t="shared" si="427"/>
        <v>0</v>
      </c>
      <c r="BL368" s="34"/>
      <c r="BM368" s="34">
        <f t="shared" si="442"/>
        <v>0</v>
      </c>
      <c r="BN368" s="34">
        <f t="shared" si="428"/>
        <v>0</v>
      </c>
      <c r="BO368" s="34"/>
      <c r="BP368" s="34">
        <f t="shared" si="397"/>
        <v>0</v>
      </c>
      <c r="BQ368" s="34">
        <f t="shared" si="398"/>
        <v>0</v>
      </c>
      <c r="BR368" s="34"/>
      <c r="BS368" s="34">
        <f t="shared" si="381"/>
        <v>0</v>
      </c>
      <c r="BT368" s="34">
        <f t="shared" si="399"/>
        <v>0</v>
      </c>
      <c r="BU368" s="34"/>
      <c r="BV368" s="34">
        <f t="shared" si="382"/>
        <v>0</v>
      </c>
      <c r="BW368" s="34">
        <f t="shared" si="400"/>
        <v>0</v>
      </c>
      <c r="BX368" s="34"/>
      <c r="BY368" s="34">
        <f t="shared" si="383"/>
        <v>0</v>
      </c>
      <c r="BZ368" s="34">
        <f t="shared" si="401"/>
        <v>0</v>
      </c>
      <c r="CA368" s="34"/>
      <c r="CB368" s="34">
        <f t="shared" si="384"/>
        <v>0</v>
      </c>
      <c r="CC368" s="34">
        <f t="shared" si="402"/>
        <v>0</v>
      </c>
      <c r="CD368" s="34"/>
      <c r="CE368" s="34">
        <f t="shared" si="385"/>
        <v>0</v>
      </c>
      <c r="CF368" s="34">
        <f t="shared" si="403"/>
        <v>0</v>
      </c>
      <c r="CG368" s="34"/>
      <c r="CH368" s="34">
        <f t="shared" si="386"/>
        <v>0</v>
      </c>
      <c r="CI368" s="34">
        <f t="shared" si="404"/>
        <v>0</v>
      </c>
      <c r="CJ368" s="34"/>
      <c r="CK368" s="34">
        <f t="shared" si="387"/>
        <v>0</v>
      </c>
      <c r="CL368" s="34">
        <f t="shared" si="405"/>
        <v>0</v>
      </c>
      <c r="CM368" s="34"/>
      <c r="CN368" s="34">
        <f t="shared" si="388"/>
        <v>0</v>
      </c>
      <c r="CO368" s="34">
        <f t="shared" si="406"/>
        <v>0</v>
      </c>
      <c r="CP368" s="34"/>
      <c r="CQ368" s="34">
        <f t="shared" si="389"/>
        <v>0</v>
      </c>
      <c r="CR368" s="34">
        <f t="shared" si="407"/>
        <v>0</v>
      </c>
      <c r="CS368" s="34"/>
      <c r="CT368" s="34">
        <f t="shared" si="390"/>
        <v>0</v>
      </c>
      <c r="CU368" s="34">
        <f t="shared" si="408"/>
        <v>0</v>
      </c>
      <c r="CV368" s="34"/>
      <c r="CW368" s="34">
        <f t="shared" si="391"/>
        <v>0</v>
      </c>
      <c r="CX368" s="34">
        <f t="shared" si="409"/>
        <v>0</v>
      </c>
      <c r="CY368" s="34"/>
      <c r="CZ368" s="34">
        <f t="shared" si="392"/>
        <v>0</v>
      </c>
      <c r="DA368" s="34">
        <f t="shared" si="410"/>
        <v>0</v>
      </c>
      <c r="DB368" s="34"/>
      <c r="DC368" s="34">
        <f t="shared" si="393"/>
        <v>0</v>
      </c>
      <c r="DD368" s="34">
        <f t="shared" si="411"/>
        <v>0</v>
      </c>
      <c r="DE368" s="35">
        <f t="shared" si="435"/>
        <v>0</v>
      </c>
      <c r="DF368" s="35">
        <f t="shared" ca="1" si="436"/>
        <v>0</v>
      </c>
      <c r="DG368" s="89">
        <f t="shared" ca="1" si="437"/>
        <v>0</v>
      </c>
      <c r="DH368" s="35">
        <f t="shared" si="412"/>
        <v>0</v>
      </c>
      <c r="DI368" s="35">
        <f t="shared" ca="1" si="379"/>
        <v>0</v>
      </c>
      <c r="DJ368" s="92">
        <f t="shared" ca="1" si="380"/>
        <v>0</v>
      </c>
      <c r="DK368"/>
      <c r="DL368" s="37"/>
      <c r="DM368" s="38">
        <f t="shared" si="394"/>
        <v>0</v>
      </c>
      <c r="DN368" s="39" t="str">
        <f>IF(COUNTIF(DN369:DN371,"MEDIDO")&lt;&gt;0,"MEDIDO","NÃO MEDIDO")</f>
        <v>NÃO MEDIDO</v>
      </c>
      <c r="DO368" s="40"/>
      <c r="DP368"/>
    </row>
    <row r="369" spans="1:120" s="2" customFormat="1" ht="51.75" customHeight="1" x14ac:dyDescent="0.2">
      <c r="A369" s="1" t="s">
        <v>212</v>
      </c>
      <c r="B369" s="1"/>
      <c r="C369" s="100" t="s">
        <v>318</v>
      </c>
      <c r="D369" s="30" t="s">
        <v>319</v>
      </c>
      <c r="E369" s="31" t="s">
        <v>86</v>
      </c>
      <c r="F369" s="74">
        <v>667.45</v>
      </c>
      <c r="G369" s="74">
        <v>0</v>
      </c>
      <c r="H369" s="121">
        <v>0</v>
      </c>
      <c r="I369" s="121">
        <v>0</v>
      </c>
      <c r="J369" s="121"/>
      <c r="K369" s="74">
        <f t="shared" si="395"/>
        <v>667.45</v>
      </c>
      <c r="L369" s="32">
        <v>52.02</v>
      </c>
      <c r="M369" s="33">
        <f t="shared" si="413"/>
        <v>34720.75</v>
      </c>
      <c r="N369" s="33"/>
      <c r="O369" s="33">
        <f t="shared" si="396"/>
        <v>0</v>
      </c>
      <c r="P369" s="34"/>
      <c r="Q369" s="34">
        <f t="shared" si="368"/>
        <v>0</v>
      </c>
      <c r="R369" s="34">
        <f t="shared" si="369"/>
        <v>0</v>
      </c>
      <c r="S369" s="34"/>
      <c r="T369" s="34">
        <f t="shared" si="370"/>
        <v>0</v>
      </c>
      <c r="U369" s="34">
        <f t="shared" si="371"/>
        <v>0</v>
      </c>
      <c r="V369" s="34"/>
      <c r="W369" s="34">
        <f t="shared" si="431"/>
        <v>0</v>
      </c>
      <c r="X369" s="34">
        <f t="shared" si="432"/>
        <v>0</v>
      </c>
      <c r="Y369" s="34"/>
      <c r="Z369" s="34">
        <f t="shared" si="372"/>
        <v>0</v>
      </c>
      <c r="AA369" s="34">
        <f t="shared" si="373"/>
        <v>0</v>
      </c>
      <c r="AB369" s="34"/>
      <c r="AC369" s="34">
        <f t="shared" si="374"/>
        <v>0</v>
      </c>
      <c r="AD369" s="34">
        <f t="shared" si="375"/>
        <v>0</v>
      </c>
      <c r="AE369" s="34"/>
      <c r="AF369" s="34">
        <f t="shared" si="429"/>
        <v>0</v>
      </c>
      <c r="AG369" s="34">
        <f t="shared" si="430"/>
        <v>0</v>
      </c>
      <c r="AH369" s="34"/>
      <c r="AI369" s="34">
        <f t="shared" si="438"/>
        <v>0</v>
      </c>
      <c r="AJ369" s="34">
        <f t="shared" si="376"/>
        <v>0</v>
      </c>
      <c r="AK369" s="34"/>
      <c r="AL369" s="34">
        <f t="shared" si="433"/>
        <v>0</v>
      </c>
      <c r="AM369" s="34">
        <f t="shared" si="434"/>
        <v>0</v>
      </c>
      <c r="AN369" s="34"/>
      <c r="AO369" s="34">
        <f t="shared" si="414"/>
        <v>0</v>
      </c>
      <c r="AP369" s="34">
        <f t="shared" si="415"/>
        <v>0</v>
      </c>
      <c r="AQ369" s="34"/>
      <c r="AR369" s="34">
        <f t="shared" si="416"/>
        <v>0</v>
      </c>
      <c r="AS369" s="34">
        <f t="shared" si="417"/>
        <v>0</v>
      </c>
      <c r="AT369" s="34"/>
      <c r="AU369" s="34">
        <f t="shared" si="418"/>
        <v>0</v>
      </c>
      <c r="AV369" s="34">
        <f t="shared" si="419"/>
        <v>0</v>
      </c>
      <c r="AW369" s="34"/>
      <c r="AX369" s="34">
        <f t="shared" si="420"/>
        <v>0</v>
      </c>
      <c r="AY369" s="34">
        <f t="shared" si="421"/>
        <v>0</v>
      </c>
      <c r="AZ369" s="34"/>
      <c r="BA369" s="34">
        <f t="shared" si="422"/>
        <v>0</v>
      </c>
      <c r="BB369" s="34">
        <f t="shared" si="423"/>
        <v>0</v>
      </c>
      <c r="BC369" s="34">
        <v>357.76</v>
      </c>
      <c r="BD369" s="34">
        <f t="shared" si="424"/>
        <v>18610.68</v>
      </c>
      <c r="BE369" s="34">
        <f t="shared" si="425"/>
        <v>0</v>
      </c>
      <c r="BF369" s="34"/>
      <c r="BG369" s="34">
        <f t="shared" si="439"/>
        <v>0</v>
      </c>
      <c r="BH369" s="34">
        <f t="shared" si="426"/>
        <v>0</v>
      </c>
      <c r="BI369" s="34">
        <v>308.04000000000002</v>
      </c>
      <c r="BJ369" s="34">
        <f t="shared" si="440"/>
        <v>16024.24</v>
      </c>
      <c r="BK369" s="34">
        <f t="shared" si="427"/>
        <v>0</v>
      </c>
      <c r="BL369" s="34"/>
      <c r="BM369" s="34">
        <f t="shared" si="442"/>
        <v>0</v>
      </c>
      <c r="BN369" s="34">
        <f t="shared" si="428"/>
        <v>0</v>
      </c>
      <c r="BO369" s="34"/>
      <c r="BP369" s="34">
        <f t="shared" si="397"/>
        <v>0</v>
      </c>
      <c r="BQ369" s="34">
        <f t="shared" si="398"/>
        <v>0</v>
      </c>
      <c r="BR369" s="34"/>
      <c r="BS369" s="34">
        <f t="shared" si="381"/>
        <v>0</v>
      </c>
      <c r="BT369" s="34">
        <f t="shared" si="399"/>
        <v>0</v>
      </c>
      <c r="BU369" s="34"/>
      <c r="BV369" s="34">
        <f t="shared" si="382"/>
        <v>0</v>
      </c>
      <c r="BW369" s="34">
        <f t="shared" si="400"/>
        <v>0</v>
      </c>
      <c r="BX369" s="34"/>
      <c r="BY369" s="34">
        <f t="shared" si="383"/>
        <v>0</v>
      </c>
      <c r="BZ369" s="34">
        <f t="shared" si="401"/>
        <v>0</v>
      </c>
      <c r="CA369" s="34"/>
      <c r="CB369" s="34">
        <f t="shared" si="384"/>
        <v>0</v>
      </c>
      <c r="CC369" s="34">
        <f t="shared" si="402"/>
        <v>0</v>
      </c>
      <c r="CD369" s="34"/>
      <c r="CE369" s="34">
        <f t="shared" si="385"/>
        <v>0</v>
      </c>
      <c r="CF369" s="34">
        <f t="shared" si="403"/>
        <v>0</v>
      </c>
      <c r="CG369" s="34"/>
      <c r="CH369" s="34">
        <f t="shared" si="386"/>
        <v>0</v>
      </c>
      <c r="CI369" s="34">
        <f t="shared" si="404"/>
        <v>0</v>
      </c>
      <c r="CJ369" s="34"/>
      <c r="CK369" s="34">
        <f t="shared" si="387"/>
        <v>0</v>
      </c>
      <c r="CL369" s="34">
        <f t="shared" si="405"/>
        <v>0</v>
      </c>
      <c r="CM369" s="34"/>
      <c r="CN369" s="34">
        <f t="shared" si="388"/>
        <v>0</v>
      </c>
      <c r="CO369" s="34">
        <f t="shared" si="406"/>
        <v>0</v>
      </c>
      <c r="CP369" s="34"/>
      <c r="CQ369" s="34">
        <f t="shared" si="389"/>
        <v>0</v>
      </c>
      <c r="CR369" s="34">
        <f t="shared" si="407"/>
        <v>0</v>
      </c>
      <c r="CS369" s="34"/>
      <c r="CT369" s="34">
        <f t="shared" si="390"/>
        <v>0</v>
      </c>
      <c r="CU369" s="34">
        <f t="shared" si="408"/>
        <v>0</v>
      </c>
      <c r="CV369" s="34"/>
      <c r="CW369" s="34">
        <f t="shared" si="391"/>
        <v>0</v>
      </c>
      <c r="CX369" s="34">
        <f t="shared" si="409"/>
        <v>0</v>
      </c>
      <c r="CY369" s="34"/>
      <c r="CZ369" s="34">
        <f t="shared" si="392"/>
        <v>0</v>
      </c>
      <c r="DA369" s="34">
        <f t="shared" si="410"/>
        <v>0</v>
      </c>
      <c r="DB369" s="34"/>
      <c r="DC369" s="34">
        <f t="shared" si="393"/>
        <v>0</v>
      </c>
      <c r="DD369" s="34">
        <f t="shared" si="411"/>
        <v>0</v>
      </c>
      <c r="DE369" s="35">
        <f t="shared" si="435"/>
        <v>665.8</v>
      </c>
      <c r="DF369" s="35">
        <f t="shared" ca="1" si="436"/>
        <v>34634.92</v>
      </c>
      <c r="DG369" s="89">
        <f t="shared" ca="1" si="437"/>
        <v>0</v>
      </c>
      <c r="DH369" s="35">
        <f t="shared" si="412"/>
        <v>1.65</v>
      </c>
      <c r="DI369" s="35">
        <f t="shared" ca="1" si="379"/>
        <v>85.83</v>
      </c>
      <c r="DJ369" s="92">
        <f t="shared" ca="1" si="380"/>
        <v>0</v>
      </c>
      <c r="DK369"/>
      <c r="DL369" s="37"/>
      <c r="DM369" s="38">
        <f t="shared" si="394"/>
        <v>0</v>
      </c>
      <c r="DN369" s="39" t="str">
        <f t="shared" si="378"/>
        <v>NÃO MEDIDO</v>
      </c>
      <c r="DO369" s="40"/>
      <c r="DP369"/>
    </row>
    <row r="370" spans="1:120" s="2" customFormat="1" ht="60" customHeight="1" x14ac:dyDescent="0.2">
      <c r="A370" s="2" t="s">
        <v>212</v>
      </c>
      <c r="C370" s="100" t="s">
        <v>320</v>
      </c>
      <c r="D370" s="30" t="s">
        <v>321</v>
      </c>
      <c r="E370" s="31" t="s">
        <v>86</v>
      </c>
      <c r="F370" s="74">
        <v>667.45</v>
      </c>
      <c r="G370" s="74">
        <v>0</v>
      </c>
      <c r="H370" s="121">
        <v>0</v>
      </c>
      <c r="I370" s="121">
        <v>0</v>
      </c>
      <c r="J370" s="121"/>
      <c r="K370" s="74">
        <f t="shared" si="395"/>
        <v>667.45</v>
      </c>
      <c r="L370" s="32">
        <v>91.65</v>
      </c>
      <c r="M370" s="33">
        <f t="shared" si="413"/>
        <v>61171.79</v>
      </c>
      <c r="N370" s="33"/>
      <c r="O370" s="33">
        <f t="shared" si="396"/>
        <v>0</v>
      </c>
      <c r="P370" s="34"/>
      <c r="Q370" s="34">
        <f t="shared" si="368"/>
        <v>0</v>
      </c>
      <c r="R370" s="34">
        <f t="shared" si="369"/>
        <v>0</v>
      </c>
      <c r="S370" s="34"/>
      <c r="T370" s="34">
        <f t="shared" si="370"/>
        <v>0</v>
      </c>
      <c r="U370" s="34">
        <f t="shared" si="371"/>
        <v>0</v>
      </c>
      <c r="V370" s="34"/>
      <c r="W370" s="34">
        <f t="shared" si="431"/>
        <v>0</v>
      </c>
      <c r="X370" s="34">
        <f t="shared" si="432"/>
        <v>0</v>
      </c>
      <c r="Y370" s="34"/>
      <c r="Z370" s="34">
        <f t="shared" si="372"/>
        <v>0</v>
      </c>
      <c r="AA370" s="34">
        <f t="shared" si="373"/>
        <v>0</v>
      </c>
      <c r="AB370" s="34"/>
      <c r="AC370" s="34">
        <f t="shared" si="374"/>
        <v>0</v>
      </c>
      <c r="AD370" s="34">
        <f t="shared" si="375"/>
        <v>0</v>
      </c>
      <c r="AE370" s="34"/>
      <c r="AF370" s="34">
        <f t="shared" si="429"/>
        <v>0</v>
      </c>
      <c r="AG370" s="34">
        <f t="shared" si="430"/>
        <v>0</v>
      </c>
      <c r="AH370" s="34"/>
      <c r="AI370" s="34">
        <f t="shared" si="438"/>
        <v>0</v>
      </c>
      <c r="AJ370" s="34">
        <f t="shared" si="376"/>
        <v>0</v>
      </c>
      <c r="AK370" s="34"/>
      <c r="AL370" s="34">
        <f t="shared" si="433"/>
        <v>0</v>
      </c>
      <c r="AM370" s="34">
        <f t="shared" si="434"/>
        <v>0</v>
      </c>
      <c r="AN370" s="34"/>
      <c r="AO370" s="34">
        <f t="shared" si="414"/>
        <v>0</v>
      </c>
      <c r="AP370" s="34">
        <f t="shared" si="415"/>
        <v>0</v>
      </c>
      <c r="AQ370" s="34"/>
      <c r="AR370" s="34">
        <f t="shared" si="416"/>
        <v>0</v>
      </c>
      <c r="AS370" s="34">
        <f t="shared" si="417"/>
        <v>0</v>
      </c>
      <c r="AT370" s="34"/>
      <c r="AU370" s="34">
        <f t="shared" si="418"/>
        <v>0</v>
      </c>
      <c r="AV370" s="34">
        <f t="shared" si="419"/>
        <v>0</v>
      </c>
      <c r="AW370" s="34"/>
      <c r="AX370" s="34">
        <f t="shared" si="420"/>
        <v>0</v>
      </c>
      <c r="AY370" s="34">
        <f t="shared" si="421"/>
        <v>0</v>
      </c>
      <c r="AZ370" s="34"/>
      <c r="BA370" s="34">
        <f t="shared" si="422"/>
        <v>0</v>
      </c>
      <c r="BB370" s="34">
        <f t="shared" si="423"/>
        <v>0</v>
      </c>
      <c r="BC370" s="34">
        <v>357.76</v>
      </c>
      <c r="BD370" s="34">
        <f t="shared" si="424"/>
        <v>32788.699999999997</v>
      </c>
      <c r="BE370" s="34">
        <f t="shared" si="425"/>
        <v>0</v>
      </c>
      <c r="BF370" s="34">
        <v>308.04000000000002</v>
      </c>
      <c r="BG370" s="34">
        <f t="shared" si="439"/>
        <v>28231.87</v>
      </c>
      <c r="BH370" s="34">
        <f t="shared" si="426"/>
        <v>0</v>
      </c>
      <c r="BI370" s="34"/>
      <c r="BJ370" s="34">
        <f t="shared" si="440"/>
        <v>0</v>
      </c>
      <c r="BK370" s="34">
        <f t="shared" si="427"/>
        <v>0</v>
      </c>
      <c r="BL370" s="34"/>
      <c r="BM370" s="34">
        <f t="shared" si="442"/>
        <v>0</v>
      </c>
      <c r="BN370" s="34">
        <f t="shared" si="428"/>
        <v>0</v>
      </c>
      <c r="BO370" s="34"/>
      <c r="BP370" s="34">
        <f t="shared" si="397"/>
        <v>0</v>
      </c>
      <c r="BQ370" s="34">
        <f t="shared" si="398"/>
        <v>0</v>
      </c>
      <c r="BR370" s="34"/>
      <c r="BS370" s="34">
        <f t="shared" si="381"/>
        <v>0</v>
      </c>
      <c r="BT370" s="34">
        <f t="shared" si="399"/>
        <v>0</v>
      </c>
      <c r="BU370" s="34"/>
      <c r="BV370" s="34">
        <f t="shared" si="382"/>
        <v>0</v>
      </c>
      <c r="BW370" s="34">
        <f t="shared" si="400"/>
        <v>0</v>
      </c>
      <c r="BX370" s="34"/>
      <c r="BY370" s="34">
        <f t="shared" si="383"/>
        <v>0</v>
      </c>
      <c r="BZ370" s="34">
        <f t="shared" si="401"/>
        <v>0</v>
      </c>
      <c r="CA370" s="34"/>
      <c r="CB370" s="34">
        <f t="shared" si="384"/>
        <v>0</v>
      </c>
      <c r="CC370" s="34">
        <f t="shared" si="402"/>
        <v>0</v>
      </c>
      <c r="CD370" s="34"/>
      <c r="CE370" s="34">
        <f t="shared" si="385"/>
        <v>0</v>
      </c>
      <c r="CF370" s="34">
        <f t="shared" si="403"/>
        <v>0</v>
      </c>
      <c r="CG370" s="34"/>
      <c r="CH370" s="34">
        <f t="shared" si="386"/>
        <v>0</v>
      </c>
      <c r="CI370" s="34">
        <f t="shared" si="404"/>
        <v>0</v>
      </c>
      <c r="CJ370" s="34"/>
      <c r="CK370" s="34">
        <f t="shared" si="387"/>
        <v>0</v>
      </c>
      <c r="CL370" s="34">
        <f t="shared" si="405"/>
        <v>0</v>
      </c>
      <c r="CM370" s="34"/>
      <c r="CN370" s="34">
        <f t="shared" si="388"/>
        <v>0</v>
      </c>
      <c r="CO370" s="34">
        <f t="shared" si="406"/>
        <v>0</v>
      </c>
      <c r="CP370" s="34"/>
      <c r="CQ370" s="34">
        <f t="shared" si="389"/>
        <v>0</v>
      </c>
      <c r="CR370" s="34">
        <f t="shared" si="407"/>
        <v>0</v>
      </c>
      <c r="CS370" s="34"/>
      <c r="CT370" s="34">
        <f t="shared" si="390"/>
        <v>0</v>
      </c>
      <c r="CU370" s="34">
        <f t="shared" si="408"/>
        <v>0</v>
      </c>
      <c r="CV370" s="34"/>
      <c r="CW370" s="34">
        <f t="shared" si="391"/>
        <v>0</v>
      </c>
      <c r="CX370" s="34">
        <f t="shared" si="409"/>
        <v>0</v>
      </c>
      <c r="CY370" s="34"/>
      <c r="CZ370" s="34">
        <f t="shared" si="392"/>
        <v>0</v>
      </c>
      <c r="DA370" s="34">
        <f t="shared" si="410"/>
        <v>0</v>
      </c>
      <c r="DB370" s="34"/>
      <c r="DC370" s="34">
        <f t="shared" si="393"/>
        <v>0</v>
      </c>
      <c r="DD370" s="34">
        <f t="shared" si="411"/>
        <v>0</v>
      </c>
      <c r="DE370" s="35">
        <f t="shared" si="435"/>
        <v>665.8</v>
      </c>
      <c r="DF370" s="35">
        <f t="shared" ca="1" si="436"/>
        <v>61020.57</v>
      </c>
      <c r="DG370" s="89">
        <f t="shared" ca="1" si="437"/>
        <v>0</v>
      </c>
      <c r="DH370" s="35">
        <f t="shared" si="412"/>
        <v>1.65</v>
      </c>
      <c r="DI370" s="35">
        <f t="shared" ca="1" si="379"/>
        <v>151.22</v>
      </c>
      <c r="DJ370" s="92">
        <f t="shared" ca="1" si="380"/>
        <v>0</v>
      </c>
      <c r="DK370"/>
      <c r="DL370" s="37"/>
      <c r="DM370" s="38">
        <f t="shared" si="394"/>
        <v>0</v>
      </c>
      <c r="DN370" s="39" t="str">
        <f t="shared" si="378"/>
        <v>NÃO MEDIDO</v>
      </c>
      <c r="DO370" s="40"/>
      <c r="DP370"/>
    </row>
    <row r="371" spans="1:120" s="2" customFormat="1" ht="66.75" customHeight="1" x14ac:dyDescent="0.2">
      <c r="A371" s="2" t="s">
        <v>212</v>
      </c>
      <c r="C371" s="100" t="s">
        <v>740</v>
      </c>
      <c r="D371" s="30" t="s">
        <v>741</v>
      </c>
      <c r="E371" s="31" t="s">
        <v>86</v>
      </c>
      <c r="F371" s="74">
        <v>693.54</v>
      </c>
      <c r="G371" s="74">
        <v>0</v>
      </c>
      <c r="H371" s="121">
        <v>0</v>
      </c>
      <c r="I371" s="121">
        <v>0</v>
      </c>
      <c r="J371" s="121"/>
      <c r="K371" s="74">
        <f t="shared" si="395"/>
        <v>693.54</v>
      </c>
      <c r="L371" s="32">
        <v>69.92</v>
      </c>
      <c r="M371" s="33">
        <f t="shared" si="413"/>
        <v>48492.32</v>
      </c>
      <c r="N371" s="33"/>
      <c r="O371" s="33">
        <f t="shared" si="396"/>
        <v>0</v>
      </c>
      <c r="P371" s="34"/>
      <c r="Q371" s="34">
        <f t="shared" si="368"/>
        <v>0</v>
      </c>
      <c r="R371" s="34">
        <f t="shared" si="369"/>
        <v>0</v>
      </c>
      <c r="S371" s="34"/>
      <c r="T371" s="34">
        <f t="shared" si="370"/>
        <v>0</v>
      </c>
      <c r="U371" s="34">
        <f t="shared" si="371"/>
        <v>0</v>
      </c>
      <c r="V371" s="34"/>
      <c r="W371" s="34">
        <f t="shared" si="431"/>
        <v>0</v>
      </c>
      <c r="X371" s="34">
        <f t="shared" si="432"/>
        <v>0</v>
      </c>
      <c r="Y371" s="34"/>
      <c r="Z371" s="34">
        <f t="shared" si="372"/>
        <v>0</v>
      </c>
      <c r="AA371" s="34">
        <f t="shared" si="373"/>
        <v>0</v>
      </c>
      <c r="AB371" s="34"/>
      <c r="AC371" s="34">
        <f t="shared" si="374"/>
        <v>0</v>
      </c>
      <c r="AD371" s="34">
        <f t="shared" si="375"/>
        <v>0</v>
      </c>
      <c r="AE371" s="34"/>
      <c r="AF371" s="34">
        <f t="shared" si="429"/>
        <v>0</v>
      </c>
      <c r="AG371" s="34">
        <f t="shared" si="430"/>
        <v>0</v>
      </c>
      <c r="AH371" s="34"/>
      <c r="AI371" s="34">
        <f t="shared" si="438"/>
        <v>0</v>
      </c>
      <c r="AJ371" s="34">
        <f t="shared" si="376"/>
        <v>0</v>
      </c>
      <c r="AK371" s="34"/>
      <c r="AL371" s="34">
        <f t="shared" si="433"/>
        <v>0</v>
      </c>
      <c r="AM371" s="34">
        <f t="shared" si="434"/>
        <v>0</v>
      </c>
      <c r="AN371" s="34"/>
      <c r="AO371" s="34">
        <f t="shared" si="414"/>
        <v>0</v>
      </c>
      <c r="AP371" s="34">
        <f t="shared" si="415"/>
        <v>0</v>
      </c>
      <c r="AQ371" s="34"/>
      <c r="AR371" s="34">
        <f t="shared" si="416"/>
        <v>0</v>
      </c>
      <c r="AS371" s="34">
        <f t="shared" si="417"/>
        <v>0</v>
      </c>
      <c r="AT371" s="34"/>
      <c r="AU371" s="34">
        <f t="shared" si="418"/>
        <v>0</v>
      </c>
      <c r="AV371" s="34">
        <f t="shared" si="419"/>
        <v>0</v>
      </c>
      <c r="AW371" s="34"/>
      <c r="AX371" s="34">
        <f t="shared" si="420"/>
        <v>0</v>
      </c>
      <c r="AY371" s="34">
        <f t="shared" si="421"/>
        <v>0</v>
      </c>
      <c r="AZ371" s="34">
        <v>357.76</v>
      </c>
      <c r="BA371" s="34">
        <f t="shared" si="422"/>
        <v>25014.58</v>
      </c>
      <c r="BB371" s="34">
        <f t="shared" si="423"/>
        <v>0</v>
      </c>
      <c r="BC371" s="34"/>
      <c r="BD371" s="34">
        <f t="shared" si="424"/>
        <v>0</v>
      </c>
      <c r="BE371" s="34">
        <f t="shared" si="425"/>
        <v>0</v>
      </c>
      <c r="BF371" s="34">
        <v>294</v>
      </c>
      <c r="BG371" s="34">
        <f t="shared" si="439"/>
        <v>20556.48</v>
      </c>
      <c r="BH371" s="34">
        <f t="shared" si="426"/>
        <v>0</v>
      </c>
      <c r="BI371" s="34"/>
      <c r="BJ371" s="34">
        <f t="shared" si="440"/>
        <v>0</v>
      </c>
      <c r="BK371" s="34">
        <f t="shared" si="427"/>
        <v>0</v>
      </c>
      <c r="BL371" s="34"/>
      <c r="BM371" s="34">
        <f t="shared" si="442"/>
        <v>0</v>
      </c>
      <c r="BN371" s="34">
        <f t="shared" si="428"/>
        <v>0</v>
      </c>
      <c r="BO371" s="34"/>
      <c r="BP371" s="34">
        <f t="shared" si="397"/>
        <v>0</v>
      </c>
      <c r="BQ371" s="34">
        <f t="shared" si="398"/>
        <v>0</v>
      </c>
      <c r="BR371" s="34"/>
      <c r="BS371" s="34">
        <f t="shared" si="381"/>
        <v>0</v>
      </c>
      <c r="BT371" s="34">
        <f t="shared" si="399"/>
        <v>0</v>
      </c>
      <c r="BU371" s="34"/>
      <c r="BV371" s="34">
        <f t="shared" si="382"/>
        <v>0</v>
      </c>
      <c r="BW371" s="34">
        <f t="shared" si="400"/>
        <v>0</v>
      </c>
      <c r="BX371" s="34"/>
      <c r="BY371" s="34">
        <f t="shared" si="383"/>
        <v>0</v>
      </c>
      <c r="BZ371" s="34">
        <f t="shared" si="401"/>
        <v>0</v>
      </c>
      <c r="CA371" s="34"/>
      <c r="CB371" s="34">
        <f t="shared" si="384"/>
        <v>0</v>
      </c>
      <c r="CC371" s="34">
        <f t="shared" si="402"/>
        <v>0</v>
      </c>
      <c r="CD371" s="34"/>
      <c r="CE371" s="34">
        <f t="shared" si="385"/>
        <v>0</v>
      </c>
      <c r="CF371" s="34">
        <f t="shared" si="403"/>
        <v>0</v>
      </c>
      <c r="CG371" s="34"/>
      <c r="CH371" s="34">
        <f t="shared" si="386"/>
        <v>0</v>
      </c>
      <c r="CI371" s="34">
        <f t="shared" si="404"/>
        <v>0</v>
      </c>
      <c r="CJ371" s="34"/>
      <c r="CK371" s="34">
        <f t="shared" si="387"/>
        <v>0</v>
      </c>
      <c r="CL371" s="34">
        <f t="shared" si="405"/>
        <v>0</v>
      </c>
      <c r="CM371" s="34"/>
      <c r="CN371" s="34">
        <f t="shared" si="388"/>
        <v>0</v>
      </c>
      <c r="CO371" s="34">
        <f t="shared" si="406"/>
        <v>0</v>
      </c>
      <c r="CP371" s="34"/>
      <c r="CQ371" s="34">
        <f t="shared" si="389"/>
        <v>0</v>
      </c>
      <c r="CR371" s="34">
        <f t="shared" si="407"/>
        <v>0</v>
      </c>
      <c r="CS371" s="34"/>
      <c r="CT371" s="34">
        <f t="shared" si="390"/>
        <v>0</v>
      </c>
      <c r="CU371" s="34">
        <f t="shared" si="408"/>
        <v>0</v>
      </c>
      <c r="CV371" s="34"/>
      <c r="CW371" s="34">
        <f t="shared" si="391"/>
        <v>0</v>
      </c>
      <c r="CX371" s="34">
        <f t="shared" si="409"/>
        <v>0</v>
      </c>
      <c r="CY371" s="34"/>
      <c r="CZ371" s="34">
        <f t="shared" si="392"/>
        <v>0</v>
      </c>
      <c r="DA371" s="34">
        <f t="shared" si="410"/>
        <v>0</v>
      </c>
      <c r="DB371" s="34"/>
      <c r="DC371" s="34">
        <f t="shared" si="393"/>
        <v>0</v>
      </c>
      <c r="DD371" s="34">
        <f t="shared" si="411"/>
        <v>0</v>
      </c>
      <c r="DE371" s="35">
        <f t="shared" si="435"/>
        <v>651.76</v>
      </c>
      <c r="DF371" s="35">
        <f t="shared" ca="1" si="436"/>
        <v>45571.06</v>
      </c>
      <c r="DG371" s="89">
        <f t="shared" ca="1" si="437"/>
        <v>0</v>
      </c>
      <c r="DH371" s="35">
        <f t="shared" si="412"/>
        <v>41.78</v>
      </c>
      <c r="DI371" s="35">
        <f t="shared" ca="1" si="379"/>
        <v>2921.26</v>
      </c>
      <c r="DJ371" s="92">
        <f t="shared" ca="1" si="380"/>
        <v>0</v>
      </c>
      <c r="DK371"/>
      <c r="DL371" s="37"/>
      <c r="DM371" s="38">
        <f t="shared" si="394"/>
        <v>0</v>
      </c>
      <c r="DN371" s="39" t="str">
        <f t="shared" si="378"/>
        <v>NÃO MEDIDO</v>
      </c>
      <c r="DO371" s="40"/>
      <c r="DP371"/>
    </row>
    <row r="372" spans="1:120" s="2" customFormat="1" ht="29.25" customHeight="1" x14ac:dyDescent="0.2">
      <c r="A372" s="2" t="s">
        <v>213</v>
      </c>
      <c r="C372" s="100">
        <v>13</v>
      </c>
      <c r="D372" s="30" t="s">
        <v>325</v>
      </c>
      <c r="E372" s="31"/>
      <c r="F372" s="74"/>
      <c r="G372" s="74"/>
      <c r="H372" s="121"/>
      <c r="I372" s="121">
        <v>0</v>
      </c>
      <c r="J372" s="121"/>
      <c r="K372" s="74">
        <f t="shared" si="395"/>
        <v>0</v>
      </c>
      <c r="L372" s="32"/>
      <c r="M372" s="33">
        <f t="shared" si="413"/>
        <v>0</v>
      </c>
      <c r="N372" s="33"/>
      <c r="O372" s="33">
        <f t="shared" si="396"/>
        <v>0</v>
      </c>
      <c r="P372" s="34"/>
      <c r="Q372" s="34">
        <f t="shared" si="368"/>
        <v>0</v>
      </c>
      <c r="R372" s="34">
        <f t="shared" si="369"/>
        <v>0</v>
      </c>
      <c r="S372" s="34"/>
      <c r="T372" s="34">
        <f t="shared" si="370"/>
        <v>0</v>
      </c>
      <c r="U372" s="34">
        <f t="shared" si="371"/>
        <v>0</v>
      </c>
      <c r="V372" s="34"/>
      <c r="W372" s="34">
        <f t="shared" si="431"/>
        <v>0</v>
      </c>
      <c r="X372" s="34">
        <f t="shared" si="432"/>
        <v>0</v>
      </c>
      <c r="Y372" s="34"/>
      <c r="Z372" s="34">
        <f t="shared" si="372"/>
        <v>0</v>
      </c>
      <c r="AA372" s="34">
        <f t="shared" si="373"/>
        <v>0</v>
      </c>
      <c r="AB372" s="34"/>
      <c r="AC372" s="34">
        <f t="shared" si="374"/>
        <v>0</v>
      </c>
      <c r="AD372" s="34">
        <f t="shared" si="375"/>
        <v>0</v>
      </c>
      <c r="AE372" s="34"/>
      <c r="AF372" s="34">
        <f t="shared" si="429"/>
        <v>0</v>
      </c>
      <c r="AG372" s="34">
        <f t="shared" si="430"/>
        <v>0</v>
      </c>
      <c r="AH372" s="34"/>
      <c r="AI372" s="34">
        <f t="shared" si="438"/>
        <v>0</v>
      </c>
      <c r="AJ372" s="34">
        <f t="shared" si="376"/>
        <v>0</v>
      </c>
      <c r="AK372" s="34"/>
      <c r="AL372" s="34">
        <f t="shared" si="433"/>
        <v>0</v>
      </c>
      <c r="AM372" s="34">
        <f t="shared" si="434"/>
        <v>0</v>
      </c>
      <c r="AN372" s="34"/>
      <c r="AO372" s="34">
        <f t="shared" si="414"/>
        <v>0</v>
      </c>
      <c r="AP372" s="34">
        <f t="shared" si="415"/>
        <v>0</v>
      </c>
      <c r="AQ372" s="34"/>
      <c r="AR372" s="34">
        <f t="shared" si="416"/>
        <v>0</v>
      </c>
      <c r="AS372" s="34">
        <f t="shared" si="417"/>
        <v>0</v>
      </c>
      <c r="AT372" s="34"/>
      <c r="AU372" s="34">
        <f t="shared" si="418"/>
        <v>0</v>
      </c>
      <c r="AV372" s="34">
        <f t="shared" si="419"/>
        <v>0</v>
      </c>
      <c r="AW372" s="34"/>
      <c r="AX372" s="34">
        <f t="shared" si="420"/>
        <v>0</v>
      </c>
      <c r="AY372" s="34">
        <f t="shared" si="421"/>
        <v>0</v>
      </c>
      <c r="AZ372" s="34"/>
      <c r="BA372" s="34">
        <f t="shared" si="422"/>
        <v>0</v>
      </c>
      <c r="BB372" s="34">
        <f t="shared" si="423"/>
        <v>0</v>
      </c>
      <c r="BC372" s="34"/>
      <c r="BD372" s="34">
        <f t="shared" si="424"/>
        <v>0</v>
      </c>
      <c r="BE372" s="34">
        <f t="shared" si="425"/>
        <v>0</v>
      </c>
      <c r="BF372" s="34"/>
      <c r="BG372" s="34">
        <f t="shared" si="439"/>
        <v>0</v>
      </c>
      <c r="BH372" s="34">
        <f t="shared" si="426"/>
        <v>0</v>
      </c>
      <c r="BI372" s="34"/>
      <c r="BJ372" s="34">
        <f t="shared" si="440"/>
        <v>0</v>
      </c>
      <c r="BK372" s="34">
        <f t="shared" si="427"/>
        <v>0</v>
      </c>
      <c r="BL372" s="34"/>
      <c r="BM372" s="34">
        <f t="shared" si="442"/>
        <v>0</v>
      </c>
      <c r="BN372" s="34">
        <f t="shared" si="428"/>
        <v>0</v>
      </c>
      <c r="BO372" s="34"/>
      <c r="BP372" s="34">
        <f t="shared" si="397"/>
        <v>0</v>
      </c>
      <c r="BQ372" s="34">
        <f t="shared" si="398"/>
        <v>0</v>
      </c>
      <c r="BR372" s="34"/>
      <c r="BS372" s="34">
        <f t="shared" si="381"/>
        <v>0</v>
      </c>
      <c r="BT372" s="34">
        <f t="shared" si="399"/>
        <v>0</v>
      </c>
      <c r="BU372" s="34"/>
      <c r="BV372" s="34">
        <f t="shared" si="382"/>
        <v>0</v>
      </c>
      <c r="BW372" s="34">
        <f t="shared" si="400"/>
        <v>0</v>
      </c>
      <c r="BX372" s="34"/>
      <c r="BY372" s="34">
        <f t="shared" si="383"/>
        <v>0</v>
      </c>
      <c r="BZ372" s="34">
        <f t="shared" si="401"/>
        <v>0</v>
      </c>
      <c r="CA372" s="34"/>
      <c r="CB372" s="34">
        <f t="shared" si="384"/>
        <v>0</v>
      </c>
      <c r="CC372" s="34">
        <f t="shared" si="402"/>
        <v>0</v>
      </c>
      <c r="CD372" s="34"/>
      <c r="CE372" s="34">
        <f t="shared" si="385"/>
        <v>0</v>
      </c>
      <c r="CF372" s="34">
        <f t="shared" si="403"/>
        <v>0</v>
      </c>
      <c r="CG372" s="34"/>
      <c r="CH372" s="34">
        <f t="shared" si="386"/>
        <v>0</v>
      </c>
      <c r="CI372" s="34">
        <f t="shared" si="404"/>
        <v>0</v>
      </c>
      <c r="CJ372" s="34"/>
      <c r="CK372" s="34">
        <f t="shared" si="387"/>
        <v>0</v>
      </c>
      <c r="CL372" s="34">
        <f t="shared" si="405"/>
        <v>0</v>
      </c>
      <c r="CM372" s="34"/>
      <c r="CN372" s="34">
        <f t="shared" si="388"/>
        <v>0</v>
      </c>
      <c r="CO372" s="34">
        <f t="shared" si="406"/>
        <v>0</v>
      </c>
      <c r="CP372" s="34"/>
      <c r="CQ372" s="34">
        <f t="shared" si="389"/>
        <v>0</v>
      </c>
      <c r="CR372" s="34">
        <f t="shared" si="407"/>
        <v>0</v>
      </c>
      <c r="CS372" s="34"/>
      <c r="CT372" s="34">
        <f t="shared" si="390"/>
        <v>0</v>
      </c>
      <c r="CU372" s="34">
        <f t="shared" si="408"/>
        <v>0</v>
      </c>
      <c r="CV372" s="34"/>
      <c r="CW372" s="34">
        <f t="shared" si="391"/>
        <v>0</v>
      </c>
      <c r="CX372" s="34">
        <f t="shared" si="409"/>
        <v>0</v>
      </c>
      <c r="CY372" s="34"/>
      <c r="CZ372" s="34">
        <f t="shared" si="392"/>
        <v>0</v>
      </c>
      <c r="DA372" s="34">
        <f t="shared" si="410"/>
        <v>0</v>
      </c>
      <c r="DB372" s="34"/>
      <c r="DC372" s="34">
        <f t="shared" si="393"/>
        <v>0</v>
      </c>
      <c r="DD372" s="34">
        <f t="shared" si="411"/>
        <v>0</v>
      </c>
      <c r="DE372" s="35">
        <f t="shared" si="435"/>
        <v>0</v>
      </c>
      <c r="DF372" s="35">
        <f t="shared" ca="1" si="436"/>
        <v>0</v>
      </c>
      <c r="DG372" s="89">
        <f t="shared" ca="1" si="437"/>
        <v>0</v>
      </c>
      <c r="DH372" s="35">
        <f t="shared" si="412"/>
        <v>0</v>
      </c>
      <c r="DI372" s="35">
        <f t="shared" ca="1" si="379"/>
        <v>0</v>
      </c>
      <c r="DJ372" s="92">
        <f t="shared" ca="1" si="380"/>
        <v>0</v>
      </c>
      <c r="DK372"/>
      <c r="DL372" s="37"/>
      <c r="DM372" s="38">
        <f t="shared" si="394"/>
        <v>0</v>
      </c>
      <c r="DN372" s="39" t="str">
        <f>IF(COUNTIF(DN373:DN376,"MEDIDO")&lt;&gt;0,"MEDIDO","NÃO MEDIDO")</f>
        <v>NÃO MEDIDO</v>
      </c>
      <c r="DO372" s="40"/>
      <c r="DP372"/>
    </row>
    <row r="373" spans="1:120" s="2" customFormat="1" ht="29.25" customHeight="1" x14ac:dyDescent="0.2">
      <c r="A373" s="2" t="s">
        <v>213</v>
      </c>
      <c r="C373" s="100">
        <v>130100</v>
      </c>
      <c r="D373" s="30" t="s">
        <v>201</v>
      </c>
      <c r="E373" s="31"/>
      <c r="F373" s="74"/>
      <c r="G373" s="74"/>
      <c r="H373" s="121"/>
      <c r="I373" s="121">
        <v>0</v>
      </c>
      <c r="J373" s="121"/>
      <c r="K373" s="74">
        <f t="shared" si="395"/>
        <v>0</v>
      </c>
      <c r="L373" s="32"/>
      <c r="M373" s="33">
        <f t="shared" si="413"/>
        <v>0</v>
      </c>
      <c r="N373" s="33"/>
      <c r="O373" s="33">
        <f t="shared" si="396"/>
        <v>0</v>
      </c>
      <c r="P373" s="34"/>
      <c r="Q373" s="34">
        <f t="shared" ref="Q373:Q436" si="443">ROUND(P373*$L373,2)</f>
        <v>0</v>
      </c>
      <c r="R373" s="34">
        <f t="shared" ref="R373:R436" si="444">ROUND(P373*$N373,2)</f>
        <v>0</v>
      </c>
      <c r="S373" s="34"/>
      <c r="T373" s="34">
        <f t="shared" ref="T373:T436" si="445">ROUND(S373*$L373,2)</f>
        <v>0</v>
      </c>
      <c r="U373" s="34">
        <f t="shared" ref="U373:U436" si="446">ROUND(S373*$N373,2)</f>
        <v>0</v>
      </c>
      <c r="V373" s="34"/>
      <c r="W373" s="34">
        <f t="shared" si="431"/>
        <v>0</v>
      </c>
      <c r="X373" s="34">
        <f t="shared" si="432"/>
        <v>0</v>
      </c>
      <c r="Y373" s="34"/>
      <c r="Z373" s="34">
        <f t="shared" ref="Z373:Z436" si="447">ROUND(Y373*$L373,2)</f>
        <v>0</v>
      </c>
      <c r="AA373" s="34">
        <f t="shared" ref="AA373:AA436" si="448">ROUND(Y373*$N373,2)</f>
        <v>0</v>
      </c>
      <c r="AB373" s="34"/>
      <c r="AC373" s="34">
        <f t="shared" ref="AC373:AC436" si="449">ROUND(AB373*$L373,2)</f>
        <v>0</v>
      </c>
      <c r="AD373" s="34">
        <f t="shared" ref="AD373:AD436" si="450">ROUND(AB373*$N373,2)</f>
        <v>0</v>
      </c>
      <c r="AE373" s="34"/>
      <c r="AF373" s="34">
        <f t="shared" si="429"/>
        <v>0</v>
      </c>
      <c r="AG373" s="34">
        <f t="shared" si="430"/>
        <v>0</v>
      </c>
      <c r="AH373" s="34"/>
      <c r="AI373" s="34">
        <f t="shared" si="438"/>
        <v>0</v>
      </c>
      <c r="AJ373" s="34">
        <f t="shared" ref="AJ373:AJ436" si="451">ROUND(AH373*$N373,2)</f>
        <v>0</v>
      </c>
      <c r="AK373" s="34"/>
      <c r="AL373" s="34">
        <f t="shared" si="433"/>
        <v>0</v>
      </c>
      <c r="AM373" s="34">
        <f t="shared" si="434"/>
        <v>0</v>
      </c>
      <c r="AN373" s="34"/>
      <c r="AO373" s="34">
        <f t="shared" si="414"/>
        <v>0</v>
      </c>
      <c r="AP373" s="34">
        <f t="shared" si="415"/>
        <v>0</v>
      </c>
      <c r="AQ373" s="34"/>
      <c r="AR373" s="34">
        <f t="shared" si="416"/>
        <v>0</v>
      </c>
      <c r="AS373" s="34">
        <f t="shared" si="417"/>
        <v>0</v>
      </c>
      <c r="AT373" s="34"/>
      <c r="AU373" s="34">
        <f t="shared" si="418"/>
        <v>0</v>
      </c>
      <c r="AV373" s="34">
        <f t="shared" si="419"/>
        <v>0</v>
      </c>
      <c r="AW373" s="34"/>
      <c r="AX373" s="34">
        <f t="shared" si="420"/>
        <v>0</v>
      </c>
      <c r="AY373" s="34">
        <f t="shared" si="421"/>
        <v>0</v>
      </c>
      <c r="AZ373" s="34"/>
      <c r="BA373" s="34">
        <f t="shared" si="422"/>
        <v>0</v>
      </c>
      <c r="BB373" s="34">
        <f t="shared" si="423"/>
        <v>0</v>
      </c>
      <c r="BC373" s="34"/>
      <c r="BD373" s="34">
        <f t="shared" si="424"/>
        <v>0</v>
      </c>
      <c r="BE373" s="34">
        <f t="shared" si="425"/>
        <v>0</v>
      </c>
      <c r="BF373" s="34"/>
      <c r="BG373" s="34">
        <f t="shared" si="439"/>
        <v>0</v>
      </c>
      <c r="BH373" s="34">
        <f t="shared" si="426"/>
        <v>0</v>
      </c>
      <c r="BI373" s="34"/>
      <c r="BJ373" s="34">
        <f t="shared" si="440"/>
        <v>0</v>
      </c>
      <c r="BK373" s="34">
        <f t="shared" si="427"/>
        <v>0</v>
      </c>
      <c r="BL373" s="34"/>
      <c r="BM373" s="34">
        <f t="shared" si="442"/>
        <v>0</v>
      </c>
      <c r="BN373" s="34">
        <f t="shared" si="428"/>
        <v>0</v>
      </c>
      <c r="BO373" s="34"/>
      <c r="BP373" s="34">
        <f t="shared" si="397"/>
        <v>0</v>
      </c>
      <c r="BQ373" s="34">
        <f t="shared" si="398"/>
        <v>0</v>
      </c>
      <c r="BR373" s="34"/>
      <c r="BS373" s="34">
        <f t="shared" si="381"/>
        <v>0</v>
      </c>
      <c r="BT373" s="34">
        <f t="shared" si="399"/>
        <v>0</v>
      </c>
      <c r="BU373" s="34"/>
      <c r="BV373" s="34">
        <f t="shared" si="382"/>
        <v>0</v>
      </c>
      <c r="BW373" s="34">
        <f t="shared" si="400"/>
        <v>0</v>
      </c>
      <c r="BX373" s="34"/>
      <c r="BY373" s="34">
        <f t="shared" si="383"/>
        <v>0</v>
      </c>
      <c r="BZ373" s="34">
        <f t="shared" si="401"/>
        <v>0</v>
      </c>
      <c r="CA373" s="34"/>
      <c r="CB373" s="34">
        <f t="shared" si="384"/>
        <v>0</v>
      </c>
      <c r="CC373" s="34">
        <f t="shared" si="402"/>
        <v>0</v>
      </c>
      <c r="CD373" s="34"/>
      <c r="CE373" s="34">
        <f t="shared" si="385"/>
        <v>0</v>
      </c>
      <c r="CF373" s="34">
        <f t="shared" si="403"/>
        <v>0</v>
      </c>
      <c r="CG373" s="34"/>
      <c r="CH373" s="34">
        <f t="shared" si="386"/>
        <v>0</v>
      </c>
      <c r="CI373" s="34">
        <f t="shared" si="404"/>
        <v>0</v>
      </c>
      <c r="CJ373" s="34"/>
      <c r="CK373" s="34">
        <f t="shared" si="387"/>
        <v>0</v>
      </c>
      <c r="CL373" s="34">
        <f t="shared" si="405"/>
        <v>0</v>
      </c>
      <c r="CM373" s="34"/>
      <c r="CN373" s="34">
        <f t="shared" si="388"/>
        <v>0</v>
      </c>
      <c r="CO373" s="34">
        <f t="shared" si="406"/>
        <v>0</v>
      </c>
      <c r="CP373" s="34"/>
      <c r="CQ373" s="34">
        <f t="shared" si="389"/>
        <v>0</v>
      </c>
      <c r="CR373" s="34">
        <f t="shared" si="407"/>
        <v>0</v>
      </c>
      <c r="CS373" s="34"/>
      <c r="CT373" s="34">
        <f t="shared" si="390"/>
        <v>0</v>
      </c>
      <c r="CU373" s="34">
        <f t="shared" si="408"/>
        <v>0</v>
      </c>
      <c r="CV373" s="34"/>
      <c r="CW373" s="34">
        <f t="shared" si="391"/>
        <v>0</v>
      </c>
      <c r="CX373" s="34">
        <f t="shared" si="409"/>
        <v>0</v>
      </c>
      <c r="CY373" s="34"/>
      <c r="CZ373" s="34">
        <f t="shared" si="392"/>
        <v>0</v>
      </c>
      <c r="DA373" s="34">
        <f t="shared" si="410"/>
        <v>0</v>
      </c>
      <c r="DB373" s="34"/>
      <c r="DC373" s="34">
        <f t="shared" si="393"/>
        <v>0</v>
      </c>
      <c r="DD373" s="34">
        <f t="shared" si="411"/>
        <v>0</v>
      </c>
      <c r="DE373" s="35">
        <f t="shared" si="435"/>
        <v>0</v>
      </c>
      <c r="DF373" s="35">
        <f t="shared" ca="1" si="436"/>
        <v>0</v>
      </c>
      <c r="DG373" s="89">
        <f t="shared" ca="1" si="437"/>
        <v>0</v>
      </c>
      <c r="DH373" s="35">
        <f t="shared" si="412"/>
        <v>0</v>
      </c>
      <c r="DI373" s="35">
        <f t="shared" ca="1" si="379"/>
        <v>0</v>
      </c>
      <c r="DJ373" s="92">
        <f t="shared" ca="1" si="380"/>
        <v>0</v>
      </c>
      <c r="DK373"/>
      <c r="DL373" s="37"/>
      <c r="DM373" s="38">
        <f t="shared" si="394"/>
        <v>0</v>
      </c>
      <c r="DN373" s="39" t="str">
        <f>IF(COUNTIF(DN374,"MEDIDO")&lt;&gt;0,"MEDIDO","NÃO MEDIDO")</f>
        <v>NÃO MEDIDO</v>
      </c>
      <c r="DO373" s="40"/>
      <c r="DP373"/>
    </row>
    <row r="374" spans="1:120" s="2" customFormat="1" ht="29.25" customHeight="1" x14ac:dyDescent="0.2">
      <c r="A374" s="2" t="s">
        <v>212</v>
      </c>
      <c r="C374" s="100" t="s">
        <v>202</v>
      </c>
      <c r="D374" s="30" t="s">
        <v>203</v>
      </c>
      <c r="E374" s="31" t="s">
        <v>86</v>
      </c>
      <c r="F374" s="74">
        <v>4.95</v>
      </c>
      <c r="G374" s="74">
        <v>0</v>
      </c>
      <c r="H374" s="121">
        <v>0</v>
      </c>
      <c r="I374" s="121">
        <v>0</v>
      </c>
      <c r="J374" s="121"/>
      <c r="K374" s="74">
        <f t="shared" si="395"/>
        <v>4.95</v>
      </c>
      <c r="L374" s="32">
        <v>10.39</v>
      </c>
      <c r="M374" s="33">
        <f t="shared" si="413"/>
        <v>51.43</v>
      </c>
      <c r="N374" s="33"/>
      <c r="O374" s="33">
        <f t="shared" si="396"/>
        <v>0</v>
      </c>
      <c r="P374" s="34"/>
      <c r="Q374" s="34">
        <f t="shared" si="443"/>
        <v>0</v>
      </c>
      <c r="R374" s="34">
        <f t="shared" si="444"/>
        <v>0</v>
      </c>
      <c r="S374" s="34"/>
      <c r="T374" s="34">
        <f t="shared" si="445"/>
        <v>0</v>
      </c>
      <c r="U374" s="34">
        <f t="shared" si="446"/>
        <v>0</v>
      </c>
      <c r="V374" s="34"/>
      <c r="W374" s="34">
        <f t="shared" si="431"/>
        <v>0</v>
      </c>
      <c r="X374" s="34">
        <f t="shared" si="432"/>
        <v>0</v>
      </c>
      <c r="Y374" s="34"/>
      <c r="Z374" s="34">
        <f t="shared" si="447"/>
        <v>0</v>
      </c>
      <c r="AA374" s="34">
        <f t="shared" si="448"/>
        <v>0</v>
      </c>
      <c r="AB374" s="34"/>
      <c r="AC374" s="34">
        <f t="shared" si="449"/>
        <v>0</v>
      </c>
      <c r="AD374" s="34">
        <f t="shared" si="450"/>
        <v>0</v>
      </c>
      <c r="AE374" s="34"/>
      <c r="AF374" s="34">
        <f t="shared" si="429"/>
        <v>0</v>
      </c>
      <c r="AG374" s="34">
        <f t="shared" si="430"/>
        <v>0</v>
      </c>
      <c r="AH374" s="34"/>
      <c r="AI374" s="34">
        <f t="shared" si="438"/>
        <v>0</v>
      </c>
      <c r="AJ374" s="34">
        <f t="shared" si="451"/>
        <v>0</v>
      </c>
      <c r="AK374" s="34"/>
      <c r="AL374" s="34">
        <f t="shared" si="433"/>
        <v>0</v>
      </c>
      <c r="AM374" s="34">
        <f t="shared" si="434"/>
        <v>0</v>
      </c>
      <c r="AN374" s="34"/>
      <c r="AO374" s="34">
        <f t="shared" si="414"/>
        <v>0</v>
      </c>
      <c r="AP374" s="34">
        <f t="shared" si="415"/>
        <v>0</v>
      </c>
      <c r="AQ374" s="34"/>
      <c r="AR374" s="34">
        <f t="shared" si="416"/>
        <v>0</v>
      </c>
      <c r="AS374" s="34">
        <f t="shared" si="417"/>
        <v>0</v>
      </c>
      <c r="AT374" s="34"/>
      <c r="AU374" s="34">
        <f t="shared" si="418"/>
        <v>0</v>
      </c>
      <c r="AV374" s="34">
        <f t="shared" si="419"/>
        <v>0</v>
      </c>
      <c r="AW374" s="34"/>
      <c r="AX374" s="34">
        <f t="shared" si="420"/>
        <v>0</v>
      </c>
      <c r="AY374" s="34">
        <f t="shared" si="421"/>
        <v>0</v>
      </c>
      <c r="AZ374" s="34"/>
      <c r="BA374" s="34">
        <f t="shared" si="422"/>
        <v>0</v>
      </c>
      <c r="BB374" s="34">
        <f t="shared" si="423"/>
        <v>0</v>
      </c>
      <c r="BC374" s="34"/>
      <c r="BD374" s="34">
        <f t="shared" si="424"/>
        <v>0</v>
      </c>
      <c r="BE374" s="34">
        <f t="shared" si="425"/>
        <v>0</v>
      </c>
      <c r="BF374" s="34"/>
      <c r="BG374" s="34">
        <f t="shared" si="439"/>
        <v>0</v>
      </c>
      <c r="BH374" s="34">
        <f t="shared" si="426"/>
        <v>0</v>
      </c>
      <c r="BI374" s="34"/>
      <c r="BJ374" s="34">
        <f t="shared" si="440"/>
        <v>0</v>
      </c>
      <c r="BK374" s="34">
        <f t="shared" si="427"/>
        <v>0</v>
      </c>
      <c r="BL374" s="34"/>
      <c r="BM374" s="34">
        <f t="shared" si="442"/>
        <v>0</v>
      </c>
      <c r="BN374" s="34">
        <f t="shared" si="428"/>
        <v>0</v>
      </c>
      <c r="BO374" s="34"/>
      <c r="BP374" s="34">
        <f t="shared" si="397"/>
        <v>0</v>
      </c>
      <c r="BQ374" s="34">
        <f t="shared" si="398"/>
        <v>0</v>
      </c>
      <c r="BR374" s="34"/>
      <c r="BS374" s="34">
        <f t="shared" si="381"/>
        <v>0</v>
      </c>
      <c r="BT374" s="34">
        <f t="shared" si="399"/>
        <v>0</v>
      </c>
      <c r="BU374" s="34"/>
      <c r="BV374" s="34">
        <f t="shared" si="382"/>
        <v>0</v>
      </c>
      <c r="BW374" s="34">
        <f t="shared" si="400"/>
        <v>0</v>
      </c>
      <c r="BX374" s="34"/>
      <c r="BY374" s="34">
        <f t="shared" si="383"/>
        <v>0</v>
      </c>
      <c r="BZ374" s="34">
        <f t="shared" si="401"/>
        <v>0</v>
      </c>
      <c r="CA374" s="34"/>
      <c r="CB374" s="34">
        <f t="shared" si="384"/>
        <v>0</v>
      </c>
      <c r="CC374" s="34">
        <f t="shared" si="402"/>
        <v>0</v>
      </c>
      <c r="CD374" s="34"/>
      <c r="CE374" s="34">
        <f t="shared" si="385"/>
        <v>0</v>
      </c>
      <c r="CF374" s="34">
        <f t="shared" si="403"/>
        <v>0</v>
      </c>
      <c r="CG374" s="34"/>
      <c r="CH374" s="34">
        <f t="shared" si="386"/>
        <v>0</v>
      </c>
      <c r="CI374" s="34">
        <f t="shared" si="404"/>
        <v>0</v>
      </c>
      <c r="CJ374" s="34"/>
      <c r="CK374" s="34">
        <f t="shared" si="387"/>
        <v>0</v>
      </c>
      <c r="CL374" s="34">
        <f t="shared" si="405"/>
        <v>0</v>
      </c>
      <c r="CM374" s="34"/>
      <c r="CN374" s="34">
        <f t="shared" si="388"/>
        <v>0</v>
      </c>
      <c r="CO374" s="34">
        <f t="shared" si="406"/>
        <v>0</v>
      </c>
      <c r="CP374" s="34"/>
      <c r="CQ374" s="34">
        <f t="shared" si="389"/>
        <v>0</v>
      </c>
      <c r="CR374" s="34">
        <f t="shared" si="407"/>
        <v>0</v>
      </c>
      <c r="CS374" s="34"/>
      <c r="CT374" s="34">
        <f t="shared" si="390"/>
        <v>0</v>
      </c>
      <c r="CU374" s="34">
        <f t="shared" si="408"/>
        <v>0</v>
      </c>
      <c r="CV374" s="34"/>
      <c r="CW374" s="34">
        <f t="shared" si="391"/>
        <v>0</v>
      </c>
      <c r="CX374" s="34">
        <f t="shared" si="409"/>
        <v>0</v>
      </c>
      <c r="CY374" s="34"/>
      <c r="CZ374" s="34">
        <f t="shared" si="392"/>
        <v>0</v>
      </c>
      <c r="DA374" s="34">
        <f t="shared" si="410"/>
        <v>0</v>
      </c>
      <c r="DB374" s="34"/>
      <c r="DC374" s="34">
        <f t="shared" si="393"/>
        <v>0</v>
      </c>
      <c r="DD374" s="34">
        <f t="shared" si="411"/>
        <v>0</v>
      </c>
      <c r="DE374" s="35">
        <f t="shared" si="435"/>
        <v>0</v>
      </c>
      <c r="DF374" s="35">
        <f t="shared" ca="1" si="436"/>
        <v>0</v>
      </c>
      <c r="DG374" s="89">
        <f t="shared" ca="1" si="437"/>
        <v>0</v>
      </c>
      <c r="DH374" s="35">
        <f t="shared" si="412"/>
        <v>4.95</v>
      </c>
      <c r="DI374" s="35">
        <f t="shared" ca="1" si="379"/>
        <v>51.43</v>
      </c>
      <c r="DJ374" s="92">
        <f t="shared" ca="1" si="380"/>
        <v>0</v>
      </c>
      <c r="DK374"/>
      <c r="DL374" s="37"/>
      <c r="DM374" s="38">
        <f t="shared" si="394"/>
        <v>0</v>
      </c>
      <c r="DN374" s="39" t="str">
        <f t="shared" ref="DN374:DN437" si="452">IF(DM374&lt;&gt;0,"MEDIDO","NÃO MEDIDO")</f>
        <v>NÃO MEDIDO</v>
      </c>
      <c r="DO374" s="40"/>
      <c r="DP374"/>
    </row>
    <row r="375" spans="1:120" s="2" customFormat="1" ht="29.25" customHeight="1" x14ac:dyDescent="0.2">
      <c r="A375" s="1" t="s">
        <v>213</v>
      </c>
      <c r="B375" s="1"/>
      <c r="C375" s="100">
        <v>130200</v>
      </c>
      <c r="D375" s="30" t="s">
        <v>322</v>
      </c>
      <c r="E375" s="31"/>
      <c r="F375" s="74"/>
      <c r="G375" s="74">
        <v>0</v>
      </c>
      <c r="H375" s="121">
        <v>0</v>
      </c>
      <c r="I375" s="121">
        <v>0</v>
      </c>
      <c r="J375" s="121"/>
      <c r="K375" s="74">
        <f t="shared" si="395"/>
        <v>0</v>
      </c>
      <c r="L375" s="32"/>
      <c r="M375" s="33">
        <f t="shared" si="413"/>
        <v>0</v>
      </c>
      <c r="N375" s="33"/>
      <c r="O375" s="33">
        <f t="shared" si="396"/>
        <v>0</v>
      </c>
      <c r="P375" s="34"/>
      <c r="Q375" s="34">
        <f t="shared" si="443"/>
        <v>0</v>
      </c>
      <c r="R375" s="34">
        <f t="shared" si="444"/>
        <v>0</v>
      </c>
      <c r="S375" s="34"/>
      <c r="T375" s="34">
        <f t="shared" si="445"/>
        <v>0</v>
      </c>
      <c r="U375" s="34">
        <f t="shared" si="446"/>
        <v>0</v>
      </c>
      <c r="V375" s="34"/>
      <c r="W375" s="34">
        <f t="shared" si="431"/>
        <v>0</v>
      </c>
      <c r="X375" s="34">
        <f t="shared" si="432"/>
        <v>0</v>
      </c>
      <c r="Y375" s="34"/>
      <c r="Z375" s="34">
        <f t="shared" si="447"/>
        <v>0</v>
      </c>
      <c r="AA375" s="34">
        <f t="shared" si="448"/>
        <v>0</v>
      </c>
      <c r="AB375" s="34"/>
      <c r="AC375" s="34">
        <f t="shared" si="449"/>
        <v>0</v>
      </c>
      <c r="AD375" s="34">
        <f t="shared" si="450"/>
        <v>0</v>
      </c>
      <c r="AE375" s="34"/>
      <c r="AF375" s="34">
        <f t="shared" si="429"/>
        <v>0</v>
      </c>
      <c r="AG375" s="34">
        <f t="shared" si="430"/>
        <v>0</v>
      </c>
      <c r="AH375" s="34"/>
      <c r="AI375" s="34">
        <f t="shared" si="438"/>
        <v>0</v>
      </c>
      <c r="AJ375" s="34">
        <f t="shared" si="451"/>
        <v>0</v>
      </c>
      <c r="AK375" s="34"/>
      <c r="AL375" s="34">
        <f t="shared" si="433"/>
        <v>0</v>
      </c>
      <c r="AM375" s="34">
        <f t="shared" si="434"/>
        <v>0</v>
      </c>
      <c r="AN375" s="34"/>
      <c r="AO375" s="34">
        <f t="shared" si="414"/>
        <v>0</v>
      </c>
      <c r="AP375" s="34">
        <f t="shared" si="415"/>
        <v>0</v>
      </c>
      <c r="AQ375" s="34"/>
      <c r="AR375" s="34">
        <f t="shared" si="416"/>
        <v>0</v>
      </c>
      <c r="AS375" s="34">
        <f t="shared" si="417"/>
        <v>0</v>
      </c>
      <c r="AT375" s="34"/>
      <c r="AU375" s="34">
        <f t="shared" si="418"/>
        <v>0</v>
      </c>
      <c r="AV375" s="34">
        <f t="shared" si="419"/>
        <v>0</v>
      </c>
      <c r="AW375" s="34"/>
      <c r="AX375" s="34">
        <f t="shared" si="420"/>
        <v>0</v>
      </c>
      <c r="AY375" s="34">
        <f t="shared" si="421"/>
        <v>0</v>
      </c>
      <c r="AZ375" s="34"/>
      <c r="BA375" s="34">
        <f t="shared" si="422"/>
        <v>0</v>
      </c>
      <c r="BB375" s="34">
        <f t="shared" si="423"/>
        <v>0</v>
      </c>
      <c r="BC375" s="34"/>
      <c r="BD375" s="34">
        <f t="shared" si="424"/>
        <v>0</v>
      </c>
      <c r="BE375" s="34">
        <f t="shared" si="425"/>
        <v>0</v>
      </c>
      <c r="BF375" s="34"/>
      <c r="BG375" s="34">
        <f t="shared" si="439"/>
        <v>0</v>
      </c>
      <c r="BH375" s="34">
        <f t="shared" si="426"/>
        <v>0</v>
      </c>
      <c r="BI375" s="34"/>
      <c r="BJ375" s="34">
        <f t="shared" si="440"/>
        <v>0</v>
      </c>
      <c r="BK375" s="34">
        <f t="shared" si="427"/>
        <v>0</v>
      </c>
      <c r="BL375" s="34"/>
      <c r="BM375" s="34">
        <f t="shared" si="442"/>
        <v>0</v>
      </c>
      <c r="BN375" s="34">
        <f t="shared" si="428"/>
        <v>0</v>
      </c>
      <c r="BO375" s="34"/>
      <c r="BP375" s="34">
        <f t="shared" si="397"/>
        <v>0</v>
      </c>
      <c r="BQ375" s="34">
        <f t="shared" si="398"/>
        <v>0</v>
      </c>
      <c r="BR375" s="34"/>
      <c r="BS375" s="34">
        <f t="shared" si="381"/>
        <v>0</v>
      </c>
      <c r="BT375" s="34">
        <f t="shared" si="399"/>
        <v>0</v>
      </c>
      <c r="BU375" s="34"/>
      <c r="BV375" s="34">
        <f t="shared" si="382"/>
        <v>0</v>
      </c>
      <c r="BW375" s="34">
        <f t="shared" si="400"/>
        <v>0</v>
      </c>
      <c r="BX375" s="34"/>
      <c r="BY375" s="34">
        <f t="shared" si="383"/>
        <v>0</v>
      </c>
      <c r="BZ375" s="34">
        <f t="shared" si="401"/>
        <v>0</v>
      </c>
      <c r="CA375" s="34"/>
      <c r="CB375" s="34">
        <f t="shared" si="384"/>
        <v>0</v>
      </c>
      <c r="CC375" s="34">
        <f t="shared" si="402"/>
        <v>0</v>
      </c>
      <c r="CD375" s="34"/>
      <c r="CE375" s="34">
        <f t="shared" si="385"/>
        <v>0</v>
      </c>
      <c r="CF375" s="34">
        <f t="shared" si="403"/>
        <v>0</v>
      </c>
      <c r="CG375" s="34"/>
      <c r="CH375" s="34">
        <f t="shared" si="386"/>
        <v>0</v>
      </c>
      <c r="CI375" s="34">
        <f t="shared" si="404"/>
        <v>0</v>
      </c>
      <c r="CJ375" s="34"/>
      <c r="CK375" s="34">
        <f t="shared" si="387"/>
        <v>0</v>
      </c>
      <c r="CL375" s="34">
        <f t="shared" si="405"/>
        <v>0</v>
      </c>
      <c r="CM375" s="34"/>
      <c r="CN375" s="34">
        <f t="shared" si="388"/>
        <v>0</v>
      </c>
      <c r="CO375" s="34">
        <f t="shared" si="406"/>
        <v>0</v>
      </c>
      <c r="CP375" s="34"/>
      <c r="CQ375" s="34">
        <f t="shared" si="389"/>
        <v>0</v>
      </c>
      <c r="CR375" s="34">
        <f t="shared" si="407"/>
        <v>0</v>
      </c>
      <c r="CS375" s="34"/>
      <c r="CT375" s="34">
        <f t="shared" si="390"/>
        <v>0</v>
      </c>
      <c r="CU375" s="34">
        <f t="shared" si="408"/>
        <v>0</v>
      </c>
      <c r="CV375" s="34"/>
      <c r="CW375" s="34">
        <f t="shared" si="391"/>
        <v>0</v>
      </c>
      <c r="CX375" s="34">
        <f t="shared" si="409"/>
        <v>0</v>
      </c>
      <c r="CY375" s="34"/>
      <c r="CZ375" s="34">
        <f t="shared" si="392"/>
        <v>0</v>
      </c>
      <c r="DA375" s="34">
        <f t="shared" si="410"/>
        <v>0</v>
      </c>
      <c r="DB375" s="34"/>
      <c r="DC375" s="34">
        <f t="shared" si="393"/>
        <v>0</v>
      </c>
      <c r="DD375" s="34">
        <f t="shared" si="411"/>
        <v>0</v>
      </c>
      <c r="DE375" s="35">
        <f t="shared" si="435"/>
        <v>0</v>
      </c>
      <c r="DF375" s="35">
        <f t="shared" ca="1" si="436"/>
        <v>0</v>
      </c>
      <c r="DG375" s="89">
        <f t="shared" ca="1" si="437"/>
        <v>0</v>
      </c>
      <c r="DH375" s="35">
        <f t="shared" si="412"/>
        <v>0</v>
      </c>
      <c r="DI375" s="35">
        <f t="shared" ca="1" si="379"/>
        <v>0</v>
      </c>
      <c r="DJ375" s="92">
        <f t="shared" ca="1" si="380"/>
        <v>0</v>
      </c>
      <c r="DK375"/>
      <c r="DL375" s="37"/>
      <c r="DM375" s="38">
        <f t="shared" si="394"/>
        <v>0</v>
      </c>
      <c r="DN375" s="39" t="str">
        <f>IF(COUNTIF(DN376,"MEDIDO")&lt;&gt;0,"MEDIDO","NÃO MEDIDO")</f>
        <v>NÃO MEDIDO</v>
      </c>
      <c r="DO375" s="40"/>
      <c r="DP375"/>
    </row>
    <row r="376" spans="1:120" s="2" customFormat="1" ht="29.25" customHeight="1" x14ac:dyDescent="0.2">
      <c r="A376" s="2" t="s">
        <v>212</v>
      </c>
      <c r="C376" s="100" t="s">
        <v>323</v>
      </c>
      <c r="D376" s="30" t="s">
        <v>324</v>
      </c>
      <c r="E376" s="31" t="s">
        <v>86</v>
      </c>
      <c r="F376" s="74">
        <v>4.95</v>
      </c>
      <c r="G376" s="74">
        <v>0</v>
      </c>
      <c r="H376" s="121">
        <v>0</v>
      </c>
      <c r="I376" s="121">
        <v>0</v>
      </c>
      <c r="J376" s="121"/>
      <c r="K376" s="74">
        <f t="shared" si="395"/>
        <v>4.95</v>
      </c>
      <c r="L376" s="32">
        <v>49.06</v>
      </c>
      <c r="M376" s="33">
        <f t="shared" si="413"/>
        <v>242.85</v>
      </c>
      <c r="N376" s="33"/>
      <c r="O376" s="33">
        <f t="shared" si="396"/>
        <v>0</v>
      </c>
      <c r="P376" s="34"/>
      <c r="Q376" s="34">
        <f t="shared" si="443"/>
        <v>0</v>
      </c>
      <c r="R376" s="34">
        <f t="shared" si="444"/>
        <v>0</v>
      </c>
      <c r="S376" s="34"/>
      <c r="T376" s="34">
        <f t="shared" si="445"/>
        <v>0</v>
      </c>
      <c r="U376" s="34">
        <f t="shared" si="446"/>
        <v>0</v>
      </c>
      <c r="V376" s="34"/>
      <c r="W376" s="34">
        <f t="shared" si="431"/>
        <v>0</v>
      </c>
      <c r="X376" s="34">
        <f t="shared" si="432"/>
        <v>0</v>
      </c>
      <c r="Y376" s="34"/>
      <c r="Z376" s="34">
        <f t="shared" si="447"/>
        <v>0</v>
      </c>
      <c r="AA376" s="34">
        <f t="shared" si="448"/>
        <v>0</v>
      </c>
      <c r="AB376" s="34"/>
      <c r="AC376" s="34">
        <f t="shared" si="449"/>
        <v>0</v>
      </c>
      <c r="AD376" s="34">
        <f t="shared" si="450"/>
        <v>0</v>
      </c>
      <c r="AE376" s="34"/>
      <c r="AF376" s="34">
        <f t="shared" si="429"/>
        <v>0</v>
      </c>
      <c r="AG376" s="34">
        <f t="shared" si="430"/>
        <v>0</v>
      </c>
      <c r="AH376" s="34"/>
      <c r="AI376" s="34">
        <f t="shared" si="438"/>
        <v>0</v>
      </c>
      <c r="AJ376" s="34">
        <f t="shared" si="451"/>
        <v>0</v>
      </c>
      <c r="AK376" s="34"/>
      <c r="AL376" s="34">
        <f t="shared" si="433"/>
        <v>0</v>
      </c>
      <c r="AM376" s="34">
        <f t="shared" si="434"/>
        <v>0</v>
      </c>
      <c r="AN376" s="34"/>
      <c r="AO376" s="34">
        <f t="shared" si="414"/>
        <v>0</v>
      </c>
      <c r="AP376" s="34">
        <f t="shared" si="415"/>
        <v>0</v>
      </c>
      <c r="AQ376" s="34"/>
      <c r="AR376" s="34">
        <f t="shared" si="416"/>
        <v>0</v>
      </c>
      <c r="AS376" s="34">
        <f t="shared" si="417"/>
        <v>0</v>
      </c>
      <c r="AT376" s="34"/>
      <c r="AU376" s="34">
        <f t="shared" si="418"/>
        <v>0</v>
      </c>
      <c r="AV376" s="34">
        <f t="shared" si="419"/>
        <v>0</v>
      </c>
      <c r="AW376" s="34"/>
      <c r="AX376" s="34">
        <f t="shared" si="420"/>
        <v>0</v>
      </c>
      <c r="AY376" s="34">
        <f t="shared" si="421"/>
        <v>0</v>
      </c>
      <c r="AZ376" s="34"/>
      <c r="BA376" s="34">
        <f t="shared" si="422"/>
        <v>0</v>
      </c>
      <c r="BB376" s="34">
        <f t="shared" si="423"/>
        <v>0</v>
      </c>
      <c r="BC376" s="34"/>
      <c r="BD376" s="34">
        <f t="shared" si="424"/>
        <v>0</v>
      </c>
      <c r="BE376" s="34">
        <f t="shared" si="425"/>
        <v>0</v>
      </c>
      <c r="BF376" s="34"/>
      <c r="BG376" s="34">
        <f t="shared" si="439"/>
        <v>0</v>
      </c>
      <c r="BH376" s="34">
        <f t="shared" si="426"/>
        <v>0</v>
      </c>
      <c r="BI376" s="34"/>
      <c r="BJ376" s="34">
        <f t="shared" si="440"/>
        <v>0</v>
      </c>
      <c r="BK376" s="34">
        <f t="shared" si="427"/>
        <v>0</v>
      </c>
      <c r="BL376" s="34"/>
      <c r="BM376" s="34">
        <f t="shared" si="442"/>
        <v>0</v>
      </c>
      <c r="BN376" s="34">
        <f t="shared" si="428"/>
        <v>0</v>
      </c>
      <c r="BO376" s="34"/>
      <c r="BP376" s="34">
        <f t="shared" si="397"/>
        <v>0</v>
      </c>
      <c r="BQ376" s="34">
        <f t="shared" si="398"/>
        <v>0</v>
      </c>
      <c r="BR376" s="34"/>
      <c r="BS376" s="34">
        <f t="shared" si="381"/>
        <v>0</v>
      </c>
      <c r="BT376" s="34">
        <f t="shared" si="399"/>
        <v>0</v>
      </c>
      <c r="BU376" s="34"/>
      <c r="BV376" s="34">
        <f t="shared" si="382"/>
        <v>0</v>
      </c>
      <c r="BW376" s="34">
        <f t="shared" si="400"/>
        <v>0</v>
      </c>
      <c r="BX376" s="34"/>
      <c r="BY376" s="34">
        <f t="shared" si="383"/>
        <v>0</v>
      </c>
      <c r="BZ376" s="34">
        <f t="shared" si="401"/>
        <v>0</v>
      </c>
      <c r="CA376" s="34"/>
      <c r="CB376" s="34">
        <f t="shared" si="384"/>
        <v>0</v>
      </c>
      <c r="CC376" s="34">
        <f t="shared" si="402"/>
        <v>0</v>
      </c>
      <c r="CD376" s="34"/>
      <c r="CE376" s="34">
        <f t="shared" si="385"/>
        <v>0</v>
      </c>
      <c r="CF376" s="34">
        <f t="shared" si="403"/>
        <v>0</v>
      </c>
      <c r="CG376" s="34"/>
      <c r="CH376" s="34">
        <f t="shared" si="386"/>
        <v>0</v>
      </c>
      <c r="CI376" s="34">
        <f t="shared" si="404"/>
        <v>0</v>
      </c>
      <c r="CJ376" s="34"/>
      <c r="CK376" s="34">
        <f t="shared" si="387"/>
        <v>0</v>
      </c>
      <c r="CL376" s="34">
        <f t="shared" si="405"/>
        <v>0</v>
      </c>
      <c r="CM376" s="34"/>
      <c r="CN376" s="34">
        <f t="shared" si="388"/>
        <v>0</v>
      </c>
      <c r="CO376" s="34">
        <f t="shared" si="406"/>
        <v>0</v>
      </c>
      <c r="CP376" s="34"/>
      <c r="CQ376" s="34">
        <f t="shared" si="389"/>
        <v>0</v>
      </c>
      <c r="CR376" s="34">
        <f t="shared" si="407"/>
        <v>0</v>
      </c>
      <c r="CS376" s="34"/>
      <c r="CT376" s="34">
        <f t="shared" si="390"/>
        <v>0</v>
      </c>
      <c r="CU376" s="34">
        <f t="shared" si="408"/>
        <v>0</v>
      </c>
      <c r="CV376" s="34"/>
      <c r="CW376" s="34">
        <f t="shared" si="391"/>
        <v>0</v>
      </c>
      <c r="CX376" s="34">
        <f t="shared" si="409"/>
        <v>0</v>
      </c>
      <c r="CY376" s="34"/>
      <c r="CZ376" s="34">
        <f t="shared" si="392"/>
        <v>0</v>
      </c>
      <c r="DA376" s="34">
        <f t="shared" si="410"/>
        <v>0</v>
      </c>
      <c r="DB376" s="34"/>
      <c r="DC376" s="34">
        <f t="shared" si="393"/>
        <v>0</v>
      </c>
      <c r="DD376" s="34">
        <f t="shared" si="411"/>
        <v>0</v>
      </c>
      <c r="DE376" s="35">
        <f t="shared" si="435"/>
        <v>0</v>
      </c>
      <c r="DF376" s="35">
        <f t="shared" ca="1" si="436"/>
        <v>0</v>
      </c>
      <c r="DG376" s="89">
        <f t="shared" ca="1" si="437"/>
        <v>0</v>
      </c>
      <c r="DH376" s="35">
        <f t="shared" si="412"/>
        <v>4.95</v>
      </c>
      <c r="DI376" s="35">
        <f t="shared" ca="1" si="379"/>
        <v>242.85</v>
      </c>
      <c r="DJ376" s="92">
        <f t="shared" ca="1" si="380"/>
        <v>0</v>
      </c>
      <c r="DK376"/>
      <c r="DL376" s="37"/>
      <c r="DM376" s="38">
        <f t="shared" si="394"/>
        <v>0</v>
      </c>
      <c r="DN376" s="39" t="str">
        <f t="shared" si="452"/>
        <v>NÃO MEDIDO</v>
      </c>
      <c r="DO376" s="40"/>
      <c r="DP376"/>
    </row>
    <row r="377" spans="1:120" s="2" customFormat="1" ht="29.25" customHeight="1" x14ac:dyDescent="0.2">
      <c r="A377" s="1" t="s">
        <v>213</v>
      </c>
      <c r="B377" s="1"/>
      <c r="C377" s="100">
        <v>14</v>
      </c>
      <c r="D377" s="30" t="s">
        <v>200</v>
      </c>
      <c r="E377" s="31"/>
      <c r="F377" s="74"/>
      <c r="G377" s="74">
        <v>0</v>
      </c>
      <c r="H377" s="121">
        <v>0</v>
      </c>
      <c r="I377" s="121">
        <v>0</v>
      </c>
      <c r="J377" s="121"/>
      <c r="K377" s="74">
        <f t="shared" si="395"/>
        <v>0</v>
      </c>
      <c r="L377" s="32"/>
      <c r="M377" s="33">
        <f t="shared" si="413"/>
        <v>0</v>
      </c>
      <c r="N377" s="33"/>
      <c r="O377" s="33">
        <f t="shared" si="396"/>
        <v>0</v>
      </c>
      <c r="P377" s="34"/>
      <c r="Q377" s="34">
        <f t="shared" si="443"/>
        <v>0</v>
      </c>
      <c r="R377" s="34">
        <f t="shared" si="444"/>
        <v>0</v>
      </c>
      <c r="S377" s="34"/>
      <c r="T377" s="34">
        <f t="shared" si="445"/>
        <v>0</v>
      </c>
      <c r="U377" s="34">
        <f t="shared" si="446"/>
        <v>0</v>
      </c>
      <c r="V377" s="34"/>
      <c r="W377" s="34">
        <f t="shared" si="431"/>
        <v>0</v>
      </c>
      <c r="X377" s="34">
        <f t="shared" si="432"/>
        <v>0</v>
      </c>
      <c r="Y377" s="34"/>
      <c r="Z377" s="34">
        <f t="shared" si="447"/>
        <v>0</v>
      </c>
      <c r="AA377" s="34">
        <f t="shared" si="448"/>
        <v>0</v>
      </c>
      <c r="AB377" s="34"/>
      <c r="AC377" s="34">
        <f t="shared" si="449"/>
        <v>0</v>
      </c>
      <c r="AD377" s="34">
        <f t="shared" si="450"/>
        <v>0</v>
      </c>
      <c r="AE377" s="34"/>
      <c r="AF377" s="34">
        <f t="shared" si="429"/>
        <v>0</v>
      </c>
      <c r="AG377" s="34">
        <f t="shared" si="430"/>
        <v>0</v>
      </c>
      <c r="AH377" s="34"/>
      <c r="AI377" s="34">
        <f t="shared" si="438"/>
        <v>0</v>
      </c>
      <c r="AJ377" s="34">
        <f t="shared" si="451"/>
        <v>0</v>
      </c>
      <c r="AK377" s="34"/>
      <c r="AL377" s="34">
        <f t="shared" si="433"/>
        <v>0</v>
      </c>
      <c r="AM377" s="34">
        <f t="shared" si="434"/>
        <v>0</v>
      </c>
      <c r="AN377" s="34"/>
      <c r="AO377" s="34">
        <f t="shared" si="414"/>
        <v>0</v>
      </c>
      <c r="AP377" s="34">
        <f t="shared" si="415"/>
        <v>0</v>
      </c>
      <c r="AQ377" s="34"/>
      <c r="AR377" s="34">
        <f t="shared" si="416"/>
        <v>0</v>
      </c>
      <c r="AS377" s="34">
        <f t="shared" si="417"/>
        <v>0</v>
      </c>
      <c r="AT377" s="34"/>
      <c r="AU377" s="34">
        <f t="shared" si="418"/>
        <v>0</v>
      </c>
      <c r="AV377" s="34">
        <f t="shared" si="419"/>
        <v>0</v>
      </c>
      <c r="AW377" s="34"/>
      <c r="AX377" s="34">
        <f t="shared" si="420"/>
        <v>0</v>
      </c>
      <c r="AY377" s="34">
        <f t="shared" si="421"/>
        <v>0</v>
      </c>
      <c r="AZ377" s="34"/>
      <c r="BA377" s="34">
        <f t="shared" si="422"/>
        <v>0</v>
      </c>
      <c r="BB377" s="34">
        <f t="shared" si="423"/>
        <v>0</v>
      </c>
      <c r="BC377" s="34"/>
      <c r="BD377" s="34">
        <f t="shared" si="424"/>
        <v>0</v>
      </c>
      <c r="BE377" s="34">
        <f t="shared" si="425"/>
        <v>0</v>
      </c>
      <c r="BF377" s="34"/>
      <c r="BG377" s="34">
        <f t="shared" si="439"/>
        <v>0</v>
      </c>
      <c r="BH377" s="34">
        <f t="shared" si="426"/>
        <v>0</v>
      </c>
      <c r="BI377" s="34"/>
      <c r="BJ377" s="34">
        <f t="shared" si="440"/>
        <v>0</v>
      </c>
      <c r="BK377" s="34">
        <f t="shared" si="427"/>
        <v>0</v>
      </c>
      <c r="BL377" s="34"/>
      <c r="BM377" s="34">
        <f t="shared" si="442"/>
        <v>0</v>
      </c>
      <c r="BN377" s="34">
        <f t="shared" si="428"/>
        <v>0</v>
      </c>
      <c r="BO377" s="34"/>
      <c r="BP377" s="34">
        <f t="shared" si="397"/>
        <v>0</v>
      </c>
      <c r="BQ377" s="34">
        <f t="shared" si="398"/>
        <v>0</v>
      </c>
      <c r="BR377" s="34"/>
      <c r="BS377" s="34">
        <f t="shared" si="381"/>
        <v>0</v>
      </c>
      <c r="BT377" s="34">
        <f t="shared" si="399"/>
        <v>0</v>
      </c>
      <c r="BU377" s="34"/>
      <c r="BV377" s="34">
        <f t="shared" si="382"/>
        <v>0</v>
      </c>
      <c r="BW377" s="34">
        <f t="shared" si="400"/>
        <v>0</v>
      </c>
      <c r="BX377" s="34"/>
      <c r="BY377" s="34">
        <f t="shared" si="383"/>
        <v>0</v>
      </c>
      <c r="BZ377" s="34">
        <f t="shared" si="401"/>
        <v>0</v>
      </c>
      <c r="CA377" s="34"/>
      <c r="CB377" s="34">
        <f t="shared" si="384"/>
        <v>0</v>
      </c>
      <c r="CC377" s="34">
        <f t="shared" si="402"/>
        <v>0</v>
      </c>
      <c r="CD377" s="34"/>
      <c r="CE377" s="34">
        <f t="shared" si="385"/>
        <v>0</v>
      </c>
      <c r="CF377" s="34">
        <f t="shared" si="403"/>
        <v>0</v>
      </c>
      <c r="CG377" s="34"/>
      <c r="CH377" s="34">
        <f t="shared" si="386"/>
        <v>0</v>
      </c>
      <c r="CI377" s="34">
        <f t="shared" si="404"/>
        <v>0</v>
      </c>
      <c r="CJ377" s="34"/>
      <c r="CK377" s="34">
        <f t="shared" si="387"/>
        <v>0</v>
      </c>
      <c r="CL377" s="34">
        <f t="shared" si="405"/>
        <v>0</v>
      </c>
      <c r="CM377" s="34"/>
      <c r="CN377" s="34">
        <f t="shared" si="388"/>
        <v>0</v>
      </c>
      <c r="CO377" s="34">
        <f t="shared" si="406"/>
        <v>0</v>
      </c>
      <c r="CP377" s="34"/>
      <c r="CQ377" s="34">
        <f t="shared" si="389"/>
        <v>0</v>
      </c>
      <c r="CR377" s="34">
        <f t="shared" si="407"/>
        <v>0</v>
      </c>
      <c r="CS377" s="34"/>
      <c r="CT377" s="34">
        <f t="shared" si="390"/>
        <v>0</v>
      </c>
      <c r="CU377" s="34">
        <f t="shared" si="408"/>
        <v>0</v>
      </c>
      <c r="CV377" s="34"/>
      <c r="CW377" s="34">
        <f t="shared" si="391"/>
        <v>0</v>
      </c>
      <c r="CX377" s="34">
        <f t="shared" si="409"/>
        <v>0</v>
      </c>
      <c r="CY377" s="34"/>
      <c r="CZ377" s="34">
        <f t="shared" si="392"/>
        <v>0</v>
      </c>
      <c r="DA377" s="34">
        <f t="shared" si="410"/>
        <v>0</v>
      </c>
      <c r="DB377" s="34"/>
      <c r="DC377" s="34">
        <f t="shared" si="393"/>
        <v>0</v>
      </c>
      <c r="DD377" s="34">
        <f t="shared" si="411"/>
        <v>0</v>
      </c>
      <c r="DE377" s="35">
        <f t="shared" si="435"/>
        <v>0</v>
      </c>
      <c r="DF377" s="35">
        <f t="shared" ca="1" si="436"/>
        <v>0</v>
      </c>
      <c r="DG377" s="89">
        <f t="shared" ca="1" si="437"/>
        <v>0</v>
      </c>
      <c r="DH377" s="35">
        <f t="shared" si="412"/>
        <v>0</v>
      </c>
      <c r="DI377" s="35">
        <f t="shared" ca="1" si="379"/>
        <v>0</v>
      </c>
      <c r="DJ377" s="92">
        <f t="shared" ca="1" si="380"/>
        <v>0</v>
      </c>
      <c r="DK377"/>
      <c r="DL377" s="37"/>
      <c r="DM377" s="38">
        <f t="shared" si="394"/>
        <v>0</v>
      </c>
      <c r="DN377" s="39" t="str">
        <f>IF(COUNTIF(DN378:DN387,"MEDIDO")&lt;&gt;0,"MEDIDO","NÃO MEDIDO")</f>
        <v>NÃO MEDIDO</v>
      </c>
      <c r="DO377" s="40"/>
      <c r="DP377"/>
    </row>
    <row r="378" spans="1:120" s="2" customFormat="1" ht="29.25" customHeight="1" x14ac:dyDescent="0.2">
      <c r="A378" s="1" t="s">
        <v>213</v>
      </c>
      <c r="B378" s="1"/>
      <c r="C378" s="100">
        <v>140100</v>
      </c>
      <c r="D378" s="30" t="s">
        <v>201</v>
      </c>
      <c r="E378" s="31"/>
      <c r="F378" s="74"/>
      <c r="G378" s="74"/>
      <c r="H378" s="121"/>
      <c r="I378" s="121">
        <v>0</v>
      </c>
      <c r="J378" s="121"/>
      <c r="K378" s="74">
        <f t="shared" si="395"/>
        <v>0</v>
      </c>
      <c r="L378" s="32"/>
      <c r="M378" s="33">
        <f t="shared" si="413"/>
        <v>0</v>
      </c>
      <c r="N378" s="33"/>
      <c r="O378" s="33">
        <f t="shared" si="396"/>
        <v>0</v>
      </c>
      <c r="P378" s="34"/>
      <c r="Q378" s="34">
        <f t="shared" si="443"/>
        <v>0</v>
      </c>
      <c r="R378" s="34">
        <f t="shared" si="444"/>
        <v>0</v>
      </c>
      <c r="S378" s="34"/>
      <c r="T378" s="34">
        <f t="shared" si="445"/>
        <v>0</v>
      </c>
      <c r="U378" s="34">
        <f t="shared" si="446"/>
        <v>0</v>
      </c>
      <c r="V378" s="34"/>
      <c r="W378" s="34">
        <f t="shared" si="431"/>
        <v>0</v>
      </c>
      <c r="X378" s="34">
        <f t="shared" si="432"/>
        <v>0</v>
      </c>
      <c r="Y378" s="34"/>
      <c r="Z378" s="34">
        <f t="shared" si="447"/>
        <v>0</v>
      </c>
      <c r="AA378" s="34">
        <f t="shared" si="448"/>
        <v>0</v>
      </c>
      <c r="AB378" s="34"/>
      <c r="AC378" s="34">
        <f t="shared" si="449"/>
        <v>0</v>
      </c>
      <c r="AD378" s="34">
        <f t="shared" si="450"/>
        <v>0</v>
      </c>
      <c r="AE378" s="34"/>
      <c r="AF378" s="34">
        <f t="shared" si="429"/>
        <v>0</v>
      </c>
      <c r="AG378" s="34">
        <f t="shared" si="430"/>
        <v>0</v>
      </c>
      <c r="AH378" s="34"/>
      <c r="AI378" s="34">
        <f t="shared" si="438"/>
        <v>0</v>
      </c>
      <c r="AJ378" s="34">
        <f t="shared" si="451"/>
        <v>0</v>
      </c>
      <c r="AK378" s="34"/>
      <c r="AL378" s="34">
        <f t="shared" si="433"/>
        <v>0</v>
      </c>
      <c r="AM378" s="34">
        <f t="shared" si="434"/>
        <v>0</v>
      </c>
      <c r="AN378" s="34"/>
      <c r="AO378" s="34">
        <f t="shared" si="414"/>
        <v>0</v>
      </c>
      <c r="AP378" s="34">
        <f t="shared" si="415"/>
        <v>0</v>
      </c>
      <c r="AQ378" s="34"/>
      <c r="AR378" s="34">
        <f t="shared" si="416"/>
        <v>0</v>
      </c>
      <c r="AS378" s="34">
        <f t="shared" si="417"/>
        <v>0</v>
      </c>
      <c r="AT378" s="34"/>
      <c r="AU378" s="34">
        <f t="shared" si="418"/>
        <v>0</v>
      </c>
      <c r="AV378" s="34">
        <f t="shared" si="419"/>
        <v>0</v>
      </c>
      <c r="AW378" s="34"/>
      <c r="AX378" s="34">
        <f t="shared" si="420"/>
        <v>0</v>
      </c>
      <c r="AY378" s="34">
        <f t="shared" si="421"/>
        <v>0</v>
      </c>
      <c r="AZ378" s="34"/>
      <c r="BA378" s="34">
        <f t="shared" si="422"/>
        <v>0</v>
      </c>
      <c r="BB378" s="34">
        <f t="shared" si="423"/>
        <v>0</v>
      </c>
      <c r="BC378" s="34"/>
      <c r="BD378" s="34">
        <f t="shared" si="424"/>
        <v>0</v>
      </c>
      <c r="BE378" s="34">
        <f t="shared" si="425"/>
        <v>0</v>
      </c>
      <c r="BF378" s="34"/>
      <c r="BG378" s="34">
        <f t="shared" si="439"/>
        <v>0</v>
      </c>
      <c r="BH378" s="34">
        <f t="shared" si="426"/>
        <v>0</v>
      </c>
      <c r="BI378" s="34"/>
      <c r="BJ378" s="34">
        <f t="shared" si="440"/>
        <v>0</v>
      </c>
      <c r="BK378" s="34">
        <f t="shared" si="427"/>
        <v>0</v>
      </c>
      <c r="BL378" s="34"/>
      <c r="BM378" s="34">
        <f t="shared" si="442"/>
        <v>0</v>
      </c>
      <c r="BN378" s="34">
        <f t="shared" si="428"/>
        <v>0</v>
      </c>
      <c r="BO378" s="34"/>
      <c r="BP378" s="34">
        <f t="shared" si="397"/>
        <v>0</v>
      </c>
      <c r="BQ378" s="34">
        <f t="shared" si="398"/>
        <v>0</v>
      </c>
      <c r="BR378" s="34"/>
      <c r="BS378" s="34">
        <f t="shared" si="381"/>
        <v>0</v>
      </c>
      <c r="BT378" s="34">
        <f t="shared" si="399"/>
        <v>0</v>
      </c>
      <c r="BU378" s="34"/>
      <c r="BV378" s="34">
        <f t="shared" si="382"/>
        <v>0</v>
      </c>
      <c r="BW378" s="34">
        <f t="shared" si="400"/>
        <v>0</v>
      </c>
      <c r="BX378" s="34"/>
      <c r="BY378" s="34">
        <f t="shared" si="383"/>
        <v>0</v>
      </c>
      <c r="BZ378" s="34">
        <f t="shared" si="401"/>
        <v>0</v>
      </c>
      <c r="CA378" s="34"/>
      <c r="CB378" s="34">
        <f t="shared" si="384"/>
        <v>0</v>
      </c>
      <c r="CC378" s="34">
        <f t="shared" si="402"/>
        <v>0</v>
      </c>
      <c r="CD378" s="34"/>
      <c r="CE378" s="34">
        <f t="shared" si="385"/>
        <v>0</v>
      </c>
      <c r="CF378" s="34">
        <f t="shared" si="403"/>
        <v>0</v>
      </c>
      <c r="CG378" s="34"/>
      <c r="CH378" s="34">
        <f t="shared" si="386"/>
        <v>0</v>
      </c>
      <c r="CI378" s="34">
        <f t="shared" si="404"/>
        <v>0</v>
      </c>
      <c r="CJ378" s="34"/>
      <c r="CK378" s="34">
        <f t="shared" si="387"/>
        <v>0</v>
      </c>
      <c r="CL378" s="34">
        <f t="shared" si="405"/>
        <v>0</v>
      </c>
      <c r="CM378" s="34"/>
      <c r="CN378" s="34">
        <f t="shared" si="388"/>
        <v>0</v>
      </c>
      <c r="CO378" s="34">
        <f t="shared" si="406"/>
        <v>0</v>
      </c>
      <c r="CP378" s="34"/>
      <c r="CQ378" s="34">
        <f t="shared" si="389"/>
        <v>0</v>
      </c>
      <c r="CR378" s="34">
        <f t="shared" si="407"/>
        <v>0</v>
      </c>
      <c r="CS378" s="34"/>
      <c r="CT378" s="34">
        <f t="shared" si="390"/>
        <v>0</v>
      </c>
      <c r="CU378" s="34">
        <f t="shared" si="408"/>
        <v>0</v>
      </c>
      <c r="CV378" s="34"/>
      <c r="CW378" s="34">
        <f t="shared" si="391"/>
        <v>0</v>
      </c>
      <c r="CX378" s="34">
        <f t="shared" si="409"/>
        <v>0</v>
      </c>
      <c r="CY378" s="34"/>
      <c r="CZ378" s="34">
        <f t="shared" si="392"/>
        <v>0</v>
      </c>
      <c r="DA378" s="34">
        <f t="shared" si="410"/>
        <v>0</v>
      </c>
      <c r="DB378" s="34"/>
      <c r="DC378" s="34">
        <f t="shared" si="393"/>
        <v>0</v>
      </c>
      <c r="DD378" s="34">
        <f t="shared" si="411"/>
        <v>0</v>
      </c>
      <c r="DE378" s="35">
        <f t="shared" si="435"/>
        <v>0</v>
      </c>
      <c r="DF378" s="35">
        <f t="shared" ca="1" si="436"/>
        <v>0</v>
      </c>
      <c r="DG378" s="89">
        <f t="shared" ca="1" si="437"/>
        <v>0</v>
      </c>
      <c r="DH378" s="35">
        <f t="shared" si="412"/>
        <v>0</v>
      </c>
      <c r="DI378" s="35">
        <f t="shared" ca="1" si="379"/>
        <v>0</v>
      </c>
      <c r="DJ378" s="92">
        <f t="shared" ca="1" si="380"/>
        <v>0</v>
      </c>
      <c r="DK378"/>
      <c r="DL378" s="37"/>
      <c r="DM378" s="38">
        <f t="shared" si="394"/>
        <v>0</v>
      </c>
      <c r="DN378" s="39" t="str">
        <f>IF(COUNTIF(DN379,"MEDIDO")&lt;&gt;0,"MEDIDO","NÃO MEDIDO")</f>
        <v>NÃO MEDIDO</v>
      </c>
      <c r="DO378" s="40"/>
      <c r="DP378"/>
    </row>
    <row r="379" spans="1:120" s="2" customFormat="1" ht="29.25" customHeight="1" x14ac:dyDescent="0.2">
      <c r="A379" s="2" t="s">
        <v>212</v>
      </c>
      <c r="C379" s="100" t="s">
        <v>202</v>
      </c>
      <c r="D379" s="30" t="s">
        <v>203</v>
      </c>
      <c r="E379" s="31" t="s">
        <v>86</v>
      </c>
      <c r="F379" s="74">
        <v>91.32</v>
      </c>
      <c r="G379" s="74">
        <v>0</v>
      </c>
      <c r="H379" s="121">
        <v>0</v>
      </c>
      <c r="I379" s="121">
        <v>0</v>
      </c>
      <c r="J379" s="121"/>
      <c r="K379" s="74">
        <f t="shared" si="395"/>
        <v>91.32</v>
      </c>
      <c r="L379" s="32">
        <v>10.39</v>
      </c>
      <c r="M379" s="33">
        <f t="shared" si="413"/>
        <v>948.81</v>
      </c>
      <c r="N379" s="33"/>
      <c r="O379" s="33">
        <f t="shared" si="396"/>
        <v>0</v>
      </c>
      <c r="P379" s="34"/>
      <c r="Q379" s="34">
        <f t="shared" si="443"/>
        <v>0</v>
      </c>
      <c r="R379" s="34">
        <f t="shared" si="444"/>
        <v>0</v>
      </c>
      <c r="S379" s="34"/>
      <c r="T379" s="34">
        <f t="shared" si="445"/>
        <v>0</v>
      </c>
      <c r="U379" s="34">
        <f t="shared" si="446"/>
        <v>0</v>
      </c>
      <c r="V379" s="34"/>
      <c r="W379" s="34">
        <f t="shared" si="431"/>
        <v>0</v>
      </c>
      <c r="X379" s="34">
        <f t="shared" si="432"/>
        <v>0</v>
      </c>
      <c r="Y379" s="34"/>
      <c r="Z379" s="34">
        <f t="shared" si="447"/>
        <v>0</v>
      </c>
      <c r="AA379" s="34">
        <f t="shared" si="448"/>
        <v>0</v>
      </c>
      <c r="AB379" s="34"/>
      <c r="AC379" s="34">
        <f t="shared" si="449"/>
        <v>0</v>
      </c>
      <c r="AD379" s="34">
        <f t="shared" si="450"/>
        <v>0</v>
      </c>
      <c r="AE379" s="34"/>
      <c r="AF379" s="34">
        <f t="shared" si="429"/>
        <v>0</v>
      </c>
      <c r="AG379" s="34">
        <f t="shared" si="430"/>
        <v>0</v>
      </c>
      <c r="AH379" s="34"/>
      <c r="AI379" s="34">
        <f t="shared" si="438"/>
        <v>0</v>
      </c>
      <c r="AJ379" s="34">
        <f t="shared" si="451"/>
        <v>0</v>
      </c>
      <c r="AK379" s="34"/>
      <c r="AL379" s="34">
        <f t="shared" si="433"/>
        <v>0</v>
      </c>
      <c r="AM379" s="34">
        <f t="shared" si="434"/>
        <v>0</v>
      </c>
      <c r="AN379" s="34"/>
      <c r="AO379" s="34">
        <f t="shared" si="414"/>
        <v>0</v>
      </c>
      <c r="AP379" s="34">
        <f t="shared" si="415"/>
        <v>0</v>
      </c>
      <c r="AQ379" s="34"/>
      <c r="AR379" s="34">
        <f t="shared" si="416"/>
        <v>0</v>
      </c>
      <c r="AS379" s="34">
        <f t="shared" si="417"/>
        <v>0</v>
      </c>
      <c r="AT379" s="34"/>
      <c r="AU379" s="34">
        <f t="shared" si="418"/>
        <v>0</v>
      </c>
      <c r="AV379" s="34">
        <f t="shared" si="419"/>
        <v>0</v>
      </c>
      <c r="AW379" s="34"/>
      <c r="AX379" s="34">
        <f t="shared" si="420"/>
        <v>0</v>
      </c>
      <c r="AY379" s="34">
        <f t="shared" si="421"/>
        <v>0</v>
      </c>
      <c r="AZ379" s="34"/>
      <c r="BA379" s="34">
        <f t="shared" si="422"/>
        <v>0</v>
      </c>
      <c r="BB379" s="34">
        <f t="shared" si="423"/>
        <v>0</v>
      </c>
      <c r="BC379" s="34"/>
      <c r="BD379" s="34">
        <f t="shared" si="424"/>
        <v>0</v>
      </c>
      <c r="BE379" s="34">
        <f t="shared" si="425"/>
        <v>0</v>
      </c>
      <c r="BF379" s="34"/>
      <c r="BG379" s="34">
        <f t="shared" si="439"/>
        <v>0</v>
      </c>
      <c r="BH379" s="34">
        <f t="shared" si="426"/>
        <v>0</v>
      </c>
      <c r="BI379" s="34"/>
      <c r="BJ379" s="34">
        <f t="shared" si="440"/>
        <v>0</v>
      </c>
      <c r="BK379" s="34">
        <f t="shared" si="427"/>
        <v>0</v>
      </c>
      <c r="BL379" s="34">
        <v>73.86</v>
      </c>
      <c r="BM379" s="34">
        <f t="shared" si="442"/>
        <v>767.41</v>
      </c>
      <c r="BN379" s="34">
        <f t="shared" si="428"/>
        <v>0</v>
      </c>
      <c r="BO379" s="34"/>
      <c r="BP379" s="34">
        <f t="shared" si="397"/>
        <v>0</v>
      </c>
      <c r="BQ379" s="34">
        <f t="shared" si="398"/>
        <v>0</v>
      </c>
      <c r="BR379" s="34"/>
      <c r="BS379" s="34">
        <f t="shared" si="381"/>
        <v>0</v>
      </c>
      <c r="BT379" s="34">
        <f t="shared" si="399"/>
        <v>0</v>
      </c>
      <c r="BU379" s="34"/>
      <c r="BV379" s="34">
        <f t="shared" si="382"/>
        <v>0</v>
      </c>
      <c r="BW379" s="34">
        <f t="shared" si="400"/>
        <v>0</v>
      </c>
      <c r="BX379" s="34"/>
      <c r="BY379" s="34">
        <f t="shared" si="383"/>
        <v>0</v>
      </c>
      <c r="BZ379" s="34">
        <f t="shared" si="401"/>
        <v>0</v>
      </c>
      <c r="CA379" s="34"/>
      <c r="CB379" s="34">
        <f t="shared" si="384"/>
        <v>0</v>
      </c>
      <c r="CC379" s="34">
        <f t="shared" si="402"/>
        <v>0</v>
      </c>
      <c r="CD379" s="34"/>
      <c r="CE379" s="34">
        <f t="shared" si="385"/>
        <v>0</v>
      </c>
      <c r="CF379" s="34">
        <f t="shared" si="403"/>
        <v>0</v>
      </c>
      <c r="CG379" s="34"/>
      <c r="CH379" s="34">
        <f t="shared" si="386"/>
        <v>0</v>
      </c>
      <c r="CI379" s="34">
        <f t="shared" si="404"/>
        <v>0</v>
      </c>
      <c r="CJ379" s="34"/>
      <c r="CK379" s="34">
        <f t="shared" si="387"/>
        <v>0</v>
      </c>
      <c r="CL379" s="34">
        <f t="shared" si="405"/>
        <v>0</v>
      </c>
      <c r="CM379" s="34"/>
      <c r="CN379" s="34">
        <f t="shared" si="388"/>
        <v>0</v>
      </c>
      <c r="CO379" s="34">
        <f t="shared" si="406"/>
        <v>0</v>
      </c>
      <c r="CP379" s="34"/>
      <c r="CQ379" s="34">
        <f t="shared" si="389"/>
        <v>0</v>
      </c>
      <c r="CR379" s="34">
        <f t="shared" si="407"/>
        <v>0</v>
      </c>
      <c r="CS379" s="34"/>
      <c r="CT379" s="34">
        <f t="shared" si="390"/>
        <v>0</v>
      </c>
      <c r="CU379" s="34">
        <f t="shared" si="408"/>
        <v>0</v>
      </c>
      <c r="CV379" s="34"/>
      <c r="CW379" s="34">
        <f t="shared" si="391"/>
        <v>0</v>
      </c>
      <c r="CX379" s="34">
        <f t="shared" si="409"/>
        <v>0</v>
      </c>
      <c r="CY379" s="34"/>
      <c r="CZ379" s="34">
        <f t="shared" si="392"/>
        <v>0</v>
      </c>
      <c r="DA379" s="34">
        <f t="shared" si="410"/>
        <v>0</v>
      </c>
      <c r="DB379" s="34"/>
      <c r="DC379" s="34">
        <f t="shared" si="393"/>
        <v>0</v>
      </c>
      <c r="DD379" s="34">
        <f t="shared" si="411"/>
        <v>0</v>
      </c>
      <c r="DE379" s="35">
        <f t="shared" si="435"/>
        <v>73.86</v>
      </c>
      <c r="DF379" s="35">
        <f t="shared" ca="1" si="436"/>
        <v>767.41</v>
      </c>
      <c r="DG379" s="89">
        <f t="shared" ca="1" si="437"/>
        <v>0</v>
      </c>
      <c r="DH379" s="35">
        <f t="shared" si="412"/>
        <v>17.46</v>
      </c>
      <c r="DI379" s="35">
        <f t="shared" ca="1" si="379"/>
        <v>181.4</v>
      </c>
      <c r="DJ379" s="92">
        <f t="shared" ca="1" si="380"/>
        <v>0</v>
      </c>
      <c r="DK379"/>
      <c r="DL379" s="37"/>
      <c r="DM379" s="38">
        <f t="shared" si="394"/>
        <v>0</v>
      </c>
      <c r="DN379" s="39" t="str">
        <f t="shared" si="452"/>
        <v>NÃO MEDIDO</v>
      </c>
      <c r="DO379" s="40"/>
      <c r="DP379"/>
    </row>
    <row r="380" spans="1:120" s="2" customFormat="1" ht="29.25" customHeight="1" x14ac:dyDescent="0.2">
      <c r="A380" s="2" t="s">
        <v>213</v>
      </c>
      <c r="C380" s="100">
        <v>140200</v>
      </c>
      <c r="D380" s="30" t="s">
        <v>322</v>
      </c>
      <c r="E380" s="31"/>
      <c r="F380" s="74"/>
      <c r="G380" s="74">
        <v>0</v>
      </c>
      <c r="H380" s="121">
        <v>0</v>
      </c>
      <c r="I380" s="121">
        <v>0</v>
      </c>
      <c r="J380" s="121"/>
      <c r="K380" s="74">
        <f t="shared" si="395"/>
        <v>0</v>
      </c>
      <c r="L380" s="32"/>
      <c r="M380" s="33">
        <f t="shared" si="413"/>
        <v>0</v>
      </c>
      <c r="N380" s="33"/>
      <c r="O380" s="33">
        <f t="shared" si="396"/>
        <v>0</v>
      </c>
      <c r="P380" s="34"/>
      <c r="Q380" s="34">
        <f t="shared" si="443"/>
        <v>0</v>
      </c>
      <c r="R380" s="34">
        <f t="shared" si="444"/>
        <v>0</v>
      </c>
      <c r="S380" s="34"/>
      <c r="T380" s="34">
        <f t="shared" si="445"/>
        <v>0</v>
      </c>
      <c r="U380" s="34">
        <f t="shared" si="446"/>
        <v>0</v>
      </c>
      <c r="V380" s="34"/>
      <c r="W380" s="34">
        <f t="shared" si="431"/>
        <v>0</v>
      </c>
      <c r="X380" s="34">
        <f t="shared" si="432"/>
        <v>0</v>
      </c>
      <c r="Y380" s="34"/>
      <c r="Z380" s="34">
        <f t="shared" si="447"/>
        <v>0</v>
      </c>
      <c r="AA380" s="34">
        <f t="shared" si="448"/>
        <v>0</v>
      </c>
      <c r="AB380" s="34"/>
      <c r="AC380" s="34">
        <f t="shared" si="449"/>
        <v>0</v>
      </c>
      <c r="AD380" s="34">
        <f t="shared" si="450"/>
        <v>0</v>
      </c>
      <c r="AE380" s="34"/>
      <c r="AF380" s="34">
        <f t="shared" si="429"/>
        <v>0</v>
      </c>
      <c r="AG380" s="34">
        <f t="shared" si="430"/>
        <v>0</v>
      </c>
      <c r="AH380" s="34"/>
      <c r="AI380" s="34">
        <f t="shared" si="438"/>
        <v>0</v>
      </c>
      <c r="AJ380" s="34">
        <f t="shared" si="451"/>
        <v>0</v>
      </c>
      <c r="AK380" s="34"/>
      <c r="AL380" s="34">
        <f t="shared" si="433"/>
        <v>0</v>
      </c>
      <c r="AM380" s="34">
        <f t="shared" si="434"/>
        <v>0</v>
      </c>
      <c r="AN380" s="34"/>
      <c r="AO380" s="34">
        <f t="shared" si="414"/>
        <v>0</v>
      </c>
      <c r="AP380" s="34">
        <f t="shared" si="415"/>
        <v>0</v>
      </c>
      <c r="AQ380" s="34"/>
      <c r="AR380" s="34">
        <f t="shared" si="416"/>
        <v>0</v>
      </c>
      <c r="AS380" s="34">
        <f t="shared" si="417"/>
        <v>0</v>
      </c>
      <c r="AT380" s="34"/>
      <c r="AU380" s="34">
        <f t="shared" si="418"/>
        <v>0</v>
      </c>
      <c r="AV380" s="34">
        <f t="shared" si="419"/>
        <v>0</v>
      </c>
      <c r="AW380" s="34"/>
      <c r="AX380" s="34">
        <f t="shared" si="420"/>
        <v>0</v>
      </c>
      <c r="AY380" s="34">
        <f t="shared" si="421"/>
        <v>0</v>
      </c>
      <c r="AZ380" s="34"/>
      <c r="BA380" s="34">
        <f t="shared" si="422"/>
        <v>0</v>
      </c>
      <c r="BB380" s="34">
        <f t="shared" si="423"/>
        <v>0</v>
      </c>
      <c r="BC380" s="34"/>
      <c r="BD380" s="34">
        <f t="shared" si="424"/>
        <v>0</v>
      </c>
      <c r="BE380" s="34">
        <f t="shared" si="425"/>
        <v>0</v>
      </c>
      <c r="BF380" s="34"/>
      <c r="BG380" s="34">
        <f t="shared" si="439"/>
        <v>0</v>
      </c>
      <c r="BH380" s="34">
        <f t="shared" si="426"/>
        <v>0</v>
      </c>
      <c r="BI380" s="34"/>
      <c r="BJ380" s="34">
        <f t="shared" si="440"/>
        <v>0</v>
      </c>
      <c r="BK380" s="34">
        <f t="shared" si="427"/>
        <v>0</v>
      </c>
      <c r="BL380" s="34"/>
      <c r="BM380" s="34">
        <f t="shared" si="442"/>
        <v>0</v>
      </c>
      <c r="BN380" s="34">
        <f t="shared" si="428"/>
        <v>0</v>
      </c>
      <c r="BO380" s="34"/>
      <c r="BP380" s="34">
        <f t="shared" si="397"/>
        <v>0</v>
      </c>
      <c r="BQ380" s="34">
        <f t="shared" si="398"/>
        <v>0</v>
      </c>
      <c r="BR380" s="34"/>
      <c r="BS380" s="34">
        <f t="shared" si="381"/>
        <v>0</v>
      </c>
      <c r="BT380" s="34">
        <f t="shared" si="399"/>
        <v>0</v>
      </c>
      <c r="BU380" s="34"/>
      <c r="BV380" s="34">
        <f t="shared" si="382"/>
        <v>0</v>
      </c>
      <c r="BW380" s="34">
        <f t="shared" si="400"/>
        <v>0</v>
      </c>
      <c r="BX380" s="34"/>
      <c r="BY380" s="34">
        <f t="shared" si="383"/>
        <v>0</v>
      </c>
      <c r="BZ380" s="34">
        <f t="shared" si="401"/>
        <v>0</v>
      </c>
      <c r="CA380" s="34"/>
      <c r="CB380" s="34">
        <f t="shared" si="384"/>
        <v>0</v>
      </c>
      <c r="CC380" s="34">
        <f t="shared" si="402"/>
        <v>0</v>
      </c>
      <c r="CD380" s="34"/>
      <c r="CE380" s="34">
        <f t="shared" si="385"/>
        <v>0</v>
      </c>
      <c r="CF380" s="34">
        <f t="shared" si="403"/>
        <v>0</v>
      </c>
      <c r="CG380" s="34"/>
      <c r="CH380" s="34">
        <f t="shared" si="386"/>
        <v>0</v>
      </c>
      <c r="CI380" s="34">
        <f t="shared" si="404"/>
        <v>0</v>
      </c>
      <c r="CJ380" s="34"/>
      <c r="CK380" s="34">
        <f t="shared" si="387"/>
        <v>0</v>
      </c>
      <c r="CL380" s="34">
        <f t="shared" si="405"/>
        <v>0</v>
      </c>
      <c r="CM380" s="34"/>
      <c r="CN380" s="34">
        <f t="shared" si="388"/>
        <v>0</v>
      </c>
      <c r="CO380" s="34">
        <f t="shared" si="406"/>
        <v>0</v>
      </c>
      <c r="CP380" s="34"/>
      <c r="CQ380" s="34">
        <f t="shared" si="389"/>
        <v>0</v>
      </c>
      <c r="CR380" s="34">
        <f t="shared" si="407"/>
        <v>0</v>
      </c>
      <c r="CS380" s="34"/>
      <c r="CT380" s="34">
        <f t="shared" si="390"/>
        <v>0</v>
      </c>
      <c r="CU380" s="34">
        <f t="shared" si="408"/>
        <v>0</v>
      </c>
      <c r="CV380" s="34"/>
      <c r="CW380" s="34">
        <f t="shared" si="391"/>
        <v>0</v>
      </c>
      <c r="CX380" s="34">
        <f t="shared" si="409"/>
        <v>0</v>
      </c>
      <c r="CY380" s="34"/>
      <c r="CZ380" s="34">
        <f t="shared" si="392"/>
        <v>0</v>
      </c>
      <c r="DA380" s="34">
        <f t="shared" si="410"/>
        <v>0</v>
      </c>
      <c r="DB380" s="34"/>
      <c r="DC380" s="34">
        <f t="shared" si="393"/>
        <v>0</v>
      </c>
      <c r="DD380" s="34">
        <f t="shared" si="411"/>
        <v>0</v>
      </c>
      <c r="DE380" s="35">
        <f t="shared" si="435"/>
        <v>0</v>
      </c>
      <c r="DF380" s="35">
        <f t="shared" ca="1" si="436"/>
        <v>0</v>
      </c>
      <c r="DG380" s="89">
        <f t="shared" ca="1" si="437"/>
        <v>0</v>
      </c>
      <c r="DH380" s="35">
        <f t="shared" si="412"/>
        <v>0</v>
      </c>
      <c r="DI380" s="35">
        <f t="shared" ca="1" si="379"/>
        <v>0</v>
      </c>
      <c r="DJ380" s="92">
        <f t="shared" ca="1" si="380"/>
        <v>0</v>
      </c>
      <c r="DK380"/>
      <c r="DL380" s="37"/>
      <c r="DM380" s="38">
        <f t="shared" si="394"/>
        <v>0</v>
      </c>
      <c r="DN380" s="39" t="str">
        <f>IF(COUNTIF(DN381,"MEDIDO")&lt;&gt;0,"MEDIDO","NÃO MEDIDO")</f>
        <v>NÃO MEDIDO</v>
      </c>
      <c r="DO380" s="40"/>
      <c r="DP380"/>
    </row>
    <row r="381" spans="1:120" s="2" customFormat="1" ht="35.1" customHeight="1" x14ac:dyDescent="0.2">
      <c r="A381" s="2" t="s">
        <v>212</v>
      </c>
      <c r="C381" s="100" t="s">
        <v>327</v>
      </c>
      <c r="D381" s="30" t="s">
        <v>328</v>
      </c>
      <c r="E381" s="31" t="s">
        <v>86</v>
      </c>
      <c r="F381" s="74">
        <v>91.32</v>
      </c>
      <c r="G381" s="74">
        <v>0</v>
      </c>
      <c r="H381" s="121">
        <v>0</v>
      </c>
      <c r="I381" s="121">
        <v>0</v>
      </c>
      <c r="J381" s="121"/>
      <c r="K381" s="74">
        <f t="shared" si="395"/>
        <v>91.32</v>
      </c>
      <c r="L381" s="32">
        <v>60.28</v>
      </c>
      <c r="M381" s="33">
        <f t="shared" si="413"/>
        <v>5504.77</v>
      </c>
      <c r="N381" s="33"/>
      <c r="O381" s="33">
        <f t="shared" si="396"/>
        <v>0</v>
      </c>
      <c r="P381" s="34"/>
      <c r="Q381" s="34">
        <f t="shared" si="443"/>
        <v>0</v>
      </c>
      <c r="R381" s="34">
        <f t="shared" si="444"/>
        <v>0</v>
      </c>
      <c r="S381" s="34"/>
      <c r="T381" s="34">
        <f t="shared" si="445"/>
        <v>0</v>
      </c>
      <c r="U381" s="34">
        <f t="shared" si="446"/>
        <v>0</v>
      </c>
      <c r="V381" s="34"/>
      <c r="W381" s="34">
        <f t="shared" si="431"/>
        <v>0</v>
      </c>
      <c r="X381" s="34">
        <f t="shared" si="432"/>
        <v>0</v>
      </c>
      <c r="Y381" s="34"/>
      <c r="Z381" s="34">
        <f t="shared" si="447"/>
        <v>0</v>
      </c>
      <c r="AA381" s="34">
        <f t="shared" si="448"/>
        <v>0</v>
      </c>
      <c r="AB381" s="34"/>
      <c r="AC381" s="34">
        <f t="shared" si="449"/>
        <v>0</v>
      </c>
      <c r="AD381" s="34">
        <f t="shared" si="450"/>
        <v>0</v>
      </c>
      <c r="AE381" s="34"/>
      <c r="AF381" s="34">
        <f t="shared" si="429"/>
        <v>0</v>
      </c>
      <c r="AG381" s="34">
        <f t="shared" si="430"/>
        <v>0</v>
      </c>
      <c r="AH381" s="34"/>
      <c r="AI381" s="34">
        <f t="shared" si="438"/>
        <v>0</v>
      </c>
      <c r="AJ381" s="34">
        <f t="shared" si="451"/>
        <v>0</v>
      </c>
      <c r="AK381" s="34"/>
      <c r="AL381" s="34">
        <f t="shared" si="433"/>
        <v>0</v>
      </c>
      <c r="AM381" s="34">
        <f t="shared" si="434"/>
        <v>0</v>
      </c>
      <c r="AN381" s="34"/>
      <c r="AO381" s="34">
        <f t="shared" si="414"/>
        <v>0</v>
      </c>
      <c r="AP381" s="34">
        <f t="shared" si="415"/>
        <v>0</v>
      </c>
      <c r="AQ381" s="34"/>
      <c r="AR381" s="34">
        <f t="shared" si="416"/>
        <v>0</v>
      </c>
      <c r="AS381" s="34">
        <f t="shared" si="417"/>
        <v>0</v>
      </c>
      <c r="AT381" s="34"/>
      <c r="AU381" s="34">
        <f t="shared" si="418"/>
        <v>0</v>
      </c>
      <c r="AV381" s="34">
        <f t="shared" si="419"/>
        <v>0</v>
      </c>
      <c r="AW381" s="34"/>
      <c r="AX381" s="34">
        <f t="shared" si="420"/>
        <v>0</v>
      </c>
      <c r="AY381" s="34">
        <f t="shared" si="421"/>
        <v>0</v>
      </c>
      <c r="AZ381" s="34"/>
      <c r="BA381" s="34">
        <f t="shared" si="422"/>
        <v>0</v>
      </c>
      <c r="BB381" s="34">
        <f t="shared" si="423"/>
        <v>0</v>
      </c>
      <c r="BC381" s="34"/>
      <c r="BD381" s="34">
        <f t="shared" si="424"/>
        <v>0</v>
      </c>
      <c r="BE381" s="34">
        <f t="shared" si="425"/>
        <v>0</v>
      </c>
      <c r="BF381" s="34"/>
      <c r="BG381" s="34">
        <f t="shared" si="439"/>
        <v>0</v>
      </c>
      <c r="BH381" s="34">
        <f t="shared" si="426"/>
        <v>0</v>
      </c>
      <c r="BI381" s="34"/>
      <c r="BJ381" s="34">
        <f t="shared" si="440"/>
        <v>0</v>
      </c>
      <c r="BK381" s="34">
        <f t="shared" si="427"/>
        <v>0</v>
      </c>
      <c r="BL381" s="34">
        <v>73.86</v>
      </c>
      <c r="BM381" s="34">
        <f t="shared" si="442"/>
        <v>4452.28</v>
      </c>
      <c r="BN381" s="34">
        <f t="shared" si="428"/>
        <v>0</v>
      </c>
      <c r="BO381" s="34"/>
      <c r="BP381" s="34">
        <f t="shared" si="397"/>
        <v>0</v>
      </c>
      <c r="BQ381" s="34">
        <f t="shared" si="398"/>
        <v>0</v>
      </c>
      <c r="BR381" s="34"/>
      <c r="BS381" s="34">
        <f t="shared" si="381"/>
        <v>0</v>
      </c>
      <c r="BT381" s="34">
        <f t="shared" si="399"/>
        <v>0</v>
      </c>
      <c r="BU381" s="34"/>
      <c r="BV381" s="34">
        <f t="shared" si="382"/>
        <v>0</v>
      </c>
      <c r="BW381" s="34">
        <f t="shared" si="400"/>
        <v>0</v>
      </c>
      <c r="BX381" s="34"/>
      <c r="BY381" s="34">
        <f t="shared" si="383"/>
        <v>0</v>
      </c>
      <c r="BZ381" s="34">
        <f t="shared" si="401"/>
        <v>0</v>
      </c>
      <c r="CA381" s="34"/>
      <c r="CB381" s="34">
        <f t="shared" si="384"/>
        <v>0</v>
      </c>
      <c r="CC381" s="34">
        <f t="shared" si="402"/>
        <v>0</v>
      </c>
      <c r="CD381" s="34"/>
      <c r="CE381" s="34">
        <f t="shared" si="385"/>
        <v>0</v>
      </c>
      <c r="CF381" s="34">
        <f t="shared" si="403"/>
        <v>0</v>
      </c>
      <c r="CG381" s="34"/>
      <c r="CH381" s="34">
        <f t="shared" si="386"/>
        <v>0</v>
      </c>
      <c r="CI381" s="34">
        <f t="shared" si="404"/>
        <v>0</v>
      </c>
      <c r="CJ381" s="34"/>
      <c r="CK381" s="34">
        <f t="shared" si="387"/>
        <v>0</v>
      </c>
      <c r="CL381" s="34">
        <f t="shared" si="405"/>
        <v>0</v>
      </c>
      <c r="CM381" s="34"/>
      <c r="CN381" s="34">
        <f t="shared" si="388"/>
        <v>0</v>
      </c>
      <c r="CO381" s="34">
        <f t="shared" si="406"/>
        <v>0</v>
      </c>
      <c r="CP381" s="34"/>
      <c r="CQ381" s="34">
        <f t="shared" si="389"/>
        <v>0</v>
      </c>
      <c r="CR381" s="34">
        <f t="shared" si="407"/>
        <v>0</v>
      </c>
      <c r="CS381" s="34"/>
      <c r="CT381" s="34">
        <f t="shared" si="390"/>
        <v>0</v>
      </c>
      <c r="CU381" s="34">
        <f t="shared" si="408"/>
        <v>0</v>
      </c>
      <c r="CV381" s="34"/>
      <c r="CW381" s="34">
        <f t="shared" si="391"/>
        <v>0</v>
      </c>
      <c r="CX381" s="34">
        <f t="shared" si="409"/>
        <v>0</v>
      </c>
      <c r="CY381" s="34"/>
      <c r="CZ381" s="34">
        <f t="shared" si="392"/>
        <v>0</v>
      </c>
      <c r="DA381" s="34">
        <f t="shared" si="410"/>
        <v>0</v>
      </c>
      <c r="DB381" s="34"/>
      <c r="DC381" s="34">
        <f t="shared" si="393"/>
        <v>0</v>
      </c>
      <c r="DD381" s="34">
        <f t="shared" si="411"/>
        <v>0</v>
      </c>
      <c r="DE381" s="35">
        <f t="shared" si="435"/>
        <v>73.86</v>
      </c>
      <c r="DF381" s="35">
        <f t="shared" ca="1" si="436"/>
        <v>4452.28</v>
      </c>
      <c r="DG381" s="89">
        <f t="shared" ca="1" si="437"/>
        <v>0</v>
      </c>
      <c r="DH381" s="35">
        <f t="shared" si="412"/>
        <v>17.46</v>
      </c>
      <c r="DI381" s="35">
        <f t="shared" ca="1" si="379"/>
        <v>1052.49</v>
      </c>
      <c r="DJ381" s="92">
        <f t="shared" ca="1" si="380"/>
        <v>0</v>
      </c>
      <c r="DK381"/>
      <c r="DL381" s="37"/>
      <c r="DM381" s="38">
        <f t="shared" si="394"/>
        <v>0</v>
      </c>
      <c r="DN381" s="39" t="str">
        <f t="shared" si="452"/>
        <v>NÃO MEDIDO</v>
      </c>
      <c r="DO381" s="40"/>
      <c r="DP381"/>
    </row>
    <row r="382" spans="1:120" s="2" customFormat="1" ht="35.1" customHeight="1" x14ac:dyDescent="0.2">
      <c r="A382" s="2" t="s">
        <v>213</v>
      </c>
      <c r="C382" s="100">
        <v>140300</v>
      </c>
      <c r="D382" s="30" t="s">
        <v>326</v>
      </c>
      <c r="E382" s="31"/>
      <c r="F382" s="74"/>
      <c r="G382" s="74">
        <v>0</v>
      </c>
      <c r="H382" s="121">
        <v>0</v>
      </c>
      <c r="I382" s="121">
        <v>0</v>
      </c>
      <c r="J382" s="121"/>
      <c r="K382" s="74">
        <f t="shared" si="395"/>
        <v>0</v>
      </c>
      <c r="L382" s="32"/>
      <c r="M382" s="33">
        <f t="shared" si="413"/>
        <v>0</v>
      </c>
      <c r="N382" s="33"/>
      <c r="O382" s="33">
        <f t="shared" si="396"/>
        <v>0</v>
      </c>
      <c r="P382" s="34"/>
      <c r="Q382" s="34">
        <f t="shared" si="443"/>
        <v>0</v>
      </c>
      <c r="R382" s="34">
        <f t="shared" si="444"/>
        <v>0</v>
      </c>
      <c r="S382" s="34"/>
      <c r="T382" s="34">
        <f t="shared" si="445"/>
        <v>0</v>
      </c>
      <c r="U382" s="34">
        <f t="shared" si="446"/>
        <v>0</v>
      </c>
      <c r="V382" s="34"/>
      <c r="W382" s="34">
        <f t="shared" si="431"/>
        <v>0</v>
      </c>
      <c r="X382" s="34">
        <f t="shared" si="432"/>
        <v>0</v>
      </c>
      <c r="Y382" s="34"/>
      <c r="Z382" s="34">
        <f t="shared" si="447"/>
        <v>0</v>
      </c>
      <c r="AA382" s="34">
        <f t="shared" si="448"/>
        <v>0</v>
      </c>
      <c r="AB382" s="34"/>
      <c r="AC382" s="34">
        <f t="shared" si="449"/>
        <v>0</v>
      </c>
      <c r="AD382" s="34">
        <f t="shared" si="450"/>
        <v>0</v>
      </c>
      <c r="AE382" s="34"/>
      <c r="AF382" s="34">
        <f t="shared" si="429"/>
        <v>0</v>
      </c>
      <c r="AG382" s="34">
        <f t="shared" si="430"/>
        <v>0</v>
      </c>
      <c r="AH382" s="34"/>
      <c r="AI382" s="34">
        <f t="shared" si="438"/>
        <v>0</v>
      </c>
      <c r="AJ382" s="34">
        <f t="shared" si="451"/>
        <v>0</v>
      </c>
      <c r="AK382" s="34"/>
      <c r="AL382" s="34">
        <f t="shared" si="433"/>
        <v>0</v>
      </c>
      <c r="AM382" s="34">
        <f t="shared" si="434"/>
        <v>0</v>
      </c>
      <c r="AN382" s="34"/>
      <c r="AO382" s="34">
        <f t="shared" si="414"/>
        <v>0</v>
      </c>
      <c r="AP382" s="34">
        <f t="shared" si="415"/>
        <v>0</v>
      </c>
      <c r="AQ382" s="34"/>
      <c r="AR382" s="34">
        <f t="shared" si="416"/>
        <v>0</v>
      </c>
      <c r="AS382" s="34">
        <f t="shared" si="417"/>
        <v>0</v>
      </c>
      <c r="AT382" s="34"/>
      <c r="AU382" s="34">
        <f t="shared" si="418"/>
        <v>0</v>
      </c>
      <c r="AV382" s="34">
        <f t="shared" si="419"/>
        <v>0</v>
      </c>
      <c r="AW382" s="34"/>
      <c r="AX382" s="34">
        <f t="shared" si="420"/>
        <v>0</v>
      </c>
      <c r="AY382" s="34">
        <f t="shared" si="421"/>
        <v>0</v>
      </c>
      <c r="AZ382" s="34"/>
      <c r="BA382" s="34">
        <f t="shared" si="422"/>
        <v>0</v>
      </c>
      <c r="BB382" s="34">
        <f t="shared" si="423"/>
        <v>0</v>
      </c>
      <c r="BC382" s="34"/>
      <c r="BD382" s="34">
        <f t="shared" si="424"/>
        <v>0</v>
      </c>
      <c r="BE382" s="34">
        <f t="shared" si="425"/>
        <v>0</v>
      </c>
      <c r="BF382" s="34"/>
      <c r="BG382" s="34">
        <f t="shared" si="439"/>
        <v>0</v>
      </c>
      <c r="BH382" s="34">
        <f t="shared" si="426"/>
        <v>0</v>
      </c>
      <c r="BI382" s="34"/>
      <c r="BJ382" s="34">
        <f t="shared" si="440"/>
        <v>0</v>
      </c>
      <c r="BK382" s="34">
        <f t="shared" si="427"/>
        <v>0</v>
      </c>
      <c r="BL382" s="34"/>
      <c r="BM382" s="34">
        <f t="shared" si="442"/>
        <v>0</v>
      </c>
      <c r="BN382" s="34">
        <f t="shared" si="428"/>
        <v>0</v>
      </c>
      <c r="BO382" s="34"/>
      <c r="BP382" s="34">
        <f t="shared" si="397"/>
        <v>0</v>
      </c>
      <c r="BQ382" s="34">
        <f t="shared" si="398"/>
        <v>0</v>
      </c>
      <c r="BR382" s="34"/>
      <c r="BS382" s="34">
        <f t="shared" si="381"/>
        <v>0</v>
      </c>
      <c r="BT382" s="34">
        <f t="shared" si="399"/>
        <v>0</v>
      </c>
      <c r="BU382" s="34"/>
      <c r="BV382" s="34">
        <f t="shared" si="382"/>
        <v>0</v>
      </c>
      <c r="BW382" s="34">
        <f t="shared" si="400"/>
        <v>0</v>
      </c>
      <c r="BX382" s="34"/>
      <c r="BY382" s="34">
        <f t="shared" si="383"/>
        <v>0</v>
      </c>
      <c r="BZ382" s="34">
        <f t="shared" si="401"/>
        <v>0</v>
      </c>
      <c r="CA382" s="34"/>
      <c r="CB382" s="34">
        <f t="shared" si="384"/>
        <v>0</v>
      </c>
      <c r="CC382" s="34">
        <f t="shared" si="402"/>
        <v>0</v>
      </c>
      <c r="CD382" s="34"/>
      <c r="CE382" s="34">
        <f t="shared" si="385"/>
        <v>0</v>
      </c>
      <c r="CF382" s="34">
        <f t="shared" si="403"/>
        <v>0</v>
      </c>
      <c r="CG382" s="34"/>
      <c r="CH382" s="34">
        <f t="shared" si="386"/>
        <v>0</v>
      </c>
      <c r="CI382" s="34">
        <f t="shared" si="404"/>
        <v>0</v>
      </c>
      <c r="CJ382" s="34"/>
      <c r="CK382" s="34">
        <f t="shared" si="387"/>
        <v>0</v>
      </c>
      <c r="CL382" s="34">
        <f t="shared" si="405"/>
        <v>0</v>
      </c>
      <c r="CM382" s="34"/>
      <c r="CN382" s="34">
        <f t="shared" si="388"/>
        <v>0</v>
      </c>
      <c r="CO382" s="34">
        <f t="shared" si="406"/>
        <v>0</v>
      </c>
      <c r="CP382" s="34"/>
      <c r="CQ382" s="34">
        <f t="shared" si="389"/>
        <v>0</v>
      </c>
      <c r="CR382" s="34">
        <f t="shared" si="407"/>
        <v>0</v>
      </c>
      <c r="CS382" s="34"/>
      <c r="CT382" s="34">
        <f t="shared" si="390"/>
        <v>0</v>
      </c>
      <c r="CU382" s="34">
        <f t="shared" si="408"/>
        <v>0</v>
      </c>
      <c r="CV382" s="34"/>
      <c r="CW382" s="34">
        <f t="shared" si="391"/>
        <v>0</v>
      </c>
      <c r="CX382" s="34">
        <f t="shared" si="409"/>
        <v>0</v>
      </c>
      <c r="CY382" s="34"/>
      <c r="CZ382" s="34">
        <f t="shared" si="392"/>
        <v>0</v>
      </c>
      <c r="DA382" s="34">
        <f t="shared" si="410"/>
        <v>0</v>
      </c>
      <c r="DB382" s="34"/>
      <c r="DC382" s="34">
        <f t="shared" si="393"/>
        <v>0</v>
      </c>
      <c r="DD382" s="34">
        <f t="shared" si="411"/>
        <v>0</v>
      </c>
      <c r="DE382" s="35">
        <f t="shared" si="435"/>
        <v>0</v>
      </c>
      <c r="DF382" s="35">
        <f t="shared" ca="1" si="436"/>
        <v>0</v>
      </c>
      <c r="DG382" s="89">
        <f t="shared" ca="1" si="437"/>
        <v>0</v>
      </c>
      <c r="DH382" s="35">
        <f t="shared" si="412"/>
        <v>0</v>
      </c>
      <c r="DI382" s="35">
        <f t="shared" ca="1" si="379"/>
        <v>0</v>
      </c>
      <c r="DJ382" s="92">
        <f t="shared" ca="1" si="380"/>
        <v>0</v>
      </c>
      <c r="DK382"/>
      <c r="DL382" s="37"/>
      <c r="DM382" s="38">
        <f t="shared" si="394"/>
        <v>0</v>
      </c>
      <c r="DN382" s="39" t="str">
        <f>IF(COUNTIF(DN383:DN387,"MEDIDO")&lt;&gt;0,"MEDIDO","NÃO MEDIDO")</f>
        <v>NÃO MEDIDO</v>
      </c>
      <c r="DO382" s="40"/>
      <c r="DP382"/>
    </row>
    <row r="383" spans="1:120" s="2" customFormat="1" ht="44.25" customHeight="1" x14ac:dyDescent="0.2">
      <c r="A383" s="2" t="s">
        <v>212</v>
      </c>
      <c r="C383" s="100" t="s">
        <v>742</v>
      </c>
      <c r="D383" s="30" t="s">
        <v>743</v>
      </c>
      <c r="E383" s="31" t="s">
        <v>86</v>
      </c>
      <c r="F383" s="74">
        <v>20.74</v>
      </c>
      <c r="G383" s="74">
        <v>0</v>
      </c>
      <c r="H383" s="121">
        <v>0</v>
      </c>
      <c r="I383" s="121">
        <v>0</v>
      </c>
      <c r="J383" s="121"/>
      <c r="K383" s="74">
        <f t="shared" si="395"/>
        <v>20.74</v>
      </c>
      <c r="L383" s="32">
        <v>164.33</v>
      </c>
      <c r="M383" s="33">
        <f t="shared" si="413"/>
        <v>3408.2</v>
      </c>
      <c r="N383" s="33"/>
      <c r="O383" s="33">
        <f t="shared" si="396"/>
        <v>0</v>
      </c>
      <c r="P383" s="34"/>
      <c r="Q383" s="34">
        <f t="shared" si="443"/>
        <v>0</v>
      </c>
      <c r="R383" s="34">
        <f t="shared" si="444"/>
        <v>0</v>
      </c>
      <c r="S383" s="34"/>
      <c r="T383" s="34">
        <f t="shared" si="445"/>
        <v>0</v>
      </c>
      <c r="U383" s="34">
        <f t="shared" si="446"/>
        <v>0</v>
      </c>
      <c r="V383" s="34"/>
      <c r="W383" s="34">
        <f t="shared" si="431"/>
        <v>0</v>
      </c>
      <c r="X383" s="34">
        <f t="shared" si="432"/>
        <v>0</v>
      </c>
      <c r="Y383" s="34"/>
      <c r="Z383" s="34">
        <f t="shared" si="447"/>
        <v>0</v>
      </c>
      <c r="AA383" s="34">
        <f t="shared" si="448"/>
        <v>0</v>
      </c>
      <c r="AB383" s="34"/>
      <c r="AC383" s="34">
        <f t="shared" si="449"/>
        <v>0</v>
      </c>
      <c r="AD383" s="34">
        <f t="shared" si="450"/>
        <v>0</v>
      </c>
      <c r="AE383" s="34"/>
      <c r="AF383" s="34">
        <f t="shared" si="429"/>
        <v>0</v>
      </c>
      <c r="AG383" s="34">
        <f t="shared" si="430"/>
        <v>0</v>
      </c>
      <c r="AH383" s="34"/>
      <c r="AI383" s="34">
        <f t="shared" si="438"/>
        <v>0</v>
      </c>
      <c r="AJ383" s="34">
        <f t="shared" si="451"/>
        <v>0</v>
      </c>
      <c r="AK383" s="34"/>
      <c r="AL383" s="34">
        <f t="shared" si="433"/>
        <v>0</v>
      </c>
      <c r="AM383" s="34">
        <f t="shared" si="434"/>
        <v>0</v>
      </c>
      <c r="AN383" s="34"/>
      <c r="AO383" s="34">
        <f t="shared" si="414"/>
        <v>0</v>
      </c>
      <c r="AP383" s="34">
        <f t="shared" si="415"/>
        <v>0</v>
      </c>
      <c r="AQ383" s="34"/>
      <c r="AR383" s="34">
        <f t="shared" si="416"/>
        <v>0</v>
      </c>
      <c r="AS383" s="34">
        <f t="shared" si="417"/>
        <v>0</v>
      </c>
      <c r="AT383" s="34"/>
      <c r="AU383" s="34">
        <f t="shared" si="418"/>
        <v>0</v>
      </c>
      <c r="AV383" s="34">
        <f t="shared" si="419"/>
        <v>0</v>
      </c>
      <c r="AW383" s="34"/>
      <c r="AX383" s="34">
        <f t="shared" si="420"/>
        <v>0</v>
      </c>
      <c r="AY383" s="34">
        <f t="shared" si="421"/>
        <v>0</v>
      </c>
      <c r="AZ383" s="34"/>
      <c r="BA383" s="34">
        <f t="shared" si="422"/>
        <v>0</v>
      </c>
      <c r="BB383" s="34">
        <f t="shared" si="423"/>
        <v>0</v>
      </c>
      <c r="BC383" s="34"/>
      <c r="BD383" s="34">
        <f t="shared" si="424"/>
        <v>0</v>
      </c>
      <c r="BE383" s="34">
        <f t="shared" si="425"/>
        <v>0</v>
      </c>
      <c r="BF383" s="34"/>
      <c r="BG383" s="34">
        <f t="shared" si="439"/>
        <v>0</v>
      </c>
      <c r="BH383" s="34">
        <f t="shared" si="426"/>
        <v>0</v>
      </c>
      <c r="BI383" s="34"/>
      <c r="BJ383" s="34">
        <f t="shared" si="440"/>
        <v>0</v>
      </c>
      <c r="BK383" s="34">
        <f t="shared" si="427"/>
        <v>0</v>
      </c>
      <c r="BL383" s="34"/>
      <c r="BM383" s="34">
        <f t="shared" si="442"/>
        <v>0</v>
      </c>
      <c r="BN383" s="34">
        <f t="shared" si="428"/>
        <v>0</v>
      </c>
      <c r="BO383" s="34"/>
      <c r="BP383" s="34">
        <f t="shared" si="397"/>
        <v>0</v>
      </c>
      <c r="BQ383" s="34">
        <f t="shared" si="398"/>
        <v>0</v>
      </c>
      <c r="BR383" s="34"/>
      <c r="BS383" s="34">
        <f t="shared" si="381"/>
        <v>0</v>
      </c>
      <c r="BT383" s="34">
        <f t="shared" si="399"/>
        <v>0</v>
      </c>
      <c r="BU383" s="34"/>
      <c r="BV383" s="34">
        <f t="shared" si="382"/>
        <v>0</v>
      </c>
      <c r="BW383" s="34">
        <f t="shared" si="400"/>
        <v>0</v>
      </c>
      <c r="BX383" s="34"/>
      <c r="BY383" s="34">
        <f t="shared" si="383"/>
        <v>0</v>
      </c>
      <c r="BZ383" s="34">
        <f t="shared" si="401"/>
        <v>0</v>
      </c>
      <c r="CA383" s="34"/>
      <c r="CB383" s="34">
        <f t="shared" si="384"/>
        <v>0</v>
      </c>
      <c r="CC383" s="34">
        <f t="shared" si="402"/>
        <v>0</v>
      </c>
      <c r="CD383" s="34"/>
      <c r="CE383" s="34">
        <f t="shared" si="385"/>
        <v>0</v>
      </c>
      <c r="CF383" s="34">
        <f t="shared" si="403"/>
        <v>0</v>
      </c>
      <c r="CG383" s="34"/>
      <c r="CH383" s="34">
        <f t="shared" si="386"/>
        <v>0</v>
      </c>
      <c r="CI383" s="34">
        <f t="shared" si="404"/>
        <v>0</v>
      </c>
      <c r="CJ383" s="34"/>
      <c r="CK383" s="34">
        <f t="shared" si="387"/>
        <v>0</v>
      </c>
      <c r="CL383" s="34">
        <f t="shared" si="405"/>
        <v>0</v>
      </c>
      <c r="CM383" s="34"/>
      <c r="CN383" s="34">
        <f t="shared" si="388"/>
        <v>0</v>
      </c>
      <c r="CO383" s="34">
        <f t="shared" si="406"/>
        <v>0</v>
      </c>
      <c r="CP383" s="34"/>
      <c r="CQ383" s="34">
        <f t="shared" si="389"/>
        <v>0</v>
      </c>
      <c r="CR383" s="34">
        <f t="shared" si="407"/>
        <v>0</v>
      </c>
      <c r="CS383" s="34"/>
      <c r="CT383" s="34">
        <f t="shared" si="390"/>
        <v>0</v>
      </c>
      <c r="CU383" s="34">
        <f t="shared" si="408"/>
        <v>0</v>
      </c>
      <c r="CV383" s="34"/>
      <c r="CW383" s="34">
        <f t="shared" si="391"/>
        <v>0</v>
      </c>
      <c r="CX383" s="34">
        <f t="shared" si="409"/>
        <v>0</v>
      </c>
      <c r="CY383" s="34"/>
      <c r="CZ383" s="34">
        <f t="shared" si="392"/>
        <v>0</v>
      </c>
      <c r="DA383" s="34">
        <f t="shared" si="410"/>
        <v>0</v>
      </c>
      <c r="DB383" s="34"/>
      <c r="DC383" s="34">
        <f t="shared" si="393"/>
        <v>0</v>
      </c>
      <c r="DD383" s="34">
        <f t="shared" si="411"/>
        <v>0</v>
      </c>
      <c r="DE383" s="35">
        <f t="shared" si="435"/>
        <v>0</v>
      </c>
      <c r="DF383" s="35">
        <f t="shared" ca="1" si="436"/>
        <v>0</v>
      </c>
      <c r="DG383" s="89">
        <f t="shared" ca="1" si="437"/>
        <v>0</v>
      </c>
      <c r="DH383" s="35">
        <f t="shared" si="412"/>
        <v>20.74</v>
      </c>
      <c r="DI383" s="35">
        <f t="shared" ca="1" si="379"/>
        <v>3408.2</v>
      </c>
      <c r="DJ383" s="92">
        <f t="shared" ca="1" si="380"/>
        <v>0</v>
      </c>
      <c r="DK383"/>
      <c r="DL383" s="37"/>
      <c r="DM383" s="38">
        <f t="shared" si="394"/>
        <v>0</v>
      </c>
      <c r="DN383" s="39" t="str">
        <f t="shared" si="452"/>
        <v>NÃO MEDIDO</v>
      </c>
      <c r="DO383" s="40"/>
      <c r="DP383"/>
    </row>
    <row r="384" spans="1:120" s="2" customFormat="1" ht="43.5" customHeight="1" x14ac:dyDescent="0.2">
      <c r="A384" s="2" t="s">
        <v>212</v>
      </c>
      <c r="C384" s="100" t="s">
        <v>744</v>
      </c>
      <c r="D384" s="30" t="s">
        <v>745</v>
      </c>
      <c r="E384" s="31" t="s">
        <v>86</v>
      </c>
      <c r="F384" s="74">
        <v>4.46</v>
      </c>
      <c r="G384" s="74">
        <v>0</v>
      </c>
      <c r="H384" s="121">
        <v>0</v>
      </c>
      <c r="I384" s="121">
        <v>0</v>
      </c>
      <c r="J384" s="121"/>
      <c r="K384" s="74">
        <f t="shared" si="395"/>
        <v>4.46</v>
      </c>
      <c r="L384" s="32">
        <v>807.01</v>
      </c>
      <c r="M384" s="33">
        <f t="shared" si="413"/>
        <v>3599.26</v>
      </c>
      <c r="N384" s="33"/>
      <c r="O384" s="33">
        <f t="shared" si="396"/>
        <v>0</v>
      </c>
      <c r="P384" s="34"/>
      <c r="Q384" s="34">
        <f t="shared" si="443"/>
        <v>0</v>
      </c>
      <c r="R384" s="34">
        <f t="shared" si="444"/>
        <v>0</v>
      </c>
      <c r="S384" s="34"/>
      <c r="T384" s="34">
        <f t="shared" si="445"/>
        <v>0</v>
      </c>
      <c r="U384" s="34">
        <f t="shared" si="446"/>
        <v>0</v>
      </c>
      <c r="V384" s="34"/>
      <c r="W384" s="34">
        <f t="shared" si="431"/>
        <v>0</v>
      </c>
      <c r="X384" s="34">
        <f t="shared" si="432"/>
        <v>0</v>
      </c>
      <c r="Y384" s="34"/>
      <c r="Z384" s="34">
        <f t="shared" si="447"/>
        <v>0</v>
      </c>
      <c r="AA384" s="34">
        <f t="shared" si="448"/>
        <v>0</v>
      </c>
      <c r="AB384" s="34"/>
      <c r="AC384" s="34">
        <f t="shared" si="449"/>
        <v>0</v>
      </c>
      <c r="AD384" s="34">
        <f t="shared" si="450"/>
        <v>0</v>
      </c>
      <c r="AE384" s="34"/>
      <c r="AF384" s="34">
        <f t="shared" si="429"/>
        <v>0</v>
      </c>
      <c r="AG384" s="34">
        <f t="shared" si="430"/>
        <v>0</v>
      </c>
      <c r="AH384" s="34"/>
      <c r="AI384" s="34">
        <f t="shared" si="438"/>
        <v>0</v>
      </c>
      <c r="AJ384" s="34">
        <f t="shared" si="451"/>
        <v>0</v>
      </c>
      <c r="AK384" s="34"/>
      <c r="AL384" s="34">
        <f t="shared" si="433"/>
        <v>0</v>
      </c>
      <c r="AM384" s="34">
        <f t="shared" si="434"/>
        <v>0</v>
      </c>
      <c r="AN384" s="34"/>
      <c r="AO384" s="34">
        <f t="shared" si="414"/>
        <v>0</v>
      </c>
      <c r="AP384" s="34">
        <f t="shared" si="415"/>
        <v>0</v>
      </c>
      <c r="AQ384" s="34"/>
      <c r="AR384" s="34">
        <f t="shared" si="416"/>
        <v>0</v>
      </c>
      <c r="AS384" s="34">
        <f t="shared" si="417"/>
        <v>0</v>
      </c>
      <c r="AT384" s="34"/>
      <c r="AU384" s="34">
        <f t="shared" si="418"/>
        <v>0</v>
      </c>
      <c r="AV384" s="34">
        <f t="shared" si="419"/>
        <v>0</v>
      </c>
      <c r="AW384" s="34"/>
      <c r="AX384" s="34">
        <f t="shared" si="420"/>
        <v>0</v>
      </c>
      <c r="AY384" s="34">
        <f t="shared" si="421"/>
        <v>0</v>
      </c>
      <c r="AZ384" s="34"/>
      <c r="BA384" s="34">
        <f t="shared" si="422"/>
        <v>0</v>
      </c>
      <c r="BB384" s="34">
        <f t="shared" si="423"/>
        <v>0</v>
      </c>
      <c r="BC384" s="34"/>
      <c r="BD384" s="34">
        <f t="shared" si="424"/>
        <v>0</v>
      </c>
      <c r="BE384" s="34">
        <f t="shared" si="425"/>
        <v>0</v>
      </c>
      <c r="BF384" s="34"/>
      <c r="BG384" s="34">
        <f t="shared" si="439"/>
        <v>0</v>
      </c>
      <c r="BH384" s="34">
        <f t="shared" si="426"/>
        <v>0</v>
      </c>
      <c r="BI384" s="34"/>
      <c r="BJ384" s="34">
        <f t="shared" si="440"/>
        <v>0</v>
      </c>
      <c r="BK384" s="34">
        <f t="shared" si="427"/>
        <v>0</v>
      </c>
      <c r="BL384" s="34"/>
      <c r="BM384" s="34">
        <f t="shared" si="442"/>
        <v>0</v>
      </c>
      <c r="BN384" s="34">
        <f t="shared" si="428"/>
        <v>0</v>
      </c>
      <c r="BO384" s="34"/>
      <c r="BP384" s="34">
        <f t="shared" si="397"/>
        <v>0</v>
      </c>
      <c r="BQ384" s="34">
        <f t="shared" si="398"/>
        <v>0</v>
      </c>
      <c r="BR384" s="34"/>
      <c r="BS384" s="34">
        <f t="shared" si="381"/>
        <v>0</v>
      </c>
      <c r="BT384" s="34">
        <f t="shared" si="399"/>
        <v>0</v>
      </c>
      <c r="BU384" s="34"/>
      <c r="BV384" s="34">
        <f t="shared" si="382"/>
        <v>0</v>
      </c>
      <c r="BW384" s="34">
        <f t="shared" si="400"/>
        <v>0</v>
      </c>
      <c r="BX384" s="34"/>
      <c r="BY384" s="34">
        <f t="shared" si="383"/>
        <v>0</v>
      </c>
      <c r="BZ384" s="34">
        <f t="shared" si="401"/>
        <v>0</v>
      </c>
      <c r="CA384" s="34"/>
      <c r="CB384" s="34">
        <f t="shared" si="384"/>
        <v>0</v>
      </c>
      <c r="CC384" s="34">
        <f t="shared" si="402"/>
        <v>0</v>
      </c>
      <c r="CD384" s="34"/>
      <c r="CE384" s="34">
        <f t="shared" si="385"/>
        <v>0</v>
      </c>
      <c r="CF384" s="34">
        <f t="shared" si="403"/>
        <v>0</v>
      </c>
      <c r="CG384" s="34"/>
      <c r="CH384" s="34">
        <f t="shared" si="386"/>
        <v>0</v>
      </c>
      <c r="CI384" s="34">
        <f t="shared" si="404"/>
        <v>0</v>
      </c>
      <c r="CJ384" s="34"/>
      <c r="CK384" s="34">
        <f t="shared" si="387"/>
        <v>0</v>
      </c>
      <c r="CL384" s="34">
        <f t="shared" si="405"/>
        <v>0</v>
      </c>
      <c r="CM384" s="34"/>
      <c r="CN384" s="34">
        <f t="shared" si="388"/>
        <v>0</v>
      </c>
      <c r="CO384" s="34">
        <f t="shared" si="406"/>
        <v>0</v>
      </c>
      <c r="CP384" s="34"/>
      <c r="CQ384" s="34">
        <f t="shared" si="389"/>
        <v>0</v>
      </c>
      <c r="CR384" s="34">
        <f t="shared" si="407"/>
        <v>0</v>
      </c>
      <c r="CS384" s="34"/>
      <c r="CT384" s="34">
        <f t="shared" si="390"/>
        <v>0</v>
      </c>
      <c r="CU384" s="34">
        <f t="shared" si="408"/>
        <v>0</v>
      </c>
      <c r="CV384" s="34"/>
      <c r="CW384" s="34">
        <f t="shared" si="391"/>
        <v>0</v>
      </c>
      <c r="CX384" s="34">
        <f t="shared" si="409"/>
        <v>0</v>
      </c>
      <c r="CY384" s="34"/>
      <c r="CZ384" s="34">
        <f t="shared" si="392"/>
        <v>0</v>
      </c>
      <c r="DA384" s="34">
        <f t="shared" si="410"/>
        <v>0</v>
      </c>
      <c r="DB384" s="34"/>
      <c r="DC384" s="34">
        <f t="shared" si="393"/>
        <v>0</v>
      </c>
      <c r="DD384" s="34">
        <f t="shared" si="411"/>
        <v>0</v>
      </c>
      <c r="DE384" s="35">
        <f t="shared" si="435"/>
        <v>0</v>
      </c>
      <c r="DF384" s="35">
        <f t="shared" ca="1" si="436"/>
        <v>0</v>
      </c>
      <c r="DG384" s="89">
        <f t="shared" ca="1" si="437"/>
        <v>0</v>
      </c>
      <c r="DH384" s="35">
        <f t="shared" si="412"/>
        <v>4.46</v>
      </c>
      <c r="DI384" s="35">
        <f t="shared" ca="1" si="379"/>
        <v>3599.26</v>
      </c>
      <c r="DJ384" s="92">
        <f t="shared" ca="1" si="380"/>
        <v>0</v>
      </c>
      <c r="DK384"/>
      <c r="DL384" s="37"/>
      <c r="DM384" s="38">
        <f t="shared" si="394"/>
        <v>0</v>
      </c>
      <c r="DN384" s="39" t="str">
        <f t="shared" si="452"/>
        <v>NÃO MEDIDO</v>
      </c>
      <c r="DO384" s="40"/>
      <c r="DP384"/>
    </row>
    <row r="385" spans="1:120" s="2" customFormat="1" ht="50.25" customHeight="1" x14ac:dyDescent="0.2">
      <c r="A385" s="2" t="s">
        <v>212</v>
      </c>
      <c r="C385" s="100" t="s">
        <v>746</v>
      </c>
      <c r="D385" s="30" t="s">
        <v>747</v>
      </c>
      <c r="E385" s="31" t="s">
        <v>86</v>
      </c>
      <c r="F385" s="74">
        <v>16.29</v>
      </c>
      <c r="G385" s="74">
        <v>0</v>
      </c>
      <c r="H385" s="121">
        <v>0</v>
      </c>
      <c r="I385" s="121">
        <v>0</v>
      </c>
      <c r="J385" s="121"/>
      <c r="K385" s="74">
        <f t="shared" si="395"/>
        <v>16.29</v>
      </c>
      <c r="L385" s="32">
        <v>808.96</v>
      </c>
      <c r="M385" s="33">
        <f t="shared" si="413"/>
        <v>13177.96</v>
      </c>
      <c r="N385" s="33"/>
      <c r="O385" s="33">
        <f t="shared" si="396"/>
        <v>0</v>
      </c>
      <c r="P385" s="34"/>
      <c r="Q385" s="34">
        <f t="shared" si="443"/>
        <v>0</v>
      </c>
      <c r="R385" s="34">
        <f t="shared" si="444"/>
        <v>0</v>
      </c>
      <c r="S385" s="34"/>
      <c r="T385" s="34">
        <f t="shared" si="445"/>
        <v>0</v>
      </c>
      <c r="U385" s="34">
        <f t="shared" si="446"/>
        <v>0</v>
      </c>
      <c r="V385" s="34"/>
      <c r="W385" s="34">
        <f t="shared" si="431"/>
        <v>0</v>
      </c>
      <c r="X385" s="34">
        <f t="shared" si="432"/>
        <v>0</v>
      </c>
      <c r="Y385" s="34"/>
      <c r="Z385" s="34">
        <f t="shared" si="447"/>
        <v>0</v>
      </c>
      <c r="AA385" s="34">
        <f t="shared" si="448"/>
        <v>0</v>
      </c>
      <c r="AB385" s="34"/>
      <c r="AC385" s="34">
        <f t="shared" si="449"/>
        <v>0</v>
      </c>
      <c r="AD385" s="34">
        <f t="shared" si="450"/>
        <v>0</v>
      </c>
      <c r="AE385" s="34"/>
      <c r="AF385" s="34">
        <f t="shared" si="429"/>
        <v>0</v>
      </c>
      <c r="AG385" s="34">
        <f t="shared" si="430"/>
        <v>0</v>
      </c>
      <c r="AH385" s="34"/>
      <c r="AI385" s="34">
        <f t="shared" si="438"/>
        <v>0</v>
      </c>
      <c r="AJ385" s="34">
        <f t="shared" si="451"/>
        <v>0</v>
      </c>
      <c r="AK385" s="34"/>
      <c r="AL385" s="34">
        <f t="shared" si="433"/>
        <v>0</v>
      </c>
      <c r="AM385" s="34">
        <f t="shared" si="434"/>
        <v>0</v>
      </c>
      <c r="AN385" s="34"/>
      <c r="AO385" s="34">
        <f t="shared" si="414"/>
        <v>0</v>
      </c>
      <c r="AP385" s="34">
        <f t="shared" si="415"/>
        <v>0</v>
      </c>
      <c r="AQ385" s="34"/>
      <c r="AR385" s="34">
        <f t="shared" si="416"/>
        <v>0</v>
      </c>
      <c r="AS385" s="34">
        <f t="shared" si="417"/>
        <v>0</v>
      </c>
      <c r="AT385" s="34"/>
      <c r="AU385" s="34">
        <f t="shared" si="418"/>
        <v>0</v>
      </c>
      <c r="AV385" s="34">
        <f t="shared" si="419"/>
        <v>0</v>
      </c>
      <c r="AW385" s="34"/>
      <c r="AX385" s="34">
        <f t="shared" si="420"/>
        <v>0</v>
      </c>
      <c r="AY385" s="34">
        <f t="shared" si="421"/>
        <v>0</v>
      </c>
      <c r="AZ385" s="34"/>
      <c r="BA385" s="34">
        <f t="shared" si="422"/>
        <v>0</v>
      </c>
      <c r="BB385" s="34">
        <f t="shared" si="423"/>
        <v>0</v>
      </c>
      <c r="BC385" s="34"/>
      <c r="BD385" s="34">
        <f t="shared" si="424"/>
        <v>0</v>
      </c>
      <c r="BE385" s="34">
        <f t="shared" si="425"/>
        <v>0</v>
      </c>
      <c r="BF385" s="34"/>
      <c r="BG385" s="34">
        <f t="shared" si="439"/>
        <v>0</v>
      </c>
      <c r="BH385" s="34">
        <f t="shared" si="426"/>
        <v>0</v>
      </c>
      <c r="BI385" s="34"/>
      <c r="BJ385" s="34">
        <f t="shared" si="440"/>
        <v>0</v>
      </c>
      <c r="BK385" s="34">
        <f t="shared" si="427"/>
        <v>0</v>
      </c>
      <c r="BL385" s="34"/>
      <c r="BM385" s="34">
        <f t="shared" si="442"/>
        <v>0</v>
      </c>
      <c r="BN385" s="34">
        <f t="shared" si="428"/>
        <v>0</v>
      </c>
      <c r="BO385" s="34"/>
      <c r="BP385" s="34">
        <f t="shared" si="397"/>
        <v>0</v>
      </c>
      <c r="BQ385" s="34">
        <f t="shared" si="398"/>
        <v>0</v>
      </c>
      <c r="BR385" s="34"/>
      <c r="BS385" s="34">
        <f t="shared" si="381"/>
        <v>0</v>
      </c>
      <c r="BT385" s="34">
        <f t="shared" si="399"/>
        <v>0</v>
      </c>
      <c r="BU385" s="34"/>
      <c r="BV385" s="34">
        <f t="shared" si="382"/>
        <v>0</v>
      </c>
      <c r="BW385" s="34">
        <f t="shared" si="400"/>
        <v>0</v>
      </c>
      <c r="BX385" s="34"/>
      <c r="BY385" s="34">
        <f t="shared" si="383"/>
        <v>0</v>
      </c>
      <c r="BZ385" s="34">
        <f t="shared" si="401"/>
        <v>0</v>
      </c>
      <c r="CA385" s="34"/>
      <c r="CB385" s="34">
        <f t="shared" si="384"/>
        <v>0</v>
      </c>
      <c r="CC385" s="34">
        <f t="shared" si="402"/>
        <v>0</v>
      </c>
      <c r="CD385" s="34"/>
      <c r="CE385" s="34">
        <f t="shared" si="385"/>
        <v>0</v>
      </c>
      <c r="CF385" s="34">
        <f t="shared" si="403"/>
        <v>0</v>
      </c>
      <c r="CG385" s="34"/>
      <c r="CH385" s="34">
        <f t="shared" si="386"/>
        <v>0</v>
      </c>
      <c r="CI385" s="34">
        <f t="shared" si="404"/>
        <v>0</v>
      </c>
      <c r="CJ385" s="34"/>
      <c r="CK385" s="34">
        <f t="shared" si="387"/>
        <v>0</v>
      </c>
      <c r="CL385" s="34">
        <f t="shared" si="405"/>
        <v>0</v>
      </c>
      <c r="CM385" s="34"/>
      <c r="CN385" s="34">
        <f t="shared" si="388"/>
        <v>0</v>
      </c>
      <c r="CO385" s="34">
        <f t="shared" si="406"/>
        <v>0</v>
      </c>
      <c r="CP385" s="34"/>
      <c r="CQ385" s="34">
        <f t="shared" si="389"/>
        <v>0</v>
      </c>
      <c r="CR385" s="34">
        <f t="shared" si="407"/>
        <v>0</v>
      </c>
      <c r="CS385" s="34"/>
      <c r="CT385" s="34">
        <f t="shared" si="390"/>
        <v>0</v>
      </c>
      <c r="CU385" s="34">
        <f t="shared" si="408"/>
        <v>0</v>
      </c>
      <c r="CV385" s="34"/>
      <c r="CW385" s="34">
        <f t="shared" si="391"/>
        <v>0</v>
      </c>
      <c r="CX385" s="34">
        <f t="shared" si="409"/>
        <v>0</v>
      </c>
      <c r="CY385" s="34"/>
      <c r="CZ385" s="34">
        <f t="shared" si="392"/>
        <v>0</v>
      </c>
      <c r="DA385" s="34">
        <f t="shared" si="410"/>
        <v>0</v>
      </c>
      <c r="DB385" s="34"/>
      <c r="DC385" s="34">
        <f t="shared" si="393"/>
        <v>0</v>
      </c>
      <c r="DD385" s="34">
        <f t="shared" si="411"/>
        <v>0</v>
      </c>
      <c r="DE385" s="35">
        <f t="shared" si="435"/>
        <v>0</v>
      </c>
      <c r="DF385" s="35">
        <f t="shared" ca="1" si="436"/>
        <v>0</v>
      </c>
      <c r="DG385" s="89">
        <f t="shared" ca="1" si="437"/>
        <v>0</v>
      </c>
      <c r="DH385" s="35">
        <f t="shared" si="412"/>
        <v>16.29</v>
      </c>
      <c r="DI385" s="35">
        <f t="shared" ca="1" si="379"/>
        <v>13177.96</v>
      </c>
      <c r="DJ385" s="92">
        <f t="shared" ca="1" si="380"/>
        <v>0</v>
      </c>
      <c r="DK385"/>
      <c r="DL385" s="37"/>
      <c r="DM385" s="38">
        <f t="shared" si="394"/>
        <v>0</v>
      </c>
      <c r="DN385" s="39" t="str">
        <f t="shared" si="452"/>
        <v>NÃO MEDIDO</v>
      </c>
      <c r="DO385" s="40"/>
      <c r="DP385"/>
    </row>
    <row r="386" spans="1:120" s="2" customFormat="1" ht="57" customHeight="1" x14ac:dyDescent="0.2">
      <c r="A386" s="2" t="s">
        <v>212</v>
      </c>
      <c r="C386" s="100" t="s">
        <v>748</v>
      </c>
      <c r="D386" s="30" t="s">
        <v>749</v>
      </c>
      <c r="E386" s="31" t="s">
        <v>86</v>
      </c>
      <c r="F386" s="74">
        <v>20.74</v>
      </c>
      <c r="G386" s="74">
        <v>0</v>
      </c>
      <c r="H386" s="121">
        <v>0</v>
      </c>
      <c r="I386" s="121">
        <v>0</v>
      </c>
      <c r="J386" s="121"/>
      <c r="K386" s="74">
        <f t="shared" si="395"/>
        <v>20.74</v>
      </c>
      <c r="L386" s="32">
        <v>776.12</v>
      </c>
      <c r="M386" s="33">
        <f t="shared" si="413"/>
        <v>16096.73</v>
      </c>
      <c r="N386" s="33"/>
      <c r="O386" s="33">
        <f t="shared" si="396"/>
        <v>0</v>
      </c>
      <c r="P386" s="34"/>
      <c r="Q386" s="34">
        <f t="shared" si="443"/>
        <v>0</v>
      </c>
      <c r="R386" s="34">
        <f t="shared" si="444"/>
        <v>0</v>
      </c>
      <c r="S386" s="34"/>
      <c r="T386" s="34">
        <f t="shared" si="445"/>
        <v>0</v>
      </c>
      <c r="U386" s="34">
        <f t="shared" si="446"/>
        <v>0</v>
      </c>
      <c r="V386" s="34"/>
      <c r="W386" s="34">
        <f t="shared" si="431"/>
        <v>0</v>
      </c>
      <c r="X386" s="34">
        <f t="shared" si="432"/>
        <v>0</v>
      </c>
      <c r="Y386" s="34"/>
      <c r="Z386" s="34">
        <f t="shared" si="447"/>
        <v>0</v>
      </c>
      <c r="AA386" s="34">
        <f t="shared" si="448"/>
        <v>0</v>
      </c>
      <c r="AB386" s="34"/>
      <c r="AC386" s="34">
        <f t="shared" si="449"/>
        <v>0</v>
      </c>
      <c r="AD386" s="34">
        <f t="shared" si="450"/>
        <v>0</v>
      </c>
      <c r="AE386" s="34"/>
      <c r="AF386" s="34">
        <f t="shared" si="429"/>
        <v>0</v>
      </c>
      <c r="AG386" s="34">
        <f t="shared" si="430"/>
        <v>0</v>
      </c>
      <c r="AH386" s="34"/>
      <c r="AI386" s="34">
        <f t="shared" si="438"/>
        <v>0</v>
      </c>
      <c r="AJ386" s="34">
        <f t="shared" si="451"/>
        <v>0</v>
      </c>
      <c r="AK386" s="34"/>
      <c r="AL386" s="34">
        <f t="shared" si="433"/>
        <v>0</v>
      </c>
      <c r="AM386" s="34">
        <f t="shared" si="434"/>
        <v>0</v>
      </c>
      <c r="AN386" s="34"/>
      <c r="AO386" s="34">
        <f t="shared" si="414"/>
        <v>0</v>
      </c>
      <c r="AP386" s="34">
        <f t="shared" si="415"/>
        <v>0</v>
      </c>
      <c r="AQ386" s="34"/>
      <c r="AR386" s="34">
        <f t="shared" si="416"/>
        <v>0</v>
      </c>
      <c r="AS386" s="34">
        <f t="shared" si="417"/>
        <v>0</v>
      </c>
      <c r="AT386" s="34"/>
      <c r="AU386" s="34">
        <f t="shared" si="418"/>
        <v>0</v>
      </c>
      <c r="AV386" s="34">
        <f t="shared" si="419"/>
        <v>0</v>
      </c>
      <c r="AW386" s="34"/>
      <c r="AX386" s="34">
        <f t="shared" si="420"/>
        <v>0</v>
      </c>
      <c r="AY386" s="34">
        <f t="shared" si="421"/>
        <v>0</v>
      </c>
      <c r="AZ386" s="34"/>
      <c r="BA386" s="34">
        <f t="shared" si="422"/>
        <v>0</v>
      </c>
      <c r="BB386" s="34">
        <f t="shared" si="423"/>
        <v>0</v>
      </c>
      <c r="BC386" s="34"/>
      <c r="BD386" s="34">
        <f t="shared" si="424"/>
        <v>0</v>
      </c>
      <c r="BE386" s="34">
        <f t="shared" si="425"/>
        <v>0</v>
      </c>
      <c r="BF386" s="34"/>
      <c r="BG386" s="34">
        <f t="shared" si="439"/>
        <v>0</v>
      </c>
      <c r="BH386" s="34">
        <f t="shared" si="426"/>
        <v>0</v>
      </c>
      <c r="BI386" s="34"/>
      <c r="BJ386" s="34">
        <f t="shared" si="440"/>
        <v>0</v>
      </c>
      <c r="BK386" s="34">
        <f t="shared" si="427"/>
        <v>0</v>
      </c>
      <c r="BL386" s="34"/>
      <c r="BM386" s="34">
        <f t="shared" si="442"/>
        <v>0</v>
      </c>
      <c r="BN386" s="34">
        <f t="shared" si="428"/>
        <v>0</v>
      </c>
      <c r="BO386" s="34"/>
      <c r="BP386" s="34">
        <f t="shared" si="397"/>
        <v>0</v>
      </c>
      <c r="BQ386" s="34">
        <f t="shared" si="398"/>
        <v>0</v>
      </c>
      <c r="BR386" s="34"/>
      <c r="BS386" s="34">
        <f t="shared" si="381"/>
        <v>0</v>
      </c>
      <c r="BT386" s="34">
        <f t="shared" si="399"/>
        <v>0</v>
      </c>
      <c r="BU386" s="34"/>
      <c r="BV386" s="34">
        <f t="shared" si="382"/>
        <v>0</v>
      </c>
      <c r="BW386" s="34">
        <f t="shared" si="400"/>
        <v>0</v>
      </c>
      <c r="BX386" s="34"/>
      <c r="BY386" s="34">
        <f t="shared" si="383"/>
        <v>0</v>
      </c>
      <c r="BZ386" s="34">
        <f t="shared" si="401"/>
        <v>0</v>
      </c>
      <c r="CA386" s="34"/>
      <c r="CB386" s="34">
        <f t="shared" si="384"/>
        <v>0</v>
      </c>
      <c r="CC386" s="34">
        <f t="shared" si="402"/>
        <v>0</v>
      </c>
      <c r="CD386" s="34"/>
      <c r="CE386" s="34">
        <f t="shared" si="385"/>
        <v>0</v>
      </c>
      <c r="CF386" s="34">
        <f t="shared" si="403"/>
        <v>0</v>
      </c>
      <c r="CG386" s="34"/>
      <c r="CH386" s="34">
        <f t="shared" si="386"/>
        <v>0</v>
      </c>
      <c r="CI386" s="34">
        <f t="shared" si="404"/>
        <v>0</v>
      </c>
      <c r="CJ386" s="34"/>
      <c r="CK386" s="34">
        <f t="shared" si="387"/>
        <v>0</v>
      </c>
      <c r="CL386" s="34">
        <f t="shared" si="405"/>
        <v>0</v>
      </c>
      <c r="CM386" s="34"/>
      <c r="CN386" s="34">
        <f t="shared" si="388"/>
        <v>0</v>
      </c>
      <c r="CO386" s="34">
        <f t="shared" si="406"/>
        <v>0</v>
      </c>
      <c r="CP386" s="34"/>
      <c r="CQ386" s="34">
        <f t="shared" si="389"/>
        <v>0</v>
      </c>
      <c r="CR386" s="34">
        <f t="shared" si="407"/>
        <v>0</v>
      </c>
      <c r="CS386" s="34"/>
      <c r="CT386" s="34">
        <f t="shared" si="390"/>
        <v>0</v>
      </c>
      <c r="CU386" s="34">
        <f t="shared" si="408"/>
        <v>0</v>
      </c>
      <c r="CV386" s="34"/>
      <c r="CW386" s="34">
        <f t="shared" si="391"/>
        <v>0</v>
      </c>
      <c r="CX386" s="34">
        <f t="shared" si="409"/>
        <v>0</v>
      </c>
      <c r="CY386" s="34"/>
      <c r="CZ386" s="34">
        <f t="shared" si="392"/>
        <v>0</v>
      </c>
      <c r="DA386" s="34">
        <f t="shared" si="410"/>
        <v>0</v>
      </c>
      <c r="DB386" s="34"/>
      <c r="DC386" s="34">
        <f t="shared" si="393"/>
        <v>0</v>
      </c>
      <c r="DD386" s="34">
        <f t="shared" si="411"/>
        <v>0</v>
      </c>
      <c r="DE386" s="35">
        <f t="shared" si="435"/>
        <v>0</v>
      </c>
      <c r="DF386" s="35">
        <f t="shared" ca="1" si="436"/>
        <v>0</v>
      </c>
      <c r="DG386" s="89">
        <f t="shared" ca="1" si="437"/>
        <v>0</v>
      </c>
      <c r="DH386" s="35">
        <f t="shared" si="412"/>
        <v>20.74</v>
      </c>
      <c r="DI386" s="35">
        <f t="shared" ca="1" si="379"/>
        <v>16096.73</v>
      </c>
      <c r="DJ386" s="92">
        <f t="shared" ca="1" si="380"/>
        <v>0</v>
      </c>
      <c r="DK386"/>
      <c r="DL386" s="37"/>
      <c r="DM386" s="38">
        <f t="shared" si="394"/>
        <v>0</v>
      </c>
      <c r="DN386" s="39" t="str">
        <f t="shared" si="452"/>
        <v>NÃO MEDIDO</v>
      </c>
      <c r="DO386" s="40"/>
      <c r="DP386"/>
    </row>
    <row r="387" spans="1:120" s="2" customFormat="1" ht="48" customHeight="1" x14ac:dyDescent="0.2">
      <c r="A387" s="2" t="s">
        <v>212</v>
      </c>
      <c r="C387" s="100" t="s">
        <v>750</v>
      </c>
      <c r="D387" s="30" t="s">
        <v>751</v>
      </c>
      <c r="E387" s="31" t="s">
        <v>86</v>
      </c>
      <c r="F387" s="74">
        <v>20.74</v>
      </c>
      <c r="G387" s="74"/>
      <c r="H387" s="121"/>
      <c r="I387" s="121">
        <v>0</v>
      </c>
      <c r="J387" s="121"/>
      <c r="K387" s="74">
        <f t="shared" si="395"/>
        <v>20.74</v>
      </c>
      <c r="L387" s="32">
        <v>136.43</v>
      </c>
      <c r="M387" s="33">
        <f t="shared" si="413"/>
        <v>2829.56</v>
      </c>
      <c r="N387" s="33"/>
      <c r="O387" s="33">
        <f t="shared" si="396"/>
        <v>0</v>
      </c>
      <c r="P387" s="34"/>
      <c r="Q387" s="34">
        <f t="shared" si="443"/>
        <v>0</v>
      </c>
      <c r="R387" s="34">
        <f t="shared" si="444"/>
        <v>0</v>
      </c>
      <c r="S387" s="34"/>
      <c r="T387" s="34">
        <f t="shared" si="445"/>
        <v>0</v>
      </c>
      <c r="U387" s="34">
        <f t="shared" si="446"/>
        <v>0</v>
      </c>
      <c r="V387" s="34"/>
      <c r="W387" s="34">
        <f t="shared" si="431"/>
        <v>0</v>
      </c>
      <c r="X387" s="34">
        <f t="shared" si="432"/>
        <v>0</v>
      </c>
      <c r="Y387" s="34"/>
      <c r="Z387" s="34">
        <f t="shared" si="447"/>
        <v>0</v>
      </c>
      <c r="AA387" s="34">
        <f t="shared" si="448"/>
        <v>0</v>
      </c>
      <c r="AB387" s="34"/>
      <c r="AC387" s="34">
        <f t="shared" si="449"/>
        <v>0</v>
      </c>
      <c r="AD387" s="34">
        <f t="shared" si="450"/>
        <v>0</v>
      </c>
      <c r="AE387" s="34"/>
      <c r="AF387" s="34">
        <f t="shared" si="429"/>
        <v>0</v>
      </c>
      <c r="AG387" s="34">
        <f t="shared" si="430"/>
        <v>0</v>
      </c>
      <c r="AH387" s="34"/>
      <c r="AI387" s="34">
        <f t="shared" si="438"/>
        <v>0</v>
      </c>
      <c r="AJ387" s="34">
        <f t="shared" si="451"/>
        <v>0</v>
      </c>
      <c r="AK387" s="34"/>
      <c r="AL387" s="34">
        <f t="shared" si="433"/>
        <v>0</v>
      </c>
      <c r="AM387" s="34">
        <f t="shared" si="434"/>
        <v>0</v>
      </c>
      <c r="AN387" s="34"/>
      <c r="AO387" s="34">
        <f t="shared" si="414"/>
        <v>0</v>
      </c>
      <c r="AP387" s="34">
        <f t="shared" si="415"/>
        <v>0</v>
      </c>
      <c r="AQ387" s="34"/>
      <c r="AR387" s="34">
        <f t="shared" si="416"/>
        <v>0</v>
      </c>
      <c r="AS387" s="34">
        <f t="shared" si="417"/>
        <v>0</v>
      </c>
      <c r="AT387" s="34"/>
      <c r="AU387" s="34">
        <f t="shared" si="418"/>
        <v>0</v>
      </c>
      <c r="AV387" s="34">
        <f t="shared" si="419"/>
        <v>0</v>
      </c>
      <c r="AW387" s="34"/>
      <c r="AX387" s="34">
        <f t="shared" si="420"/>
        <v>0</v>
      </c>
      <c r="AY387" s="34">
        <f t="shared" si="421"/>
        <v>0</v>
      </c>
      <c r="AZ387" s="34"/>
      <c r="BA387" s="34">
        <f t="shared" si="422"/>
        <v>0</v>
      </c>
      <c r="BB387" s="34">
        <f t="shared" si="423"/>
        <v>0</v>
      </c>
      <c r="BC387" s="34"/>
      <c r="BD387" s="34">
        <f t="shared" si="424"/>
        <v>0</v>
      </c>
      <c r="BE387" s="34">
        <f t="shared" si="425"/>
        <v>0</v>
      </c>
      <c r="BF387" s="34"/>
      <c r="BG387" s="34">
        <f t="shared" si="439"/>
        <v>0</v>
      </c>
      <c r="BH387" s="34">
        <f t="shared" si="426"/>
        <v>0</v>
      </c>
      <c r="BI387" s="34"/>
      <c r="BJ387" s="34">
        <f t="shared" si="440"/>
        <v>0</v>
      </c>
      <c r="BK387" s="34">
        <f t="shared" si="427"/>
        <v>0</v>
      </c>
      <c r="BL387" s="34"/>
      <c r="BM387" s="34">
        <f t="shared" si="442"/>
        <v>0</v>
      </c>
      <c r="BN387" s="34">
        <f t="shared" si="428"/>
        <v>0</v>
      </c>
      <c r="BO387" s="34"/>
      <c r="BP387" s="34">
        <f t="shared" si="397"/>
        <v>0</v>
      </c>
      <c r="BQ387" s="34">
        <f t="shared" si="398"/>
        <v>0</v>
      </c>
      <c r="BR387" s="34"/>
      <c r="BS387" s="34">
        <f t="shared" si="381"/>
        <v>0</v>
      </c>
      <c r="BT387" s="34">
        <f t="shared" si="399"/>
        <v>0</v>
      </c>
      <c r="BU387" s="34"/>
      <c r="BV387" s="34">
        <f t="shared" si="382"/>
        <v>0</v>
      </c>
      <c r="BW387" s="34">
        <f t="shared" si="400"/>
        <v>0</v>
      </c>
      <c r="BX387" s="34"/>
      <c r="BY387" s="34">
        <f t="shared" si="383"/>
        <v>0</v>
      </c>
      <c r="BZ387" s="34">
        <f t="shared" si="401"/>
        <v>0</v>
      </c>
      <c r="CA387" s="34"/>
      <c r="CB387" s="34">
        <f t="shared" si="384"/>
        <v>0</v>
      </c>
      <c r="CC387" s="34">
        <f t="shared" si="402"/>
        <v>0</v>
      </c>
      <c r="CD387" s="34"/>
      <c r="CE387" s="34">
        <f t="shared" si="385"/>
        <v>0</v>
      </c>
      <c r="CF387" s="34">
        <f t="shared" si="403"/>
        <v>0</v>
      </c>
      <c r="CG387" s="34"/>
      <c r="CH387" s="34">
        <f t="shared" si="386"/>
        <v>0</v>
      </c>
      <c r="CI387" s="34">
        <f t="shared" si="404"/>
        <v>0</v>
      </c>
      <c r="CJ387" s="34"/>
      <c r="CK387" s="34">
        <f t="shared" si="387"/>
        <v>0</v>
      </c>
      <c r="CL387" s="34">
        <f t="shared" si="405"/>
        <v>0</v>
      </c>
      <c r="CM387" s="34"/>
      <c r="CN387" s="34">
        <f t="shared" si="388"/>
        <v>0</v>
      </c>
      <c r="CO387" s="34">
        <f t="shared" si="406"/>
        <v>0</v>
      </c>
      <c r="CP387" s="34"/>
      <c r="CQ387" s="34">
        <f t="shared" si="389"/>
        <v>0</v>
      </c>
      <c r="CR387" s="34">
        <f t="shared" si="407"/>
        <v>0</v>
      </c>
      <c r="CS387" s="34"/>
      <c r="CT387" s="34">
        <f t="shared" si="390"/>
        <v>0</v>
      </c>
      <c r="CU387" s="34">
        <f t="shared" si="408"/>
        <v>0</v>
      </c>
      <c r="CV387" s="34"/>
      <c r="CW387" s="34">
        <f t="shared" si="391"/>
        <v>0</v>
      </c>
      <c r="CX387" s="34">
        <f t="shared" si="409"/>
        <v>0</v>
      </c>
      <c r="CY387" s="34"/>
      <c r="CZ387" s="34">
        <f t="shared" si="392"/>
        <v>0</v>
      </c>
      <c r="DA387" s="34">
        <f t="shared" si="410"/>
        <v>0</v>
      </c>
      <c r="DB387" s="34"/>
      <c r="DC387" s="34">
        <f t="shared" si="393"/>
        <v>0</v>
      </c>
      <c r="DD387" s="34">
        <f t="shared" si="411"/>
        <v>0</v>
      </c>
      <c r="DE387" s="35">
        <f t="shared" si="435"/>
        <v>0</v>
      </c>
      <c r="DF387" s="35">
        <f t="shared" ca="1" si="436"/>
        <v>0</v>
      </c>
      <c r="DG387" s="89">
        <f t="shared" ca="1" si="437"/>
        <v>0</v>
      </c>
      <c r="DH387" s="35">
        <f t="shared" si="412"/>
        <v>20.74</v>
      </c>
      <c r="DI387" s="35">
        <f t="shared" ca="1" si="379"/>
        <v>2829.56</v>
      </c>
      <c r="DJ387" s="92">
        <f t="shared" ca="1" si="380"/>
        <v>0</v>
      </c>
      <c r="DK387"/>
      <c r="DL387" s="37"/>
      <c r="DM387" s="38">
        <f t="shared" si="394"/>
        <v>0</v>
      </c>
      <c r="DN387" s="39" t="str">
        <f t="shared" si="452"/>
        <v>NÃO MEDIDO</v>
      </c>
      <c r="DO387" s="40"/>
      <c r="DP387"/>
    </row>
    <row r="388" spans="1:120" s="2" customFormat="1" ht="35.1" customHeight="1" x14ac:dyDescent="0.2">
      <c r="A388" s="2" t="s">
        <v>213</v>
      </c>
      <c r="C388" s="100">
        <v>15</v>
      </c>
      <c r="D388" s="30" t="s">
        <v>329</v>
      </c>
      <c r="E388" s="31"/>
      <c r="F388" s="74"/>
      <c r="G388" s="74">
        <v>0</v>
      </c>
      <c r="H388" s="121">
        <v>0</v>
      </c>
      <c r="I388" s="121">
        <v>0</v>
      </c>
      <c r="J388" s="121"/>
      <c r="K388" s="74">
        <f t="shared" si="395"/>
        <v>0</v>
      </c>
      <c r="L388" s="32"/>
      <c r="M388" s="33">
        <f t="shared" si="413"/>
        <v>0</v>
      </c>
      <c r="N388" s="33"/>
      <c r="O388" s="33">
        <f t="shared" si="396"/>
        <v>0</v>
      </c>
      <c r="P388" s="34"/>
      <c r="Q388" s="34">
        <f t="shared" si="443"/>
        <v>0</v>
      </c>
      <c r="R388" s="34">
        <f t="shared" si="444"/>
        <v>0</v>
      </c>
      <c r="S388" s="34"/>
      <c r="T388" s="34">
        <f t="shared" si="445"/>
        <v>0</v>
      </c>
      <c r="U388" s="34">
        <f t="shared" si="446"/>
        <v>0</v>
      </c>
      <c r="V388" s="34"/>
      <c r="W388" s="34">
        <f t="shared" si="431"/>
        <v>0</v>
      </c>
      <c r="X388" s="34">
        <f t="shared" si="432"/>
        <v>0</v>
      </c>
      <c r="Y388" s="34"/>
      <c r="Z388" s="34">
        <f t="shared" si="447"/>
        <v>0</v>
      </c>
      <c r="AA388" s="34">
        <f t="shared" si="448"/>
        <v>0</v>
      </c>
      <c r="AB388" s="34"/>
      <c r="AC388" s="34">
        <f t="shared" si="449"/>
        <v>0</v>
      </c>
      <c r="AD388" s="34">
        <f t="shared" si="450"/>
        <v>0</v>
      </c>
      <c r="AE388" s="34"/>
      <c r="AF388" s="34">
        <f t="shared" si="429"/>
        <v>0</v>
      </c>
      <c r="AG388" s="34">
        <f t="shared" si="430"/>
        <v>0</v>
      </c>
      <c r="AH388" s="34"/>
      <c r="AI388" s="34">
        <f t="shared" si="438"/>
        <v>0</v>
      </c>
      <c r="AJ388" s="34">
        <f t="shared" si="451"/>
        <v>0</v>
      </c>
      <c r="AK388" s="34"/>
      <c r="AL388" s="34">
        <f t="shared" si="433"/>
        <v>0</v>
      </c>
      <c r="AM388" s="34">
        <f t="shared" si="434"/>
        <v>0</v>
      </c>
      <c r="AN388" s="34"/>
      <c r="AO388" s="34">
        <f t="shared" si="414"/>
        <v>0</v>
      </c>
      <c r="AP388" s="34">
        <f t="shared" si="415"/>
        <v>0</v>
      </c>
      <c r="AQ388" s="34"/>
      <c r="AR388" s="34">
        <f t="shared" si="416"/>
        <v>0</v>
      </c>
      <c r="AS388" s="34">
        <f t="shared" si="417"/>
        <v>0</v>
      </c>
      <c r="AT388" s="34"/>
      <c r="AU388" s="34">
        <f t="shared" si="418"/>
        <v>0</v>
      </c>
      <c r="AV388" s="34">
        <f t="shared" si="419"/>
        <v>0</v>
      </c>
      <c r="AW388" s="34"/>
      <c r="AX388" s="34">
        <f t="shared" si="420"/>
        <v>0</v>
      </c>
      <c r="AY388" s="34">
        <f t="shared" si="421"/>
        <v>0</v>
      </c>
      <c r="AZ388" s="34"/>
      <c r="BA388" s="34">
        <f t="shared" si="422"/>
        <v>0</v>
      </c>
      <c r="BB388" s="34">
        <f t="shared" si="423"/>
        <v>0</v>
      </c>
      <c r="BC388" s="34"/>
      <c r="BD388" s="34">
        <f t="shared" si="424"/>
        <v>0</v>
      </c>
      <c r="BE388" s="34">
        <f t="shared" si="425"/>
        <v>0</v>
      </c>
      <c r="BF388" s="34"/>
      <c r="BG388" s="34">
        <f t="shared" si="439"/>
        <v>0</v>
      </c>
      <c r="BH388" s="34">
        <f t="shared" si="426"/>
        <v>0</v>
      </c>
      <c r="BI388" s="34"/>
      <c r="BJ388" s="34">
        <f t="shared" si="440"/>
        <v>0</v>
      </c>
      <c r="BK388" s="34">
        <f t="shared" si="427"/>
        <v>0</v>
      </c>
      <c r="BL388" s="34"/>
      <c r="BM388" s="34">
        <f t="shared" si="442"/>
        <v>0</v>
      </c>
      <c r="BN388" s="34">
        <f t="shared" si="428"/>
        <v>0</v>
      </c>
      <c r="BO388" s="34"/>
      <c r="BP388" s="34">
        <f t="shared" si="397"/>
        <v>0</v>
      </c>
      <c r="BQ388" s="34">
        <f t="shared" si="398"/>
        <v>0</v>
      </c>
      <c r="BR388" s="34"/>
      <c r="BS388" s="34">
        <f t="shared" si="381"/>
        <v>0</v>
      </c>
      <c r="BT388" s="34">
        <f t="shared" si="399"/>
        <v>0</v>
      </c>
      <c r="BU388" s="34"/>
      <c r="BV388" s="34">
        <f t="shared" si="382"/>
        <v>0</v>
      </c>
      <c r="BW388" s="34">
        <f t="shared" si="400"/>
        <v>0</v>
      </c>
      <c r="BX388" s="34"/>
      <c r="BY388" s="34">
        <f t="shared" si="383"/>
        <v>0</v>
      </c>
      <c r="BZ388" s="34">
        <f t="shared" si="401"/>
        <v>0</v>
      </c>
      <c r="CA388" s="34"/>
      <c r="CB388" s="34">
        <f t="shared" si="384"/>
        <v>0</v>
      </c>
      <c r="CC388" s="34">
        <f t="shared" si="402"/>
        <v>0</v>
      </c>
      <c r="CD388" s="34"/>
      <c r="CE388" s="34">
        <f t="shared" si="385"/>
        <v>0</v>
      </c>
      <c r="CF388" s="34">
        <f t="shared" si="403"/>
        <v>0</v>
      </c>
      <c r="CG388" s="34"/>
      <c r="CH388" s="34">
        <f t="shared" si="386"/>
        <v>0</v>
      </c>
      <c r="CI388" s="34">
        <f t="shared" si="404"/>
        <v>0</v>
      </c>
      <c r="CJ388" s="34"/>
      <c r="CK388" s="34">
        <f t="shared" si="387"/>
        <v>0</v>
      </c>
      <c r="CL388" s="34">
        <f t="shared" si="405"/>
        <v>0</v>
      </c>
      <c r="CM388" s="34"/>
      <c r="CN388" s="34">
        <f t="shared" si="388"/>
        <v>0</v>
      </c>
      <c r="CO388" s="34">
        <f t="shared" si="406"/>
        <v>0</v>
      </c>
      <c r="CP388" s="34"/>
      <c r="CQ388" s="34">
        <f t="shared" si="389"/>
        <v>0</v>
      </c>
      <c r="CR388" s="34">
        <f t="shared" si="407"/>
        <v>0</v>
      </c>
      <c r="CS388" s="34"/>
      <c r="CT388" s="34">
        <f t="shared" si="390"/>
        <v>0</v>
      </c>
      <c r="CU388" s="34">
        <f t="shared" si="408"/>
        <v>0</v>
      </c>
      <c r="CV388" s="34"/>
      <c r="CW388" s="34">
        <f t="shared" si="391"/>
        <v>0</v>
      </c>
      <c r="CX388" s="34">
        <f t="shared" si="409"/>
        <v>0</v>
      </c>
      <c r="CY388" s="34"/>
      <c r="CZ388" s="34">
        <f t="shared" si="392"/>
        <v>0</v>
      </c>
      <c r="DA388" s="34">
        <f t="shared" si="410"/>
        <v>0</v>
      </c>
      <c r="DB388" s="34"/>
      <c r="DC388" s="34">
        <f t="shared" si="393"/>
        <v>0</v>
      </c>
      <c r="DD388" s="34">
        <f t="shared" si="411"/>
        <v>0</v>
      </c>
      <c r="DE388" s="35">
        <f t="shared" si="435"/>
        <v>0</v>
      </c>
      <c r="DF388" s="35">
        <f t="shared" ca="1" si="436"/>
        <v>0</v>
      </c>
      <c r="DG388" s="89">
        <f t="shared" ca="1" si="437"/>
        <v>0</v>
      </c>
      <c r="DH388" s="35">
        <f t="shared" si="412"/>
        <v>0</v>
      </c>
      <c r="DI388" s="35">
        <f t="shared" ca="1" si="379"/>
        <v>0</v>
      </c>
      <c r="DJ388" s="92">
        <f t="shared" ca="1" si="380"/>
        <v>0</v>
      </c>
      <c r="DK388"/>
      <c r="DL388" s="37"/>
      <c r="DM388" s="38">
        <f t="shared" si="394"/>
        <v>0</v>
      </c>
      <c r="DN388" s="39" t="str">
        <f>IF(COUNTIF(DN389:DN397,"MEDIDO")&lt;&gt;0,"MEDIDO","NÃO MEDIDO")</f>
        <v>NÃO MEDIDO</v>
      </c>
      <c r="DO388" s="40"/>
      <c r="DP388"/>
    </row>
    <row r="389" spans="1:120" s="2" customFormat="1" ht="35.1" customHeight="1" x14ac:dyDescent="0.2">
      <c r="A389" s="2" t="s">
        <v>213</v>
      </c>
      <c r="C389" s="100">
        <v>150300</v>
      </c>
      <c r="D389" s="30" t="s">
        <v>326</v>
      </c>
      <c r="E389" s="31"/>
      <c r="F389" s="74"/>
      <c r="G389" s="74">
        <v>0</v>
      </c>
      <c r="H389" s="121">
        <v>0</v>
      </c>
      <c r="I389" s="121">
        <v>0</v>
      </c>
      <c r="J389" s="121"/>
      <c r="K389" s="74">
        <f t="shared" si="395"/>
        <v>0</v>
      </c>
      <c r="L389" s="32"/>
      <c r="M389" s="33">
        <f t="shared" si="413"/>
        <v>0</v>
      </c>
      <c r="N389" s="33"/>
      <c r="O389" s="33">
        <f t="shared" si="396"/>
        <v>0</v>
      </c>
      <c r="P389" s="34"/>
      <c r="Q389" s="34">
        <f t="shared" si="443"/>
        <v>0</v>
      </c>
      <c r="R389" s="34">
        <f t="shared" si="444"/>
        <v>0</v>
      </c>
      <c r="S389" s="34"/>
      <c r="T389" s="34">
        <f t="shared" si="445"/>
        <v>0</v>
      </c>
      <c r="U389" s="34">
        <f t="shared" si="446"/>
        <v>0</v>
      </c>
      <c r="V389" s="34"/>
      <c r="W389" s="34">
        <f t="shared" si="431"/>
        <v>0</v>
      </c>
      <c r="X389" s="34">
        <f t="shared" si="432"/>
        <v>0</v>
      </c>
      <c r="Y389" s="34"/>
      <c r="Z389" s="34">
        <f t="shared" si="447"/>
        <v>0</v>
      </c>
      <c r="AA389" s="34">
        <f t="shared" si="448"/>
        <v>0</v>
      </c>
      <c r="AB389" s="34"/>
      <c r="AC389" s="34">
        <f t="shared" si="449"/>
        <v>0</v>
      </c>
      <c r="AD389" s="34">
        <f t="shared" si="450"/>
        <v>0</v>
      </c>
      <c r="AE389" s="34"/>
      <c r="AF389" s="34">
        <f t="shared" si="429"/>
        <v>0</v>
      </c>
      <c r="AG389" s="34">
        <f t="shared" si="430"/>
        <v>0</v>
      </c>
      <c r="AH389" s="34"/>
      <c r="AI389" s="34">
        <f t="shared" si="438"/>
        <v>0</v>
      </c>
      <c r="AJ389" s="34">
        <f t="shared" si="451"/>
        <v>0</v>
      </c>
      <c r="AK389" s="34"/>
      <c r="AL389" s="34">
        <f t="shared" si="433"/>
        <v>0</v>
      </c>
      <c r="AM389" s="34">
        <f t="shared" si="434"/>
        <v>0</v>
      </c>
      <c r="AN389" s="34"/>
      <c r="AO389" s="34">
        <f t="shared" si="414"/>
        <v>0</v>
      </c>
      <c r="AP389" s="34">
        <f t="shared" si="415"/>
        <v>0</v>
      </c>
      <c r="AQ389" s="34"/>
      <c r="AR389" s="34">
        <f t="shared" si="416"/>
        <v>0</v>
      </c>
      <c r="AS389" s="34">
        <f t="shared" si="417"/>
        <v>0</v>
      </c>
      <c r="AT389" s="34"/>
      <c r="AU389" s="34">
        <f t="shared" si="418"/>
        <v>0</v>
      </c>
      <c r="AV389" s="34">
        <f t="shared" si="419"/>
        <v>0</v>
      </c>
      <c r="AW389" s="34"/>
      <c r="AX389" s="34">
        <f t="shared" si="420"/>
        <v>0</v>
      </c>
      <c r="AY389" s="34">
        <f t="shared" si="421"/>
        <v>0</v>
      </c>
      <c r="AZ389" s="34"/>
      <c r="BA389" s="34">
        <f t="shared" si="422"/>
        <v>0</v>
      </c>
      <c r="BB389" s="34">
        <f t="shared" si="423"/>
        <v>0</v>
      </c>
      <c r="BC389" s="34"/>
      <c r="BD389" s="34">
        <f t="shared" si="424"/>
        <v>0</v>
      </c>
      <c r="BE389" s="34">
        <f t="shared" si="425"/>
        <v>0</v>
      </c>
      <c r="BF389" s="34"/>
      <c r="BG389" s="34">
        <f t="shared" si="439"/>
        <v>0</v>
      </c>
      <c r="BH389" s="34">
        <f t="shared" si="426"/>
        <v>0</v>
      </c>
      <c r="BI389" s="34"/>
      <c r="BJ389" s="34">
        <f t="shared" si="440"/>
        <v>0</v>
      </c>
      <c r="BK389" s="34">
        <f t="shared" si="427"/>
        <v>0</v>
      </c>
      <c r="BL389" s="34"/>
      <c r="BM389" s="34">
        <f t="shared" si="442"/>
        <v>0</v>
      </c>
      <c r="BN389" s="34">
        <f t="shared" si="428"/>
        <v>0</v>
      </c>
      <c r="BO389" s="34"/>
      <c r="BP389" s="34">
        <f t="shared" si="397"/>
        <v>0</v>
      </c>
      <c r="BQ389" s="34">
        <f t="shared" si="398"/>
        <v>0</v>
      </c>
      <c r="BR389" s="34"/>
      <c r="BS389" s="34">
        <f t="shared" si="381"/>
        <v>0</v>
      </c>
      <c r="BT389" s="34">
        <f t="shared" si="399"/>
        <v>0</v>
      </c>
      <c r="BU389" s="34"/>
      <c r="BV389" s="34">
        <f t="shared" si="382"/>
        <v>0</v>
      </c>
      <c r="BW389" s="34">
        <f t="shared" si="400"/>
        <v>0</v>
      </c>
      <c r="BX389" s="34"/>
      <c r="BY389" s="34">
        <f t="shared" si="383"/>
        <v>0</v>
      </c>
      <c r="BZ389" s="34">
        <f t="shared" si="401"/>
        <v>0</v>
      </c>
      <c r="CA389" s="34"/>
      <c r="CB389" s="34">
        <f t="shared" si="384"/>
        <v>0</v>
      </c>
      <c r="CC389" s="34">
        <f t="shared" si="402"/>
        <v>0</v>
      </c>
      <c r="CD389" s="34"/>
      <c r="CE389" s="34">
        <f t="shared" si="385"/>
        <v>0</v>
      </c>
      <c r="CF389" s="34">
        <f t="shared" si="403"/>
        <v>0</v>
      </c>
      <c r="CG389" s="34"/>
      <c r="CH389" s="34">
        <f t="shared" si="386"/>
        <v>0</v>
      </c>
      <c r="CI389" s="34">
        <f t="shared" si="404"/>
        <v>0</v>
      </c>
      <c r="CJ389" s="34"/>
      <c r="CK389" s="34">
        <f t="shared" si="387"/>
        <v>0</v>
      </c>
      <c r="CL389" s="34">
        <f t="shared" si="405"/>
        <v>0</v>
      </c>
      <c r="CM389" s="34"/>
      <c r="CN389" s="34">
        <f t="shared" si="388"/>
        <v>0</v>
      </c>
      <c r="CO389" s="34">
        <f t="shared" si="406"/>
        <v>0</v>
      </c>
      <c r="CP389" s="34"/>
      <c r="CQ389" s="34">
        <f t="shared" si="389"/>
        <v>0</v>
      </c>
      <c r="CR389" s="34">
        <f t="shared" si="407"/>
        <v>0</v>
      </c>
      <c r="CS389" s="34"/>
      <c r="CT389" s="34">
        <f t="shared" si="390"/>
        <v>0</v>
      </c>
      <c r="CU389" s="34">
        <f t="shared" si="408"/>
        <v>0</v>
      </c>
      <c r="CV389" s="34"/>
      <c r="CW389" s="34">
        <f t="shared" si="391"/>
        <v>0</v>
      </c>
      <c r="CX389" s="34">
        <f t="shared" si="409"/>
        <v>0</v>
      </c>
      <c r="CY389" s="34"/>
      <c r="CZ389" s="34">
        <f t="shared" si="392"/>
        <v>0</v>
      </c>
      <c r="DA389" s="34">
        <f t="shared" si="410"/>
        <v>0</v>
      </c>
      <c r="DB389" s="34"/>
      <c r="DC389" s="34">
        <f t="shared" si="393"/>
        <v>0</v>
      </c>
      <c r="DD389" s="34">
        <f t="shared" si="411"/>
        <v>0</v>
      </c>
      <c r="DE389" s="35">
        <f t="shared" si="435"/>
        <v>0</v>
      </c>
      <c r="DF389" s="35">
        <f t="shared" ca="1" si="436"/>
        <v>0</v>
      </c>
      <c r="DG389" s="89">
        <f t="shared" ca="1" si="437"/>
        <v>0</v>
      </c>
      <c r="DH389" s="35">
        <f t="shared" si="412"/>
        <v>0</v>
      </c>
      <c r="DI389" s="35">
        <f t="shared" ca="1" si="379"/>
        <v>0</v>
      </c>
      <c r="DJ389" s="92">
        <f t="shared" ca="1" si="380"/>
        <v>0</v>
      </c>
      <c r="DK389"/>
      <c r="DL389" s="37"/>
      <c r="DM389" s="38">
        <f t="shared" si="394"/>
        <v>0</v>
      </c>
      <c r="DN389" s="39" t="str">
        <f>IF(COUNTIF(DN390:DN391,"MEDIDO")&lt;&gt;0,"MEDIDO","NÃO MEDIDO")</f>
        <v>NÃO MEDIDO</v>
      </c>
      <c r="DO389" s="40"/>
      <c r="DP389"/>
    </row>
    <row r="390" spans="1:120" s="2" customFormat="1" ht="35.1" customHeight="1" x14ac:dyDescent="0.2">
      <c r="A390" s="2" t="s">
        <v>212</v>
      </c>
      <c r="C390" s="100" t="s">
        <v>330</v>
      </c>
      <c r="D390" s="30" t="s">
        <v>331</v>
      </c>
      <c r="E390" s="31" t="s">
        <v>86</v>
      </c>
      <c r="F390" s="74">
        <v>301.14999999999998</v>
      </c>
      <c r="G390" s="74">
        <v>0</v>
      </c>
      <c r="H390" s="121">
        <v>0</v>
      </c>
      <c r="I390" s="121">
        <v>0</v>
      </c>
      <c r="J390" s="121"/>
      <c r="K390" s="74">
        <f t="shared" si="395"/>
        <v>301.14999999999998</v>
      </c>
      <c r="L390" s="32">
        <v>67.56</v>
      </c>
      <c r="M390" s="33">
        <f t="shared" si="413"/>
        <v>20345.689999999999</v>
      </c>
      <c r="N390" s="33"/>
      <c r="O390" s="33">
        <f t="shared" si="396"/>
        <v>0</v>
      </c>
      <c r="P390" s="34"/>
      <c r="Q390" s="34">
        <f t="shared" si="443"/>
        <v>0</v>
      </c>
      <c r="R390" s="34">
        <f t="shared" si="444"/>
        <v>0</v>
      </c>
      <c r="S390" s="34"/>
      <c r="T390" s="34">
        <f t="shared" si="445"/>
        <v>0</v>
      </c>
      <c r="U390" s="34">
        <f t="shared" si="446"/>
        <v>0</v>
      </c>
      <c r="V390" s="34"/>
      <c r="W390" s="34">
        <f t="shared" si="431"/>
        <v>0</v>
      </c>
      <c r="X390" s="34">
        <f t="shared" si="432"/>
        <v>0</v>
      </c>
      <c r="Y390" s="34"/>
      <c r="Z390" s="34">
        <f t="shared" si="447"/>
        <v>0</v>
      </c>
      <c r="AA390" s="34">
        <f t="shared" si="448"/>
        <v>0</v>
      </c>
      <c r="AB390" s="34"/>
      <c r="AC390" s="34">
        <f t="shared" si="449"/>
        <v>0</v>
      </c>
      <c r="AD390" s="34">
        <f t="shared" si="450"/>
        <v>0</v>
      </c>
      <c r="AE390" s="34"/>
      <c r="AF390" s="34">
        <f t="shared" si="429"/>
        <v>0</v>
      </c>
      <c r="AG390" s="34">
        <f t="shared" si="430"/>
        <v>0</v>
      </c>
      <c r="AH390" s="34"/>
      <c r="AI390" s="34">
        <f t="shared" si="438"/>
        <v>0</v>
      </c>
      <c r="AJ390" s="34">
        <f t="shared" si="451"/>
        <v>0</v>
      </c>
      <c r="AK390" s="34"/>
      <c r="AL390" s="34">
        <f t="shared" si="433"/>
        <v>0</v>
      </c>
      <c r="AM390" s="34">
        <f t="shared" si="434"/>
        <v>0</v>
      </c>
      <c r="AN390" s="34"/>
      <c r="AO390" s="34">
        <f t="shared" si="414"/>
        <v>0</v>
      </c>
      <c r="AP390" s="34">
        <f t="shared" si="415"/>
        <v>0</v>
      </c>
      <c r="AQ390" s="34"/>
      <c r="AR390" s="34">
        <f t="shared" si="416"/>
        <v>0</v>
      </c>
      <c r="AS390" s="34">
        <f t="shared" si="417"/>
        <v>0</v>
      </c>
      <c r="AT390" s="34"/>
      <c r="AU390" s="34">
        <f t="shared" si="418"/>
        <v>0</v>
      </c>
      <c r="AV390" s="34">
        <f t="shared" si="419"/>
        <v>0</v>
      </c>
      <c r="AW390" s="34"/>
      <c r="AX390" s="34">
        <f t="shared" si="420"/>
        <v>0</v>
      </c>
      <c r="AY390" s="34">
        <f t="shared" si="421"/>
        <v>0</v>
      </c>
      <c r="AZ390" s="34"/>
      <c r="BA390" s="34">
        <f t="shared" si="422"/>
        <v>0</v>
      </c>
      <c r="BB390" s="34">
        <f t="shared" si="423"/>
        <v>0</v>
      </c>
      <c r="BC390" s="34"/>
      <c r="BD390" s="34">
        <f t="shared" si="424"/>
        <v>0</v>
      </c>
      <c r="BE390" s="34">
        <f t="shared" si="425"/>
        <v>0</v>
      </c>
      <c r="BF390" s="34"/>
      <c r="BG390" s="34">
        <f t="shared" si="439"/>
        <v>0</v>
      </c>
      <c r="BH390" s="34">
        <f t="shared" si="426"/>
        <v>0</v>
      </c>
      <c r="BI390" s="34">
        <v>294</v>
      </c>
      <c r="BJ390" s="34">
        <f t="shared" si="440"/>
        <v>19862.64</v>
      </c>
      <c r="BK390" s="34">
        <f t="shared" si="427"/>
        <v>0</v>
      </c>
      <c r="BL390" s="34"/>
      <c r="BM390" s="34">
        <f t="shared" si="442"/>
        <v>0</v>
      </c>
      <c r="BN390" s="34">
        <f t="shared" si="428"/>
        <v>0</v>
      </c>
      <c r="BO390" s="34"/>
      <c r="BP390" s="34">
        <f t="shared" si="397"/>
        <v>0</v>
      </c>
      <c r="BQ390" s="34">
        <f t="shared" si="398"/>
        <v>0</v>
      </c>
      <c r="BR390" s="34"/>
      <c r="BS390" s="34">
        <f t="shared" si="381"/>
        <v>0</v>
      </c>
      <c r="BT390" s="34">
        <f t="shared" si="399"/>
        <v>0</v>
      </c>
      <c r="BU390" s="34"/>
      <c r="BV390" s="34">
        <f t="shared" si="382"/>
        <v>0</v>
      </c>
      <c r="BW390" s="34">
        <f t="shared" si="400"/>
        <v>0</v>
      </c>
      <c r="BX390" s="34"/>
      <c r="BY390" s="34">
        <f t="shared" si="383"/>
        <v>0</v>
      </c>
      <c r="BZ390" s="34">
        <f t="shared" si="401"/>
        <v>0</v>
      </c>
      <c r="CA390" s="34"/>
      <c r="CB390" s="34">
        <f t="shared" si="384"/>
        <v>0</v>
      </c>
      <c r="CC390" s="34">
        <f t="shared" si="402"/>
        <v>0</v>
      </c>
      <c r="CD390" s="34"/>
      <c r="CE390" s="34">
        <f t="shared" si="385"/>
        <v>0</v>
      </c>
      <c r="CF390" s="34">
        <f t="shared" si="403"/>
        <v>0</v>
      </c>
      <c r="CG390" s="34"/>
      <c r="CH390" s="34">
        <f t="shared" si="386"/>
        <v>0</v>
      </c>
      <c r="CI390" s="34">
        <f t="shared" si="404"/>
        <v>0</v>
      </c>
      <c r="CJ390" s="34"/>
      <c r="CK390" s="34">
        <f t="shared" si="387"/>
        <v>0</v>
      </c>
      <c r="CL390" s="34">
        <f t="shared" si="405"/>
        <v>0</v>
      </c>
      <c r="CM390" s="34"/>
      <c r="CN390" s="34">
        <f t="shared" si="388"/>
        <v>0</v>
      </c>
      <c r="CO390" s="34">
        <f t="shared" si="406"/>
        <v>0</v>
      </c>
      <c r="CP390" s="34"/>
      <c r="CQ390" s="34">
        <f t="shared" si="389"/>
        <v>0</v>
      </c>
      <c r="CR390" s="34">
        <f t="shared" si="407"/>
        <v>0</v>
      </c>
      <c r="CS390" s="34"/>
      <c r="CT390" s="34">
        <f t="shared" si="390"/>
        <v>0</v>
      </c>
      <c r="CU390" s="34">
        <f t="shared" si="408"/>
        <v>0</v>
      </c>
      <c r="CV390" s="34"/>
      <c r="CW390" s="34">
        <f t="shared" si="391"/>
        <v>0</v>
      </c>
      <c r="CX390" s="34">
        <f t="shared" si="409"/>
        <v>0</v>
      </c>
      <c r="CY390" s="34"/>
      <c r="CZ390" s="34">
        <f t="shared" si="392"/>
        <v>0</v>
      </c>
      <c r="DA390" s="34">
        <f t="shared" si="410"/>
        <v>0</v>
      </c>
      <c r="DB390" s="34"/>
      <c r="DC390" s="34">
        <f t="shared" si="393"/>
        <v>0</v>
      </c>
      <c r="DD390" s="34">
        <f t="shared" si="411"/>
        <v>0</v>
      </c>
      <c r="DE390" s="35">
        <f t="shared" si="435"/>
        <v>294</v>
      </c>
      <c r="DF390" s="35">
        <f t="shared" ca="1" si="436"/>
        <v>19862.64</v>
      </c>
      <c r="DG390" s="89">
        <f t="shared" ca="1" si="437"/>
        <v>0</v>
      </c>
      <c r="DH390" s="35">
        <f t="shared" si="412"/>
        <v>7.15</v>
      </c>
      <c r="DI390" s="35">
        <f t="shared" ca="1" si="379"/>
        <v>483.05</v>
      </c>
      <c r="DJ390" s="92">
        <f t="shared" ca="1" si="380"/>
        <v>0</v>
      </c>
      <c r="DK390"/>
      <c r="DL390" s="37"/>
      <c r="DM390" s="38">
        <f t="shared" si="394"/>
        <v>0</v>
      </c>
      <c r="DN390" s="39" t="str">
        <f t="shared" si="452"/>
        <v>NÃO MEDIDO</v>
      </c>
      <c r="DO390" s="40"/>
      <c r="DP390"/>
    </row>
    <row r="391" spans="1:120" s="2" customFormat="1" ht="66.75" customHeight="1" x14ac:dyDescent="0.2">
      <c r="A391" s="2" t="s">
        <v>212</v>
      </c>
      <c r="C391" s="100" t="s">
        <v>424</v>
      </c>
      <c r="D391" s="30" t="s">
        <v>425</v>
      </c>
      <c r="E391" s="31" t="s">
        <v>86</v>
      </c>
      <c r="F391" s="74">
        <v>353.93</v>
      </c>
      <c r="G391" s="74">
        <v>0</v>
      </c>
      <c r="H391" s="121">
        <v>0</v>
      </c>
      <c r="I391" s="121">
        <v>0</v>
      </c>
      <c r="J391" s="121"/>
      <c r="K391" s="74">
        <f t="shared" si="395"/>
        <v>353.93</v>
      </c>
      <c r="L391" s="32">
        <v>71.540000000000006</v>
      </c>
      <c r="M391" s="33">
        <f t="shared" si="413"/>
        <v>25320.15</v>
      </c>
      <c r="N391" s="33"/>
      <c r="O391" s="33">
        <f t="shared" si="396"/>
        <v>0</v>
      </c>
      <c r="P391" s="34"/>
      <c r="Q391" s="34">
        <f t="shared" si="443"/>
        <v>0</v>
      </c>
      <c r="R391" s="34">
        <f t="shared" si="444"/>
        <v>0</v>
      </c>
      <c r="S391" s="34"/>
      <c r="T391" s="34">
        <f t="shared" si="445"/>
        <v>0</v>
      </c>
      <c r="U391" s="34">
        <f t="shared" si="446"/>
        <v>0</v>
      </c>
      <c r="V391" s="34"/>
      <c r="W391" s="34">
        <f t="shared" si="431"/>
        <v>0</v>
      </c>
      <c r="X391" s="34">
        <f t="shared" si="432"/>
        <v>0</v>
      </c>
      <c r="Y391" s="34"/>
      <c r="Z391" s="34">
        <f t="shared" si="447"/>
        <v>0</v>
      </c>
      <c r="AA391" s="34">
        <f t="shared" si="448"/>
        <v>0</v>
      </c>
      <c r="AB391" s="34"/>
      <c r="AC391" s="34">
        <f t="shared" si="449"/>
        <v>0</v>
      </c>
      <c r="AD391" s="34">
        <f t="shared" si="450"/>
        <v>0</v>
      </c>
      <c r="AE391" s="34"/>
      <c r="AF391" s="34">
        <f t="shared" si="429"/>
        <v>0</v>
      </c>
      <c r="AG391" s="34">
        <f t="shared" si="430"/>
        <v>0</v>
      </c>
      <c r="AH391" s="34"/>
      <c r="AI391" s="34">
        <f t="shared" si="438"/>
        <v>0</v>
      </c>
      <c r="AJ391" s="34">
        <f t="shared" si="451"/>
        <v>0</v>
      </c>
      <c r="AK391" s="34"/>
      <c r="AL391" s="34">
        <f t="shared" si="433"/>
        <v>0</v>
      </c>
      <c r="AM391" s="34">
        <f t="shared" si="434"/>
        <v>0</v>
      </c>
      <c r="AN391" s="34"/>
      <c r="AO391" s="34">
        <f t="shared" si="414"/>
        <v>0</v>
      </c>
      <c r="AP391" s="34">
        <f t="shared" si="415"/>
        <v>0</v>
      </c>
      <c r="AQ391" s="34"/>
      <c r="AR391" s="34">
        <f t="shared" si="416"/>
        <v>0</v>
      </c>
      <c r="AS391" s="34">
        <f t="shared" si="417"/>
        <v>0</v>
      </c>
      <c r="AT391" s="34"/>
      <c r="AU391" s="34">
        <f t="shared" si="418"/>
        <v>0</v>
      </c>
      <c r="AV391" s="34">
        <f t="shared" si="419"/>
        <v>0</v>
      </c>
      <c r="AW391" s="34"/>
      <c r="AX391" s="34">
        <f t="shared" si="420"/>
        <v>0</v>
      </c>
      <c r="AY391" s="34">
        <f t="shared" si="421"/>
        <v>0</v>
      </c>
      <c r="AZ391" s="34"/>
      <c r="BA391" s="34">
        <f t="shared" si="422"/>
        <v>0</v>
      </c>
      <c r="BB391" s="34">
        <f t="shared" si="423"/>
        <v>0</v>
      </c>
      <c r="BC391" s="34">
        <v>353.93</v>
      </c>
      <c r="BD391" s="34">
        <f t="shared" si="424"/>
        <v>25320.15</v>
      </c>
      <c r="BE391" s="34">
        <f t="shared" si="425"/>
        <v>0</v>
      </c>
      <c r="BF391" s="34"/>
      <c r="BG391" s="34">
        <f t="shared" si="439"/>
        <v>0</v>
      </c>
      <c r="BH391" s="34">
        <f t="shared" si="426"/>
        <v>0</v>
      </c>
      <c r="BI391" s="34"/>
      <c r="BJ391" s="34">
        <f t="shared" si="440"/>
        <v>0</v>
      </c>
      <c r="BK391" s="34">
        <f t="shared" si="427"/>
        <v>0</v>
      </c>
      <c r="BL391" s="34"/>
      <c r="BM391" s="34">
        <f t="shared" si="442"/>
        <v>0</v>
      </c>
      <c r="BN391" s="34">
        <f t="shared" si="428"/>
        <v>0</v>
      </c>
      <c r="BO391" s="34"/>
      <c r="BP391" s="34">
        <f t="shared" si="397"/>
        <v>0</v>
      </c>
      <c r="BQ391" s="34">
        <f t="shared" si="398"/>
        <v>0</v>
      </c>
      <c r="BR391" s="34"/>
      <c r="BS391" s="34">
        <f t="shared" si="381"/>
        <v>0</v>
      </c>
      <c r="BT391" s="34">
        <f t="shared" si="399"/>
        <v>0</v>
      </c>
      <c r="BU391" s="34"/>
      <c r="BV391" s="34">
        <f t="shared" si="382"/>
        <v>0</v>
      </c>
      <c r="BW391" s="34">
        <f t="shared" si="400"/>
        <v>0</v>
      </c>
      <c r="BX391" s="34"/>
      <c r="BY391" s="34">
        <f t="shared" si="383"/>
        <v>0</v>
      </c>
      <c r="BZ391" s="34">
        <f t="shared" si="401"/>
        <v>0</v>
      </c>
      <c r="CA391" s="34"/>
      <c r="CB391" s="34">
        <f t="shared" si="384"/>
        <v>0</v>
      </c>
      <c r="CC391" s="34">
        <f t="shared" si="402"/>
        <v>0</v>
      </c>
      <c r="CD391" s="34"/>
      <c r="CE391" s="34">
        <f t="shared" si="385"/>
        <v>0</v>
      </c>
      <c r="CF391" s="34">
        <f t="shared" si="403"/>
        <v>0</v>
      </c>
      <c r="CG391" s="34"/>
      <c r="CH391" s="34">
        <f t="shared" si="386"/>
        <v>0</v>
      </c>
      <c r="CI391" s="34">
        <f t="shared" si="404"/>
        <v>0</v>
      </c>
      <c r="CJ391" s="34"/>
      <c r="CK391" s="34">
        <f t="shared" si="387"/>
        <v>0</v>
      </c>
      <c r="CL391" s="34">
        <f t="shared" si="405"/>
        <v>0</v>
      </c>
      <c r="CM391" s="34"/>
      <c r="CN391" s="34">
        <f t="shared" si="388"/>
        <v>0</v>
      </c>
      <c r="CO391" s="34">
        <f t="shared" si="406"/>
        <v>0</v>
      </c>
      <c r="CP391" s="34"/>
      <c r="CQ391" s="34">
        <f t="shared" si="389"/>
        <v>0</v>
      </c>
      <c r="CR391" s="34">
        <f t="shared" si="407"/>
        <v>0</v>
      </c>
      <c r="CS391" s="34"/>
      <c r="CT391" s="34">
        <f t="shared" si="390"/>
        <v>0</v>
      </c>
      <c r="CU391" s="34">
        <f t="shared" si="408"/>
        <v>0</v>
      </c>
      <c r="CV391" s="34"/>
      <c r="CW391" s="34">
        <f t="shared" si="391"/>
        <v>0</v>
      </c>
      <c r="CX391" s="34">
        <f t="shared" si="409"/>
        <v>0</v>
      </c>
      <c r="CY391" s="34"/>
      <c r="CZ391" s="34">
        <f t="shared" si="392"/>
        <v>0</v>
      </c>
      <c r="DA391" s="34">
        <f t="shared" si="410"/>
        <v>0</v>
      </c>
      <c r="DB391" s="34"/>
      <c r="DC391" s="34">
        <f t="shared" si="393"/>
        <v>0</v>
      </c>
      <c r="DD391" s="34">
        <f t="shared" si="411"/>
        <v>0</v>
      </c>
      <c r="DE391" s="35">
        <f t="shared" si="435"/>
        <v>353.93</v>
      </c>
      <c r="DF391" s="35">
        <f t="shared" ca="1" si="436"/>
        <v>25320.15</v>
      </c>
      <c r="DG391" s="89">
        <f t="shared" ca="1" si="437"/>
        <v>0</v>
      </c>
      <c r="DH391" s="35">
        <f t="shared" si="412"/>
        <v>0</v>
      </c>
      <c r="DI391" s="35">
        <f t="shared" ca="1" si="379"/>
        <v>0</v>
      </c>
      <c r="DJ391" s="92">
        <f t="shared" ca="1" si="380"/>
        <v>0</v>
      </c>
      <c r="DK391"/>
      <c r="DL391" s="37"/>
      <c r="DM391" s="38">
        <f t="shared" si="394"/>
        <v>0</v>
      </c>
      <c r="DN391" s="39" t="str">
        <f t="shared" si="452"/>
        <v>NÃO MEDIDO</v>
      </c>
      <c r="DO391" s="40"/>
      <c r="DP391"/>
    </row>
    <row r="392" spans="1:120" s="2" customFormat="1" ht="41.25" customHeight="1" x14ac:dyDescent="0.2">
      <c r="A392" s="2" t="s">
        <v>213</v>
      </c>
      <c r="C392" s="100">
        <v>150400</v>
      </c>
      <c r="D392" s="30" t="s">
        <v>332</v>
      </c>
      <c r="E392" s="31"/>
      <c r="F392" s="74"/>
      <c r="G392" s="74">
        <v>0</v>
      </c>
      <c r="H392" s="121">
        <v>0</v>
      </c>
      <c r="I392" s="121">
        <v>0</v>
      </c>
      <c r="J392" s="121"/>
      <c r="K392" s="74">
        <f t="shared" si="395"/>
        <v>0</v>
      </c>
      <c r="L392" s="32"/>
      <c r="M392" s="33">
        <f t="shared" si="413"/>
        <v>0</v>
      </c>
      <c r="N392" s="33"/>
      <c r="O392" s="33">
        <f t="shared" si="396"/>
        <v>0</v>
      </c>
      <c r="P392" s="34"/>
      <c r="Q392" s="34">
        <f t="shared" si="443"/>
        <v>0</v>
      </c>
      <c r="R392" s="34">
        <f t="shared" si="444"/>
        <v>0</v>
      </c>
      <c r="S392" s="34"/>
      <c r="T392" s="34">
        <f t="shared" si="445"/>
        <v>0</v>
      </c>
      <c r="U392" s="34">
        <f t="shared" si="446"/>
        <v>0</v>
      </c>
      <c r="V392" s="34"/>
      <c r="W392" s="34">
        <f t="shared" si="431"/>
        <v>0</v>
      </c>
      <c r="X392" s="34">
        <f t="shared" si="432"/>
        <v>0</v>
      </c>
      <c r="Y392" s="34"/>
      <c r="Z392" s="34">
        <f t="shared" si="447"/>
        <v>0</v>
      </c>
      <c r="AA392" s="34">
        <f t="shared" si="448"/>
        <v>0</v>
      </c>
      <c r="AB392" s="34"/>
      <c r="AC392" s="34">
        <f t="shared" si="449"/>
        <v>0</v>
      </c>
      <c r="AD392" s="34">
        <f t="shared" si="450"/>
        <v>0</v>
      </c>
      <c r="AE392" s="34"/>
      <c r="AF392" s="34">
        <f t="shared" si="429"/>
        <v>0</v>
      </c>
      <c r="AG392" s="34">
        <f t="shared" si="430"/>
        <v>0</v>
      </c>
      <c r="AH392" s="34"/>
      <c r="AI392" s="34">
        <f t="shared" si="438"/>
        <v>0</v>
      </c>
      <c r="AJ392" s="34">
        <f t="shared" si="451"/>
        <v>0</v>
      </c>
      <c r="AK392" s="34"/>
      <c r="AL392" s="34">
        <f t="shared" si="433"/>
        <v>0</v>
      </c>
      <c r="AM392" s="34">
        <f t="shared" si="434"/>
        <v>0</v>
      </c>
      <c r="AN392" s="34"/>
      <c r="AO392" s="34">
        <f t="shared" si="414"/>
        <v>0</v>
      </c>
      <c r="AP392" s="34">
        <f t="shared" si="415"/>
        <v>0</v>
      </c>
      <c r="AQ392" s="34"/>
      <c r="AR392" s="34">
        <f t="shared" si="416"/>
        <v>0</v>
      </c>
      <c r="AS392" s="34">
        <f t="shared" si="417"/>
        <v>0</v>
      </c>
      <c r="AT392" s="34"/>
      <c r="AU392" s="34">
        <f t="shared" si="418"/>
        <v>0</v>
      </c>
      <c r="AV392" s="34">
        <f t="shared" si="419"/>
        <v>0</v>
      </c>
      <c r="AW392" s="34"/>
      <c r="AX392" s="34">
        <f t="shared" si="420"/>
        <v>0</v>
      </c>
      <c r="AY392" s="34">
        <f t="shared" si="421"/>
        <v>0</v>
      </c>
      <c r="AZ392" s="34"/>
      <c r="BA392" s="34">
        <f t="shared" si="422"/>
        <v>0</v>
      </c>
      <c r="BB392" s="34">
        <f t="shared" si="423"/>
        <v>0</v>
      </c>
      <c r="BC392" s="34"/>
      <c r="BD392" s="34">
        <f t="shared" si="424"/>
        <v>0</v>
      </c>
      <c r="BE392" s="34">
        <f t="shared" si="425"/>
        <v>0</v>
      </c>
      <c r="BF392" s="34"/>
      <c r="BG392" s="34">
        <f t="shared" si="439"/>
        <v>0</v>
      </c>
      <c r="BH392" s="34">
        <f t="shared" si="426"/>
        <v>0</v>
      </c>
      <c r="BI392" s="34"/>
      <c r="BJ392" s="34">
        <f t="shared" si="440"/>
        <v>0</v>
      </c>
      <c r="BK392" s="34">
        <f t="shared" si="427"/>
        <v>0</v>
      </c>
      <c r="BL392" s="34"/>
      <c r="BM392" s="34">
        <f t="shared" si="442"/>
        <v>0</v>
      </c>
      <c r="BN392" s="34">
        <f t="shared" si="428"/>
        <v>0</v>
      </c>
      <c r="BO392" s="34"/>
      <c r="BP392" s="34">
        <f t="shared" si="397"/>
        <v>0</v>
      </c>
      <c r="BQ392" s="34">
        <f t="shared" si="398"/>
        <v>0</v>
      </c>
      <c r="BR392" s="34"/>
      <c r="BS392" s="34">
        <f t="shared" si="381"/>
        <v>0</v>
      </c>
      <c r="BT392" s="34">
        <f t="shared" si="399"/>
        <v>0</v>
      </c>
      <c r="BU392" s="34"/>
      <c r="BV392" s="34">
        <f t="shared" si="382"/>
        <v>0</v>
      </c>
      <c r="BW392" s="34">
        <f t="shared" si="400"/>
        <v>0</v>
      </c>
      <c r="BX392" s="34"/>
      <c r="BY392" s="34">
        <f t="shared" si="383"/>
        <v>0</v>
      </c>
      <c r="BZ392" s="34">
        <f t="shared" si="401"/>
        <v>0</v>
      </c>
      <c r="CA392" s="34"/>
      <c r="CB392" s="34">
        <f t="shared" si="384"/>
        <v>0</v>
      </c>
      <c r="CC392" s="34">
        <f t="shared" si="402"/>
        <v>0</v>
      </c>
      <c r="CD392" s="34"/>
      <c r="CE392" s="34">
        <f t="shared" si="385"/>
        <v>0</v>
      </c>
      <c r="CF392" s="34">
        <f t="shared" si="403"/>
        <v>0</v>
      </c>
      <c r="CG392" s="34"/>
      <c r="CH392" s="34">
        <f t="shared" si="386"/>
        <v>0</v>
      </c>
      <c r="CI392" s="34">
        <f t="shared" si="404"/>
        <v>0</v>
      </c>
      <c r="CJ392" s="34"/>
      <c r="CK392" s="34">
        <f t="shared" si="387"/>
        <v>0</v>
      </c>
      <c r="CL392" s="34">
        <f t="shared" si="405"/>
        <v>0</v>
      </c>
      <c r="CM392" s="34"/>
      <c r="CN392" s="34">
        <f t="shared" si="388"/>
        <v>0</v>
      </c>
      <c r="CO392" s="34">
        <f t="shared" si="406"/>
        <v>0</v>
      </c>
      <c r="CP392" s="34"/>
      <c r="CQ392" s="34">
        <f t="shared" si="389"/>
        <v>0</v>
      </c>
      <c r="CR392" s="34">
        <f t="shared" si="407"/>
        <v>0</v>
      </c>
      <c r="CS392" s="34"/>
      <c r="CT392" s="34">
        <f t="shared" si="390"/>
        <v>0</v>
      </c>
      <c r="CU392" s="34">
        <f t="shared" si="408"/>
        <v>0</v>
      </c>
      <c r="CV392" s="34"/>
      <c r="CW392" s="34">
        <f t="shared" si="391"/>
        <v>0</v>
      </c>
      <c r="CX392" s="34">
        <f t="shared" si="409"/>
        <v>0</v>
      </c>
      <c r="CY392" s="34"/>
      <c r="CZ392" s="34">
        <f t="shared" si="392"/>
        <v>0</v>
      </c>
      <c r="DA392" s="34">
        <f t="shared" si="410"/>
        <v>0</v>
      </c>
      <c r="DB392" s="34"/>
      <c r="DC392" s="34">
        <f t="shared" si="393"/>
        <v>0</v>
      </c>
      <c r="DD392" s="34">
        <f t="shared" si="411"/>
        <v>0</v>
      </c>
      <c r="DE392" s="35">
        <f t="shared" si="435"/>
        <v>0</v>
      </c>
      <c r="DF392" s="35">
        <f t="shared" ca="1" si="436"/>
        <v>0</v>
      </c>
      <c r="DG392" s="89">
        <f t="shared" ca="1" si="437"/>
        <v>0</v>
      </c>
      <c r="DH392" s="35">
        <f t="shared" si="412"/>
        <v>0</v>
      </c>
      <c r="DI392" s="35">
        <f t="shared" ca="1" si="379"/>
        <v>0</v>
      </c>
      <c r="DJ392" s="92">
        <f t="shared" ca="1" si="380"/>
        <v>0</v>
      </c>
      <c r="DK392"/>
      <c r="DL392" s="37"/>
      <c r="DM392" s="38">
        <f t="shared" si="394"/>
        <v>0</v>
      </c>
      <c r="DN392" s="39" t="str">
        <f>IF(COUNTIF(DN393:DN395,"MEDIDO")&lt;&gt;0,"MEDIDO","NÃO MEDIDO")</f>
        <v>NÃO MEDIDO</v>
      </c>
      <c r="DO392" s="40"/>
      <c r="DP392"/>
    </row>
    <row r="393" spans="1:120" s="2" customFormat="1" ht="35.1" customHeight="1" x14ac:dyDescent="0.2">
      <c r="A393" s="2" t="s">
        <v>212</v>
      </c>
      <c r="C393" s="100" t="s">
        <v>333</v>
      </c>
      <c r="D393" s="30" t="s">
        <v>752</v>
      </c>
      <c r="E393" s="31" t="s">
        <v>86</v>
      </c>
      <c r="F393" s="74">
        <v>0.12</v>
      </c>
      <c r="G393" s="74">
        <v>0</v>
      </c>
      <c r="H393" s="121">
        <v>0</v>
      </c>
      <c r="I393" s="121">
        <v>9</v>
      </c>
      <c r="J393" s="121"/>
      <c r="K393" s="74">
        <f t="shared" si="395"/>
        <v>9.1199999999999992</v>
      </c>
      <c r="L393" s="32">
        <v>574.07000000000005</v>
      </c>
      <c r="M393" s="33">
        <f t="shared" si="413"/>
        <v>5235.5200000000004</v>
      </c>
      <c r="N393" s="33"/>
      <c r="O393" s="33">
        <f t="shared" si="396"/>
        <v>0</v>
      </c>
      <c r="P393" s="34"/>
      <c r="Q393" s="34">
        <f t="shared" si="443"/>
        <v>0</v>
      </c>
      <c r="R393" s="34">
        <f t="shared" si="444"/>
        <v>0</v>
      </c>
      <c r="S393" s="34"/>
      <c r="T393" s="34">
        <f t="shared" si="445"/>
        <v>0</v>
      </c>
      <c r="U393" s="34">
        <f t="shared" si="446"/>
        <v>0</v>
      </c>
      <c r="V393" s="34"/>
      <c r="W393" s="34">
        <f t="shared" si="431"/>
        <v>0</v>
      </c>
      <c r="X393" s="34">
        <f t="shared" si="432"/>
        <v>0</v>
      </c>
      <c r="Y393" s="34"/>
      <c r="Z393" s="34">
        <f t="shared" si="447"/>
        <v>0</v>
      </c>
      <c r="AA393" s="34">
        <f t="shared" si="448"/>
        <v>0</v>
      </c>
      <c r="AB393" s="34"/>
      <c r="AC393" s="34">
        <f t="shared" si="449"/>
        <v>0</v>
      </c>
      <c r="AD393" s="34">
        <f t="shared" si="450"/>
        <v>0</v>
      </c>
      <c r="AE393" s="34"/>
      <c r="AF393" s="34">
        <f t="shared" si="429"/>
        <v>0</v>
      </c>
      <c r="AG393" s="34">
        <f t="shared" si="430"/>
        <v>0</v>
      </c>
      <c r="AH393" s="34"/>
      <c r="AI393" s="34">
        <f t="shared" si="438"/>
        <v>0</v>
      </c>
      <c r="AJ393" s="34">
        <f t="shared" si="451"/>
        <v>0</v>
      </c>
      <c r="AK393" s="34"/>
      <c r="AL393" s="34">
        <f t="shared" si="433"/>
        <v>0</v>
      </c>
      <c r="AM393" s="34">
        <f t="shared" si="434"/>
        <v>0</v>
      </c>
      <c r="AN393" s="34"/>
      <c r="AO393" s="34">
        <f t="shared" si="414"/>
        <v>0</v>
      </c>
      <c r="AP393" s="34">
        <f t="shared" si="415"/>
        <v>0</v>
      </c>
      <c r="AQ393" s="34"/>
      <c r="AR393" s="34">
        <f t="shared" si="416"/>
        <v>0</v>
      </c>
      <c r="AS393" s="34">
        <f t="shared" si="417"/>
        <v>0</v>
      </c>
      <c r="AT393" s="34"/>
      <c r="AU393" s="34">
        <f t="shared" si="418"/>
        <v>0</v>
      </c>
      <c r="AV393" s="34">
        <f t="shared" si="419"/>
        <v>0</v>
      </c>
      <c r="AW393" s="34"/>
      <c r="AX393" s="34">
        <f t="shared" si="420"/>
        <v>0</v>
      </c>
      <c r="AY393" s="34">
        <f t="shared" si="421"/>
        <v>0</v>
      </c>
      <c r="AZ393" s="34"/>
      <c r="BA393" s="34">
        <f t="shared" si="422"/>
        <v>0</v>
      </c>
      <c r="BB393" s="34">
        <f t="shared" si="423"/>
        <v>0</v>
      </c>
      <c r="BC393" s="34"/>
      <c r="BD393" s="34">
        <f t="shared" si="424"/>
        <v>0</v>
      </c>
      <c r="BE393" s="34">
        <f t="shared" si="425"/>
        <v>0</v>
      </c>
      <c r="BF393" s="34"/>
      <c r="BG393" s="34">
        <f t="shared" si="439"/>
        <v>0</v>
      </c>
      <c r="BH393" s="34">
        <f t="shared" si="426"/>
        <v>0</v>
      </c>
      <c r="BI393" s="34"/>
      <c r="BJ393" s="34">
        <f t="shared" si="440"/>
        <v>0</v>
      </c>
      <c r="BK393" s="34">
        <f t="shared" si="427"/>
        <v>0</v>
      </c>
      <c r="BL393" s="34"/>
      <c r="BM393" s="34">
        <f t="shared" si="442"/>
        <v>0</v>
      </c>
      <c r="BN393" s="34">
        <f t="shared" si="428"/>
        <v>0</v>
      </c>
      <c r="BO393" s="34"/>
      <c r="BP393" s="34">
        <f t="shared" si="397"/>
        <v>0</v>
      </c>
      <c r="BQ393" s="34">
        <f t="shared" si="398"/>
        <v>0</v>
      </c>
      <c r="BR393" s="34"/>
      <c r="BS393" s="34">
        <f t="shared" si="381"/>
        <v>0</v>
      </c>
      <c r="BT393" s="34">
        <f t="shared" si="399"/>
        <v>0</v>
      </c>
      <c r="BU393" s="34">
        <v>0.12</v>
      </c>
      <c r="BV393" s="34">
        <f t="shared" si="382"/>
        <v>68.89</v>
      </c>
      <c r="BW393" s="34">
        <f t="shared" si="400"/>
        <v>0</v>
      </c>
      <c r="BX393" s="34">
        <v>8.1300000000000008</v>
      </c>
      <c r="BY393" s="34">
        <f t="shared" si="383"/>
        <v>4667.1899999999996</v>
      </c>
      <c r="BZ393" s="34">
        <f t="shared" si="401"/>
        <v>0</v>
      </c>
      <c r="CA393" s="34"/>
      <c r="CB393" s="34">
        <f t="shared" si="384"/>
        <v>0</v>
      </c>
      <c r="CC393" s="34">
        <f t="shared" si="402"/>
        <v>0</v>
      </c>
      <c r="CD393" s="34"/>
      <c r="CE393" s="34">
        <f t="shared" si="385"/>
        <v>0</v>
      </c>
      <c r="CF393" s="34">
        <f t="shared" si="403"/>
        <v>0</v>
      </c>
      <c r="CG393" s="34"/>
      <c r="CH393" s="34">
        <f t="shared" si="386"/>
        <v>0</v>
      </c>
      <c r="CI393" s="34">
        <f t="shared" si="404"/>
        <v>0</v>
      </c>
      <c r="CJ393" s="34"/>
      <c r="CK393" s="34">
        <f t="shared" si="387"/>
        <v>0</v>
      </c>
      <c r="CL393" s="34">
        <f t="shared" si="405"/>
        <v>0</v>
      </c>
      <c r="CM393" s="34"/>
      <c r="CN393" s="34">
        <f t="shared" si="388"/>
        <v>0</v>
      </c>
      <c r="CO393" s="34">
        <f t="shared" si="406"/>
        <v>0</v>
      </c>
      <c r="CP393" s="34"/>
      <c r="CQ393" s="34">
        <f t="shared" si="389"/>
        <v>0</v>
      </c>
      <c r="CR393" s="34">
        <f t="shared" si="407"/>
        <v>0</v>
      </c>
      <c r="CS393" s="34"/>
      <c r="CT393" s="34">
        <f t="shared" si="390"/>
        <v>0</v>
      </c>
      <c r="CU393" s="34">
        <f t="shared" si="408"/>
        <v>0</v>
      </c>
      <c r="CV393" s="34"/>
      <c r="CW393" s="34">
        <f t="shared" si="391"/>
        <v>0</v>
      </c>
      <c r="CX393" s="34">
        <f t="shared" si="409"/>
        <v>0</v>
      </c>
      <c r="CY393" s="34"/>
      <c r="CZ393" s="34">
        <f t="shared" si="392"/>
        <v>0</v>
      </c>
      <c r="DA393" s="34">
        <f t="shared" si="410"/>
        <v>0</v>
      </c>
      <c r="DB393" s="34"/>
      <c r="DC393" s="34">
        <f t="shared" si="393"/>
        <v>0</v>
      </c>
      <c r="DD393" s="34">
        <f t="shared" si="411"/>
        <v>0</v>
      </c>
      <c r="DE393" s="35">
        <f t="shared" si="435"/>
        <v>8.25</v>
      </c>
      <c r="DF393" s="35">
        <f t="shared" ca="1" si="436"/>
        <v>4736.08</v>
      </c>
      <c r="DG393" s="89">
        <f t="shared" ca="1" si="437"/>
        <v>0</v>
      </c>
      <c r="DH393" s="35">
        <f t="shared" si="412"/>
        <v>0.87</v>
      </c>
      <c r="DI393" s="35">
        <f t="shared" ca="1" si="379"/>
        <v>499.44</v>
      </c>
      <c r="DJ393" s="92">
        <f t="shared" ca="1" si="380"/>
        <v>0</v>
      </c>
      <c r="DK393"/>
      <c r="DL393" s="37"/>
      <c r="DM393" s="38">
        <f t="shared" si="394"/>
        <v>0</v>
      </c>
      <c r="DN393" s="39" t="str">
        <f t="shared" si="452"/>
        <v>NÃO MEDIDO</v>
      </c>
      <c r="DO393" s="40"/>
      <c r="DP393"/>
    </row>
    <row r="394" spans="1:120" s="2" customFormat="1" ht="35.1" customHeight="1" x14ac:dyDescent="0.2">
      <c r="A394" s="2" t="s">
        <v>212</v>
      </c>
      <c r="C394" s="100" t="s">
        <v>753</v>
      </c>
      <c r="D394" s="30" t="s">
        <v>754</v>
      </c>
      <c r="E394" s="31" t="s">
        <v>90</v>
      </c>
      <c r="F394" s="74">
        <v>15.55</v>
      </c>
      <c r="G394" s="74">
        <v>0</v>
      </c>
      <c r="H394" s="121">
        <v>0</v>
      </c>
      <c r="I394" s="121">
        <v>0</v>
      </c>
      <c r="J394" s="121"/>
      <c r="K394" s="74">
        <f t="shared" si="395"/>
        <v>15.55</v>
      </c>
      <c r="L394" s="32">
        <v>83.07</v>
      </c>
      <c r="M394" s="33">
        <f t="shared" si="413"/>
        <v>1291.74</v>
      </c>
      <c r="N394" s="33"/>
      <c r="O394" s="33">
        <f t="shared" si="396"/>
        <v>0</v>
      </c>
      <c r="P394" s="34"/>
      <c r="Q394" s="34">
        <f t="shared" si="443"/>
        <v>0</v>
      </c>
      <c r="R394" s="34">
        <f t="shared" si="444"/>
        <v>0</v>
      </c>
      <c r="S394" s="34"/>
      <c r="T394" s="34">
        <f t="shared" si="445"/>
        <v>0</v>
      </c>
      <c r="U394" s="34">
        <f t="shared" si="446"/>
        <v>0</v>
      </c>
      <c r="V394" s="34"/>
      <c r="W394" s="34">
        <f t="shared" si="431"/>
        <v>0</v>
      </c>
      <c r="X394" s="34">
        <f t="shared" si="432"/>
        <v>0</v>
      </c>
      <c r="Y394" s="34"/>
      <c r="Z394" s="34">
        <f t="shared" si="447"/>
        <v>0</v>
      </c>
      <c r="AA394" s="34">
        <f t="shared" si="448"/>
        <v>0</v>
      </c>
      <c r="AB394" s="34"/>
      <c r="AC394" s="34">
        <f t="shared" si="449"/>
        <v>0</v>
      </c>
      <c r="AD394" s="34">
        <f t="shared" si="450"/>
        <v>0</v>
      </c>
      <c r="AE394" s="34"/>
      <c r="AF394" s="34">
        <f t="shared" si="429"/>
        <v>0</v>
      </c>
      <c r="AG394" s="34">
        <f t="shared" si="430"/>
        <v>0</v>
      </c>
      <c r="AH394" s="34"/>
      <c r="AI394" s="34">
        <f t="shared" si="438"/>
        <v>0</v>
      </c>
      <c r="AJ394" s="34">
        <f t="shared" si="451"/>
        <v>0</v>
      </c>
      <c r="AK394" s="34"/>
      <c r="AL394" s="34">
        <f t="shared" si="433"/>
        <v>0</v>
      </c>
      <c r="AM394" s="34">
        <f t="shared" si="434"/>
        <v>0</v>
      </c>
      <c r="AN394" s="34"/>
      <c r="AO394" s="34">
        <f t="shared" si="414"/>
        <v>0</v>
      </c>
      <c r="AP394" s="34">
        <f t="shared" si="415"/>
        <v>0</v>
      </c>
      <c r="AQ394" s="34"/>
      <c r="AR394" s="34">
        <f t="shared" si="416"/>
        <v>0</v>
      </c>
      <c r="AS394" s="34">
        <f t="shared" si="417"/>
        <v>0</v>
      </c>
      <c r="AT394" s="34"/>
      <c r="AU394" s="34">
        <f t="shared" si="418"/>
        <v>0</v>
      </c>
      <c r="AV394" s="34">
        <f t="shared" si="419"/>
        <v>0</v>
      </c>
      <c r="AW394" s="34"/>
      <c r="AX394" s="34">
        <f t="shared" si="420"/>
        <v>0</v>
      </c>
      <c r="AY394" s="34">
        <f t="shared" si="421"/>
        <v>0</v>
      </c>
      <c r="AZ394" s="34"/>
      <c r="BA394" s="34">
        <f t="shared" si="422"/>
        <v>0</v>
      </c>
      <c r="BB394" s="34">
        <f t="shared" si="423"/>
        <v>0</v>
      </c>
      <c r="BC394" s="34"/>
      <c r="BD394" s="34">
        <f t="shared" si="424"/>
        <v>0</v>
      </c>
      <c r="BE394" s="34">
        <f t="shared" si="425"/>
        <v>0</v>
      </c>
      <c r="BF394" s="34"/>
      <c r="BG394" s="34">
        <f t="shared" si="439"/>
        <v>0</v>
      </c>
      <c r="BH394" s="34">
        <f t="shared" si="426"/>
        <v>0</v>
      </c>
      <c r="BI394" s="34"/>
      <c r="BJ394" s="34">
        <f t="shared" si="440"/>
        <v>0</v>
      </c>
      <c r="BK394" s="34">
        <f t="shared" si="427"/>
        <v>0</v>
      </c>
      <c r="BL394" s="34"/>
      <c r="BM394" s="34">
        <f t="shared" si="442"/>
        <v>0</v>
      </c>
      <c r="BN394" s="34">
        <f t="shared" si="428"/>
        <v>0</v>
      </c>
      <c r="BO394" s="34"/>
      <c r="BP394" s="34">
        <f t="shared" si="397"/>
        <v>0</v>
      </c>
      <c r="BQ394" s="34">
        <f t="shared" si="398"/>
        <v>0</v>
      </c>
      <c r="BR394" s="34"/>
      <c r="BS394" s="34">
        <f t="shared" si="381"/>
        <v>0</v>
      </c>
      <c r="BT394" s="34">
        <f t="shared" si="399"/>
        <v>0</v>
      </c>
      <c r="BU394" s="34"/>
      <c r="BV394" s="34">
        <f t="shared" si="382"/>
        <v>0</v>
      </c>
      <c r="BW394" s="34">
        <f t="shared" si="400"/>
        <v>0</v>
      </c>
      <c r="BX394" s="34"/>
      <c r="BY394" s="34">
        <f t="shared" si="383"/>
        <v>0</v>
      </c>
      <c r="BZ394" s="34">
        <f t="shared" si="401"/>
        <v>0</v>
      </c>
      <c r="CA394" s="34"/>
      <c r="CB394" s="34">
        <f t="shared" si="384"/>
        <v>0</v>
      </c>
      <c r="CC394" s="34">
        <f t="shared" si="402"/>
        <v>0</v>
      </c>
      <c r="CD394" s="34"/>
      <c r="CE394" s="34">
        <f t="shared" si="385"/>
        <v>0</v>
      </c>
      <c r="CF394" s="34">
        <f t="shared" si="403"/>
        <v>0</v>
      </c>
      <c r="CG394" s="34"/>
      <c r="CH394" s="34">
        <f t="shared" si="386"/>
        <v>0</v>
      </c>
      <c r="CI394" s="34">
        <f t="shared" si="404"/>
        <v>0</v>
      </c>
      <c r="CJ394" s="34"/>
      <c r="CK394" s="34">
        <f t="shared" si="387"/>
        <v>0</v>
      </c>
      <c r="CL394" s="34">
        <f t="shared" si="405"/>
        <v>0</v>
      </c>
      <c r="CM394" s="34"/>
      <c r="CN394" s="34">
        <f t="shared" si="388"/>
        <v>0</v>
      </c>
      <c r="CO394" s="34">
        <f t="shared" si="406"/>
        <v>0</v>
      </c>
      <c r="CP394" s="34"/>
      <c r="CQ394" s="34">
        <f t="shared" si="389"/>
        <v>0</v>
      </c>
      <c r="CR394" s="34">
        <f t="shared" si="407"/>
        <v>0</v>
      </c>
      <c r="CS394" s="34"/>
      <c r="CT394" s="34">
        <f t="shared" si="390"/>
        <v>0</v>
      </c>
      <c r="CU394" s="34">
        <f t="shared" si="408"/>
        <v>0</v>
      </c>
      <c r="CV394" s="34"/>
      <c r="CW394" s="34">
        <f t="shared" si="391"/>
        <v>0</v>
      </c>
      <c r="CX394" s="34">
        <f t="shared" si="409"/>
        <v>0</v>
      </c>
      <c r="CY394" s="34"/>
      <c r="CZ394" s="34">
        <f t="shared" si="392"/>
        <v>0</v>
      </c>
      <c r="DA394" s="34">
        <f t="shared" si="410"/>
        <v>0</v>
      </c>
      <c r="DB394" s="34"/>
      <c r="DC394" s="34">
        <f t="shared" si="393"/>
        <v>0</v>
      </c>
      <c r="DD394" s="34">
        <f t="shared" si="411"/>
        <v>0</v>
      </c>
      <c r="DE394" s="35">
        <f t="shared" si="435"/>
        <v>0</v>
      </c>
      <c r="DF394" s="35">
        <f t="shared" ca="1" si="436"/>
        <v>0</v>
      </c>
      <c r="DG394" s="89">
        <f t="shared" ca="1" si="437"/>
        <v>0</v>
      </c>
      <c r="DH394" s="35">
        <f t="shared" si="412"/>
        <v>15.55</v>
      </c>
      <c r="DI394" s="35">
        <f t="shared" ca="1" si="379"/>
        <v>1291.74</v>
      </c>
      <c r="DJ394" s="92">
        <f t="shared" ca="1" si="380"/>
        <v>0</v>
      </c>
      <c r="DK394"/>
      <c r="DL394" s="37"/>
      <c r="DM394" s="38">
        <f t="shared" si="394"/>
        <v>0</v>
      </c>
      <c r="DN394" s="39" t="str">
        <f t="shared" si="452"/>
        <v>NÃO MEDIDO</v>
      </c>
      <c r="DO394" s="40"/>
      <c r="DP394"/>
    </row>
    <row r="395" spans="1:120" s="2" customFormat="1" ht="35.1" customHeight="1" x14ac:dyDescent="0.2">
      <c r="A395" s="2" t="s">
        <v>212</v>
      </c>
      <c r="C395" s="100" t="s">
        <v>755</v>
      </c>
      <c r="D395" s="30" t="s">
        <v>756</v>
      </c>
      <c r="E395" s="31" t="s">
        <v>86</v>
      </c>
      <c r="F395" s="74">
        <v>3.8</v>
      </c>
      <c r="G395" s="74">
        <v>0</v>
      </c>
      <c r="H395" s="121">
        <v>0</v>
      </c>
      <c r="I395" s="121">
        <v>0</v>
      </c>
      <c r="J395" s="121"/>
      <c r="K395" s="74">
        <f t="shared" si="395"/>
        <v>3.8</v>
      </c>
      <c r="L395" s="32">
        <v>23.73</v>
      </c>
      <c r="M395" s="33">
        <f t="shared" si="413"/>
        <v>90.17</v>
      </c>
      <c r="N395" s="33"/>
      <c r="O395" s="33">
        <f t="shared" si="396"/>
        <v>0</v>
      </c>
      <c r="P395" s="34"/>
      <c r="Q395" s="34">
        <f t="shared" si="443"/>
        <v>0</v>
      </c>
      <c r="R395" s="34">
        <f t="shared" si="444"/>
        <v>0</v>
      </c>
      <c r="S395" s="34"/>
      <c r="T395" s="34">
        <f t="shared" si="445"/>
        <v>0</v>
      </c>
      <c r="U395" s="34">
        <f t="shared" si="446"/>
        <v>0</v>
      </c>
      <c r="V395" s="34"/>
      <c r="W395" s="34">
        <f t="shared" si="431"/>
        <v>0</v>
      </c>
      <c r="X395" s="34">
        <f t="shared" si="432"/>
        <v>0</v>
      </c>
      <c r="Y395" s="34"/>
      <c r="Z395" s="34">
        <f t="shared" si="447"/>
        <v>0</v>
      </c>
      <c r="AA395" s="34">
        <f t="shared" si="448"/>
        <v>0</v>
      </c>
      <c r="AB395" s="34"/>
      <c r="AC395" s="34">
        <f t="shared" si="449"/>
        <v>0</v>
      </c>
      <c r="AD395" s="34">
        <f t="shared" si="450"/>
        <v>0</v>
      </c>
      <c r="AE395" s="34"/>
      <c r="AF395" s="34">
        <f t="shared" si="429"/>
        <v>0</v>
      </c>
      <c r="AG395" s="34">
        <f t="shared" si="430"/>
        <v>0</v>
      </c>
      <c r="AH395" s="34"/>
      <c r="AI395" s="34">
        <f t="shared" si="438"/>
        <v>0</v>
      </c>
      <c r="AJ395" s="34">
        <f t="shared" si="451"/>
        <v>0</v>
      </c>
      <c r="AK395" s="34"/>
      <c r="AL395" s="34">
        <f t="shared" si="433"/>
        <v>0</v>
      </c>
      <c r="AM395" s="34">
        <f t="shared" si="434"/>
        <v>0</v>
      </c>
      <c r="AN395" s="34"/>
      <c r="AO395" s="34">
        <f t="shared" si="414"/>
        <v>0</v>
      </c>
      <c r="AP395" s="34">
        <f t="shared" si="415"/>
        <v>0</v>
      </c>
      <c r="AQ395" s="34"/>
      <c r="AR395" s="34">
        <f t="shared" si="416"/>
        <v>0</v>
      </c>
      <c r="AS395" s="34">
        <f t="shared" si="417"/>
        <v>0</v>
      </c>
      <c r="AT395" s="34"/>
      <c r="AU395" s="34">
        <f t="shared" si="418"/>
        <v>0</v>
      </c>
      <c r="AV395" s="34">
        <f t="shared" si="419"/>
        <v>0</v>
      </c>
      <c r="AW395" s="34"/>
      <c r="AX395" s="34">
        <f t="shared" si="420"/>
        <v>0</v>
      </c>
      <c r="AY395" s="34">
        <f t="shared" si="421"/>
        <v>0</v>
      </c>
      <c r="AZ395" s="34"/>
      <c r="BA395" s="34">
        <f t="shared" si="422"/>
        <v>0</v>
      </c>
      <c r="BB395" s="34">
        <f t="shared" si="423"/>
        <v>0</v>
      </c>
      <c r="BC395" s="34"/>
      <c r="BD395" s="34">
        <f t="shared" si="424"/>
        <v>0</v>
      </c>
      <c r="BE395" s="34">
        <f t="shared" si="425"/>
        <v>0</v>
      </c>
      <c r="BF395" s="34"/>
      <c r="BG395" s="34">
        <f t="shared" si="439"/>
        <v>0</v>
      </c>
      <c r="BH395" s="34">
        <f t="shared" si="426"/>
        <v>0</v>
      </c>
      <c r="BI395" s="34"/>
      <c r="BJ395" s="34">
        <f t="shared" si="440"/>
        <v>0</v>
      </c>
      <c r="BK395" s="34">
        <f t="shared" si="427"/>
        <v>0</v>
      </c>
      <c r="BL395" s="34"/>
      <c r="BM395" s="34">
        <f t="shared" si="442"/>
        <v>0</v>
      </c>
      <c r="BN395" s="34">
        <f t="shared" si="428"/>
        <v>0</v>
      </c>
      <c r="BO395" s="34"/>
      <c r="BP395" s="34">
        <f t="shared" si="397"/>
        <v>0</v>
      </c>
      <c r="BQ395" s="34">
        <f t="shared" si="398"/>
        <v>0</v>
      </c>
      <c r="BR395" s="34"/>
      <c r="BS395" s="34">
        <f t="shared" si="381"/>
        <v>0</v>
      </c>
      <c r="BT395" s="34">
        <f t="shared" si="399"/>
        <v>0</v>
      </c>
      <c r="BU395" s="34">
        <v>3.8</v>
      </c>
      <c r="BV395" s="34">
        <f t="shared" si="382"/>
        <v>90.17</v>
      </c>
      <c r="BW395" s="34">
        <f t="shared" si="400"/>
        <v>0</v>
      </c>
      <c r="BX395" s="34"/>
      <c r="BY395" s="34">
        <f t="shared" si="383"/>
        <v>0</v>
      </c>
      <c r="BZ395" s="34">
        <f t="shared" si="401"/>
        <v>0</v>
      </c>
      <c r="CA395" s="34"/>
      <c r="CB395" s="34">
        <f t="shared" si="384"/>
        <v>0</v>
      </c>
      <c r="CC395" s="34">
        <f t="shared" si="402"/>
        <v>0</v>
      </c>
      <c r="CD395" s="34"/>
      <c r="CE395" s="34">
        <f t="shared" si="385"/>
        <v>0</v>
      </c>
      <c r="CF395" s="34">
        <f t="shared" si="403"/>
        <v>0</v>
      </c>
      <c r="CG395" s="34"/>
      <c r="CH395" s="34">
        <f t="shared" si="386"/>
        <v>0</v>
      </c>
      <c r="CI395" s="34">
        <f t="shared" si="404"/>
        <v>0</v>
      </c>
      <c r="CJ395" s="34"/>
      <c r="CK395" s="34">
        <f t="shared" si="387"/>
        <v>0</v>
      </c>
      <c r="CL395" s="34">
        <f t="shared" si="405"/>
        <v>0</v>
      </c>
      <c r="CM395" s="34"/>
      <c r="CN395" s="34">
        <f t="shared" si="388"/>
        <v>0</v>
      </c>
      <c r="CO395" s="34">
        <f t="shared" si="406"/>
        <v>0</v>
      </c>
      <c r="CP395" s="34"/>
      <c r="CQ395" s="34">
        <f t="shared" si="389"/>
        <v>0</v>
      </c>
      <c r="CR395" s="34">
        <f t="shared" si="407"/>
        <v>0</v>
      </c>
      <c r="CS395" s="34"/>
      <c r="CT395" s="34">
        <f t="shared" si="390"/>
        <v>0</v>
      </c>
      <c r="CU395" s="34">
        <f t="shared" si="408"/>
        <v>0</v>
      </c>
      <c r="CV395" s="34"/>
      <c r="CW395" s="34">
        <f t="shared" si="391"/>
        <v>0</v>
      </c>
      <c r="CX395" s="34">
        <f t="shared" si="409"/>
        <v>0</v>
      </c>
      <c r="CY395" s="34"/>
      <c r="CZ395" s="34">
        <f t="shared" si="392"/>
        <v>0</v>
      </c>
      <c r="DA395" s="34">
        <f t="shared" si="410"/>
        <v>0</v>
      </c>
      <c r="DB395" s="34"/>
      <c r="DC395" s="34">
        <f t="shared" si="393"/>
        <v>0</v>
      </c>
      <c r="DD395" s="34">
        <f t="shared" si="411"/>
        <v>0</v>
      </c>
      <c r="DE395" s="35">
        <f t="shared" si="435"/>
        <v>3.8</v>
      </c>
      <c r="DF395" s="35">
        <f t="shared" ca="1" si="436"/>
        <v>90.17</v>
      </c>
      <c r="DG395" s="89">
        <f t="shared" ca="1" si="437"/>
        <v>0</v>
      </c>
      <c r="DH395" s="35">
        <f t="shared" si="412"/>
        <v>0</v>
      </c>
      <c r="DI395" s="35">
        <f t="shared" ca="1" si="379"/>
        <v>0</v>
      </c>
      <c r="DJ395" s="92">
        <f t="shared" ca="1" si="380"/>
        <v>0</v>
      </c>
      <c r="DK395"/>
      <c r="DL395" s="37"/>
      <c r="DM395" s="38">
        <f t="shared" si="394"/>
        <v>0</v>
      </c>
      <c r="DN395" s="39" t="str">
        <f t="shared" si="452"/>
        <v>NÃO MEDIDO</v>
      </c>
      <c r="DO395" s="40"/>
      <c r="DP395"/>
    </row>
    <row r="396" spans="1:120" s="2" customFormat="1" ht="35.1" customHeight="1" x14ac:dyDescent="0.2">
      <c r="A396" s="2" t="s">
        <v>213</v>
      </c>
      <c r="C396" s="100">
        <v>150500</v>
      </c>
      <c r="D396" s="30" t="s">
        <v>207</v>
      </c>
      <c r="E396" s="31"/>
      <c r="F396" s="74"/>
      <c r="G396" s="74">
        <v>0</v>
      </c>
      <c r="H396" s="121">
        <v>0</v>
      </c>
      <c r="I396" s="121">
        <v>0</v>
      </c>
      <c r="J396" s="121"/>
      <c r="K396" s="74">
        <f t="shared" si="395"/>
        <v>0</v>
      </c>
      <c r="L396" s="32"/>
      <c r="M396" s="33">
        <f t="shared" si="413"/>
        <v>0</v>
      </c>
      <c r="N396" s="33"/>
      <c r="O396" s="33">
        <f t="shared" si="396"/>
        <v>0</v>
      </c>
      <c r="P396" s="34"/>
      <c r="Q396" s="34">
        <f t="shared" si="443"/>
        <v>0</v>
      </c>
      <c r="R396" s="34">
        <f t="shared" si="444"/>
        <v>0</v>
      </c>
      <c r="S396" s="34"/>
      <c r="T396" s="34">
        <f t="shared" si="445"/>
        <v>0</v>
      </c>
      <c r="U396" s="34">
        <f t="shared" si="446"/>
        <v>0</v>
      </c>
      <c r="V396" s="34"/>
      <c r="W396" s="34">
        <f t="shared" si="431"/>
        <v>0</v>
      </c>
      <c r="X396" s="34">
        <f t="shared" si="432"/>
        <v>0</v>
      </c>
      <c r="Y396" s="34"/>
      <c r="Z396" s="34">
        <f t="shared" si="447"/>
        <v>0</v>
      </c>
      <c r="AA396" s="34">
        <f t="shared" si="448"/>
        <v>0</v>
      </c>
      <c r="AB396" s="34"/>
      <c r="AC396" s="34">
        <f t="shared" si="449"/>
        <v>0</v>
      </c>
      <c r="AD396" s="34">
        <f t="shared" si="450"/>
        <v>0</v>
      </c>
      <c r="AE396" s="34"/>
      <c r="AF396" s="34">
        <f t="shared" si="429"/>
        <v>0</v>
      </c>
      <c r="AG396" s="34">
        <f t="shared" si="430"/>
        <v>0</v>
      </c>
      <c r="AH396" s="34"/>
      <c r="AI396" s="34">
        <f t="shared" si="438"/>
        <v>0</v>
      </c>
      <c r="AJ396" s="34">
        <f t="shared" si="451"/>
        <v>0</v>
      </c>
      <c r="AK396" s="34"/>
      <c r="AL396" s="34">
        <f t="shared" si="433"/>
        <v>0</v>
      </c>
      <c r="AM396" s="34">
        <f t="shared" si="434"/>
        <v>0</v>
      </c>
      <c r="AN396" s="34"/>
      <c r="AO396" s="34">
        <f t="shared" si="414"/>
        <v>0</v>
      </c>
      <c r="AP396" s="34">
        <f t="shared" si="415"/>
        <v>0</v>
      </c>
      <c r="AQ396" s="34"/>
      <c r="AR396" s="34">
        <f t="shared" si="416"/>
        <v>0</v>
      </c>
      <c r="AS396" s="34">
        <f t="shared" si="417"/>
        <v>0</v>
      </c>
      <c r="AT396" s="34"/>
      <c r="AU396" s="34">
        <f t="shared" si="418"/>
        <v>0</v>
      </c>
      <c r="AV396" s="34">
        <f t="shared" si="419"/>
        <v>0</v>
      </c>
      <c r="AW396" s="34"/>
      <c r="AX396" s="34">
        <f t="shared" si="420"/>
        <v>0</v>
      </c>
      <c r="AY396" s="34">
        <f t="shared" si="421"/>
        <v>0</v>
      </c>
      <c r="AZ396" s="34"/>
      <c r="BA396" s="34">
        <f t="shared" si="422"/>
        <v>0</v>
      </c>
      <c r="BB396" s="34">
        <f t="shared" si="423"/>
        <v>0</v>
      </c>
      <c r="BC396" s="34"/>
      <c r="BD396" s="34">
        <f t="shared" si="424"/>
        <v>0</v>
      </c>
      <c r="BE396" s="34">
        <f t="shared" si="425"/>
        <v>0</v>
      </c>
      <c r="BF396" s="34"/>
      <c r="BG396" s="34">
        <f t="shared" si="439"/>
        <v>0</v>
      </c>
      <c r="BH396" s="34">
        <f t="shared" si="426"/>
        <v>0</v>
      </c>
      <c r="BI396" s="34"/>
      <c r="BJ396" s="34">
        <f t="shared" si="440"/>
        <v>0</v>
      </c>
      <c r="BK396" s="34">
        <f t="shared" si="427"/>
        <v>0</v>
      </c>
      <c r="BL396" s="34"/>
      <c r="BM396" s="34">
        <f t="shared" si="442"/>
        <v>0</v>
      </c>
      <c r="BN396" s="34">
        <f t="shared" si="428"/>
        <v>0</v>
      </c>
      <c r="BO396" s="34"/>
      <c r="BP396" s="34">
        <f t="shared" si="397"/>
        <v>0</v>
      </c>
      <c r="BQ396" s="34">
        <f t="shared" si="398"/>
        <v>0</v>
      </c>
      <c r="BR396" s="34"/>
      <c r="BS396" s="34">
        <f t="shared" si="381"/>
        <v>0</v>
      </c>
      <c r="BT396" s="34">
        <f t="shared" si="399"/>
        <v>0</v>
      </c>
      <c r="BU396" s="34"/>
      <c r="BV396" s="34">
        <f t="shared" si="382"/>
        <v>0</v>
      </c>
      <c r="BW396" s="34">
        <f t="shared" si="400"/>
        <v>0</v>
      </c>
      <c r="BX396" s="34"/>
      <c r="BY396" s="34">
        <f t="shared" si="383"/>
        <v>0</v>
      </c>
      <c r="BZ396" s="34">
        <f t="shared" si="401"/>
        <v>0</v>
      </c>
      <c r="CA396" s="34"/>
      <c r="CB396" s="34">
        <f t="shared" si="384"/>
        <v>0</v>
      </c>
      <c r="CC396" s="34">
        <f t="shared" si="402"/>
        <v>0</v>
      </c>
      <c r="CD396" s="34"/>
      <c r="CE396" s="34">
        <f t="shared" si="385"/>
        <v>0</v>
      </c>
      <c r="CF396" s="34">
        <f t="shared" si="403"/>
        <v>0</v>
      </c>
      <c r="CG396" s="34"/>
      <c r="CH396" s="34">
        <f t="shared" si="386"/>
        <v>0</v>
      </c>
      <c r="CI396" s="34">
        <f t="shared" si="404"/>
        <v>0</v>
      </c>
      <c r="CJ396" s="34"/>
      <c r="CK396" s="34">
        <f t="shared" si="387"/>
        <v>0</v>
      </c>
      <c r="CL396" s="34">
        <f t="shared" si="405"/>
        <v>0</v>
      </c>
      <c r="CM396" s="34"/>
      <c r="CN396" s="34">
        <f t="shared" si="388"/>
        <v>0</v>
      </c>
      <c r="CO396" s="34">
        <f t="shared" si="406"/>
        <v>0</v>
      </c>
      <c r="CP396" s="34"/>
      <c r="CQ396" s="34">
        <f t="shared" si="389"/>
        <v>0</v>
      </c>
      <c r="CR396" s="34">
        <f t="shared" si="407"/>
        <v>0</v>
      </c>
      <c r="CS396" s="34"/>
      <c r="CT396" s="34">
        <f t="shared" si="390"/>
        <v>0</v>
      </c>
      <c r="CU396" s="34">
        <f t="shared" si="408"/>
        <v>0</v>
      </c>
      <c r="CV396" s="34"/>
      <c r="CW396" s="34">
        <f t="shared" si="391"/>
        <v>0</v>
      </c>
      <c r="CX396" s="34">
        <f t="shared" si="409"/>
        <v>0</v>
      </c>
      <c r="CY396" s="34"/>
      <c r="CZ396" s="34">
        <f t="shared" si="392"/>
        <v>0</v>
      </c>
      <c r="DA396" s="34">
        <f t="shared" si="410"/>
        <v>0</v>
      </c>
      <c r="DB396" s="34"/>
      <c r="DC396" s="34">
        <f t="shared" si="393"/>
        <v>0</v>
      </c>
      <c r="DD396" s="34">
        <f t="shared" si="411"/>
        <v>0</v>
      </c>
      <c r="DE396" s="35">
        <f t="shared" si="435"/>
        <v>0</v>
      </c>
      <c r="DF396" s="35">
        <f t="shared" ca="1" si="436"/>
        <v>0</v>
      </c>
      <c r="DG396" s="89">
        <f t="shared" ca="1" si="437"/>
        <v>0</v>
      </c>
      <c r="DH396" s="35">
        <f t="shared" si="412"/>
        <v>0</v>
      </c>
      <c r="DI396" s="35">
        <f t="shared" ca="1" si="379"/>
        <v>0</v>
      </c>
      <c r="DJ396" s="92">
        <f t="shared" ca="1" si="380"/>
        <v>0</v>
      </c>
      <c r="DK396"/>
      <c r="DL396" s="37"/>
      <c r="DM396" s="38">
        <f t="shared" si="394"/>
        <v>0</v>
      </c>
      <c r="DN396" s="39" t="str">
        <f>IF(COUNTIF(DN397,"MEDIDO")&lt;&gt;0,"MEDIDO","NÃO MEDIDO")</f>
        <v>NÃO MEDIDO</v>
      </c>
      <c r="DO396" s="40"/>
      <c r="DP396"/>
    </row>
    <row r="397" spans="1:120" s="2" customFormat="1" ht="35.1" customHeight="1" x14ac:dyDescent="0.2">
      <c r="A397" s="1" t="s">
        <v>212</v>
      </c>
      <c r="B397" s="1"/>
      <c r="C397" s="100" t="s">
        <v>757</v>
      </c>
      <c r="D397" s="30" t="s">
        <v>758</v>
      </c>
      <c r="E397" s="31" t="s">
        <v>86</v>
      </c>
      <c r="F397" s="74">
        <v>0.24</v>
      </c>
      <c r="G397" s="74">
        <v>0</v>
      </c>
      <c r="H397" s="121">
        <v>0</v>
      </c>
      <c r="I397" s="121">
        <v>0</v>
      </c>
      <c r="J397" s="121"/>
      <c r="K397" s="74">
        <f t="shared" si="395"/>
        <v>0.24</v>
      </c>
      <c r="L397" s="32">
        <v>6.87</v>
      </c>
      <c r="M397" s="33">
        <f t="shared" si="413"/>
        <v>1.65</v>
      </c>
      <c r="N397" s="33"/>
      <c r="O397" s="33">
        <f t="shared" si="396"/>
        <v>0</v>
      </c>
      <c r="P397" s="34"/>
      <c r="Q397" s="34">
        <f t="shared" si="443"/>
        <v>0</v>
      </c>
      <c r="R397" s="34">
        <f t="shared" si="444"/>
        <v>0</v>
      </c>
      <c r="S397" s="34"/>
      <c r="T397" s="34">
        <f t="shared" si="445"/>
        <v>0</v>
      </c>
      <c r="U397" s="34">
        <f t="shared" si="446"/>
        <v>0</v>
      </c>
      <c r="V397" s="34"/>
      <c r="W397" s="34">
        <f t="shared" si="431"/>
        <v>0</v>
      </c>
      <c r="X397" s="34">
        <f t="shared" si="432"/>
        <v>0</v>
      </c>
      <c r="Y397" s="34"/>
      <c r="Z397" s="34">
        <f t="shared" si="447"/>
        <v>0</v>
      </c>
      <c r="AA397" s="34">
        <f t="shared" si="448"/>
        <v>0</v>
      </c>
      <c r="AB397" s="34"/>
      <c r="AC397" s="34">
        <f t="shared" si="449"/>
        <v>0</v>
      </c>
      <c r="AD397" s="34">
        <f t="shared" si="450"/>
        <v>0</v>
      </c>
      <c r="AE397" s="34"/>
      <c r="AF397" s="34">
        <f t="shared" si="429"/>
        <v>0</v>
      </c>
      <c r="AG397" s="34">
        <f t="shared" si="430"/>
        <v>0</v>
      </c>
      <c r="AH397" s="34"/>
      <c r="AI397" s="34">
        <f t="shared" si="438"/>
        <v>0</v>
      </c>
      <c r="AJ397" s="34">
        <f t="shared" si="451"/>
        <v>0</v>
      </c>
      <c r="AK397" s="34"/>
      <c r="AL397" s="34">
        <f t="shared" si="433"/>
        <v>0</v>
      </c>
      <c r="AM397" s="34">
        <f t="shared" si="434"/>
        <v>0</v>
      </c>
      <c r="AN397" s="34"/>
      <c r="AO397" s="34">
        <f t="shared" si="414"/>
        <v>0</v>
      </c>
      <c r="AP397" s="34">
        <f t="shared" si="415"/>
        <v>0</v>
      </c>
      <c r="AQ397" s="34"/>
      <c r="AR397" s="34">
        <f t="shared" si="416"/>
        <v>0</v>
      </c>
      <c r="AS397" s="34">
        <f t="shared" si="417"/>
        <v>0</v>
      </c>
      <c r="AT397" s="34"/>
      <c r="AU397" s="34">
        <f t="shared" si="418"/>
        <v>0</v>
      </c>
      <c r="AV397" s="34">
        <f t="shared" si="419"/>
        <v>0</v>
      </c>
      <c r="AW397" s="34"/>
      <c r="AX397" s="34">
        <f t="shared" si="420"/>
        <v>0</v>
      </c>
      <c r="AY397" s="34">
        <f t="shared" si="421"/>
        <v>0</v>
      </c>
      <c r="AZ397" s="34"/>
      <c r="BA397" s="34">
        <f t="shared" si="422"/>
        <v>0</v>
      </c>
      <c r="BB397" s="34">
        <f t="shared" si="423"/>
        <v>0</v>
      </c>
      <c r="BC397" s="34"/>
      <c r="BD397" s="34">
        <f t="shared" si="424"/>
        <v>0</v>
      </c>
      <c r="BE397" s="34">
        <f t="shared" si="425"/>
        <v>0</v>
      </c>
      <c r="BF397" s="34"/>
      <c r="BG397" s="34">
        <f t="shared" si="439"/>
        <v>0</v>
      </c>
      <c r="BH397" s="34">
        <f t="shared" si="426"/>
        <v>0</v>
      </c>
      <c r="BI397" s="34"/>
      <c r="BJ397" s="34">
        <f t="shared" si="440"/>
        <v>0</v>
      </c>
      <c r="BK397" s="34">
        <f t="shared" si="427"/>
        <v>0</v>
      </c>
      <c r="BL397" s="34"/>
      <c r="BM397" s="34">
        <f t="shared" si="442"/>
        <v>0</v>
      </c>
      <c r="BN397" s="34">
        <f t="shared" si="428"/>
        <v>0</v>
      </c>
      <c r="BO397" s="34"/>
      <c r="BP397" s="34">
        <f t="shared" si="397"/>
        <v>0</v>
      </c>
      <c r="BQ397" s="34">
        <f t="shared" si="398"/>
        <v>0</v>
      </c>
      <c r="BR397" s="34"/>
      <c r="BS397" s="34">
        <f t="shared" si="381"/>
        <v>0</v>
      </c>
      <c r="BT397" s="34">
        <f t="shared" si="399"/>
        <v>0</v>
      </c>
      <c r="BU397" s="34"/>
      <c r="BV397" s="34">
        <f t="shared" si="382"/>
        <v>0</v>
      </c>
      <c r="BW397" s="34">
        <f t="shared" si="400"/>
        <v>0</v>
      </c>
      <c r="BX397" s="34"/>
      <c r="BY397" s="34">
        <f t="shared" si="383"/>
        <v>0</v>
      </c>
      <c r="BZ397" s="34">
        <f t="shared" si="401"/>
        <v>0</v>
      </c>
      <c r="CA397" s="34"/>
      <c r="CB397" s="34">
        <f t="shared" si="384"/>
        <v>0</v>
      </c>
      <c r="CC397" s="34">
        <f t="shared" si="402"/>
        <v>0</v>
      </c>
      <c r="CD397" s="34"/>
      <c r="CE397" s="34">
        <f t="shared" si="385"/>
        <v>0</v>
      </c>
      <c r="CF397" s="34">
        <f t="shared" si="403"/>
        <v>0</v>
      </c>
      <c r="CG397" s="34"/>
      <c r="CH397" s="34">
        <f t="shared" si="386"/>
        <v>0</v>
      </c>
      <c r="CI397" s="34">
        <f t="shared" si="404"/>
        <v>0</v>
      </c>
      <c r="CJ397" s="34"/>
      <c r="CK397" s="34">
        <f t="shared" si="387"/>
        <v>0</v>
      </c>
      <c r="CL397" s="34">
        <f t="shared" si="405"/>
        <v>0</v>
      </c>
      <c r="CM397" s="34"/>
      <c r="CN397" s="34">
        <f t="shared" si="388"/>
        <v>0</v>
      </c>
      <c r="CO397" s="34">
        <f t="shared" si="406"/>
        <v>0</v>
      </c>
      <c r="CP397" s="34"/>
      <c r="CQ397" s="34">
        <f t="shared" si="389"/>
        <v>0</v>
      </c>
      <c r="CR397" s="34">
        <f t="shared" si="407"/>
        <v>0</v>
      </c>
      <c r="CS397" s="34"/>
      <c r="CT397" s="34">
        <f t="shared" si="390"/>
        <v>0</v>
      </c>
      <c r="CU397" s="34">
        <f t="shared" si="408"/>
        <v>0</v>
      </c>
      <c r="CV397" s="34"/>
      <c r="CW397" s="34">
        <f t="shared" si="391"/>
        <v>0</v>
      </c>
      <c r="CX397" s="34">
        <f t="shared" si="409"/>
        <v>0</v>
      </c>
      <c r="CY397" s="34"/>
      <c r="CZ397" s="34">
        <f t="shared" si="392"/>
        <v>0</v>
      </c>
      <c r="DA397" s="34">
        <f t="shared" si="410"/>
        <v>0</v>
      </c>
      <c r="DB397" s="34"/>
      <c r="DC397" s="34">
        <f t="shared" si="393"/>
        <v>0</v>
      </c>
      <c r="DD397" s="34">
        <f t="shared" si="411"/>
        <v>0</v>
      </c>
      <c r="DE397" s="35">
        <f t="shared" si="435"/>
        <v>0</v>
      </c>
      <c r="DF397" s="35">
        <f t="shared" ca="1" si="436"/>
        <v>0</v>
      </c>
      <c r="DG397" s="89">
        <f t="shared" ca="1" si="437"/>
        <v>0</v>
      </c>
      <c r="DH397" s="35">
        <f t="shared" si="412"/>
        <v>0.24</v>
      </c>
      <c r="DI397" s="35">
        <f t="shared" ca="1" si="379"/>
        <v>1.65</v>
      </c>
      <c r="DJ397" s="92">
        <f t="shared" ca="1" si="380"/>
        <v>0</v>
      </c>
      <c r="DK397"/>
      <c r="DL397" s="37"/>
      <c r="DM397" s="38">
        <f t="shared" si="394"/>
        <v>0</v>
      </c>
      <c r="DN397" s="39" t="str">
        <f t="shared" si="452"/>
        <v>NÃO MEDIDO</v>
      </c>
      <c r="DO397" s="40"/>
      <c r="DP397"/>
    </row>
    <row r="398" spans="1:120" s="2" customFormat="1" ht="36.75" customHeight="1" x14ac:dyDescent="0.2">
      <c r="A398" s="2" t="s">
        <v>213</v>
      </c>
      <c r="C398" s="100">
        <v>16</v>
      </c>
      <c r="D398" s="30" t="s">
        <v>334</v>
      </c>
      <c r="E398" s="31"/>
      <c r="F398" s="74"/>
      <c r="G398" s="74">
        <v>0</v>
      </c>
      <c r="H398" s="121">
        <v>0</v>
      </c>
      <c r="I398" s="121">
        <v>0</v>
      </c>
      <c r="J398" s="121"/>
      <c r="K398" s="74">
        <f t="shared" si="395"/>
        <v>0</v>
      </c>
      <c r="L398" s="32"/>
      <c r="M398" s="33">
        <f t="shared" si="413"/>
        <v>0</v>
      </c>
      <c r="N398" s="33"/>
      <c r="O398" s="33">
        <f t="shared" si="396"/>
        <v>0</v>
      </c>
      <c r="P398" s="34"/>
      <c r="Q398" s="34">
        <f t="shared" si="443"/>
        <v>0</v>
      </c>
      <c r="R398" s="34">
        <f t="shared" si="444"/>
        <v>0</v>
      </c>
      <c r="S398" s="34"/>
      <c r="T398" s="34">
        <f t="shared" si="445"/>
        <v>0</v>
      </c>
      <c r="U398" s="34">
        <f t="shared" si="446"/>
        <v>0</v>
      </c>
      <c r="V398" s="34"/>
      <c r="W398" s="34">
        <f t="shared" si="431"/>
        <v>0</v>
      </c>
      <c r="X398" s="34">
        <f t="shared" si="432"/>
        <v>0</v>
      </c>
      <c r="Y398" s="34"/>
      <c r="Z398" s="34">
        <f t="shared" si="447"/>
        <v>0</v>
      </c>
      <c r="AA398" s="34">
        <f t="shared" si="448"/>
        <v>0</v>
      </c>
      <c r="AB398" s="34"/>
      <c r="AC398" s="34">
        <f t="shared" si="449"/>
        <v>0</v>
      </c>
      <c r="AD398" s="34">
        <f t="shared" si="450"/>
        <v>0</v>
      </c>
      <c r="AE398" s="34"/>
      <c r="AF398" s="34">
        <f t="shared" si="429"/>
        <v>0</v>
      </c>
      <c r="AG398" s="34">
        <f t="shared" si="430"/>
        <v>0</v>
      </c>
      <c r="AH398" s="34"/>
      <c r="AI398" s="34">
        <f t="shared" si="438"/>
        <v>0</v>
      </c>
      <c r="AJ398" s="34">
        <f t="shared" si="451"/>
        <v>0</v>
      </c>
      <c r="AK398" s="34"/>
      <c r="AL398" s="34">
        <f t="shared" si="433"/>
        <v>0</v>
      </c>
      <c r="AM398" s="34">
        <f t="shared" si="434"/>
        <v>0</v>
      </c>
      <c r="AN398" s="34"/>
      <c r="AO398" s="34">
        <f t="shared" si="414"/>
        <v>0</v>
      </c>
      <c r="AP398" s="34">
        <f t="shared" si="415"/>
        <v>0</v>
      </c>
      <c r="AQ398" s="34"/>
      <c r="AR398" s="34">
        <f t="shared" si="416"/>
        <v>0</v>
      </c>
      <c r="AS398" s="34">
        <f t="shared" si="417"/>
        <v>0</v>
      </c>
      <c r="AT398" s="34"/>
      <c r="AU398" s="34">
        <f t="shared" si="418"/>
        <v>0</v>
      </c>
      <c r="AV398" s="34">
        <f t="shared" si="419"/>
        <v>0</v>
      </c>
      <c r="AW398" s="34"/>
      <c r="AX398" s="34">
        <f t="shared" si="420"/>
        <v>0</v>
      </c>
      <c r="AY398" s="34">
        <f t="shared" si="421"/>
        <v>0</v>
      </c>
      <c r="AZ398" s="34"/>
      <c r="BA398" s="34">
        <f t="shared" si="422"/>
        <v>0</v>
      </c>
      <c r="BB398" s="34">
        <f t="shared" si="423"/>
        <v>0</v>
      </c>
      <c r="BC398" s="34"/>
      <c r="BD398" s="34">
        <f t="shared" si="424"/>
        <v>0</v>
      </c>
      <c r="BE398" s="34">
        <f t="shared" si="425"/>
        <v>0</v>
      </c>
      <c r="BF398" s="34"/>
      <c r="BG398" s="34">
        <f t="shared" si="439"/>
        <v>0</v>
      </c>
      <c r="BH398" s="34">
        <f t="shared" si="426"/>
        <v>0</v>
      </c>
      <c r="BI398" s="34"/>
      <c r="BJ398" s="34">
        <f t="shared" si="440"/>
        <v>0</v>
      </c>
      <c r="BK398" s="34">
        <f t="shared" si="427"/>
        <v>0</v>
      </c>
      <c r="BL398" s="34"/>
      <c r="BM398" s="34">
        <f t="shared" si="442"/>
        <v>0</v>
      </c>
      <c r="BN398" s="34">
        <f t="shared" si="428"/>
        <v>0</v>
      </c>
      <c r="BO398" s="34"/>
      <c r="BP398" s="34">
        <f t="shared" si="397"/>
        <v>0</v>
      </c>
      <c r="BQ398" s="34">
        <f t="shared" si="398"/>
        <v>0</v>
      </c>
      <c r="BR398" s="34"/>
      <c r="BS398" s="34">
        <f t="shared" si="381"/>
        <v>0</v>
      </c>
      <c r="BT398" s="34">
        <f t="shared" si="399"/>
        <v>0</v>
      </c>
      <c r="BU398" s="34"/>
      <c r="BV398" s="34">
        <f t="shared" si="382"/>
        <v>0</v>
      </c>
      <c r="BW398" s="34">
        <f t="shared" si="400"/>
        <v>0</v>
      </c>
      <c r="BX398" s="34"/>
      <c r="BY398" s="34">
        <f t="shared" si="383"/>
        <v>0</v>
      </c>
      <c r="BZ398" s="34">
        <f t="shared" si="401"/>
        <v>0</v>
      </c>
      <c r="CA398" s="34"/>
      <c r="CB398" s="34">
        <f t="shared" si="384"/>
        <v>0</v>
      </c>
      <c r="CC398" s="34">
        <f t="shared" si="402"/>
        <v>0</v>
      </c>
      <c r="CD398" s="34"/>
      <c r="CE398" s="34">
        <f t="shared" si="385"/>
        <v>0</v>
      </c>
      <c r="CF398" s="34">
        <f t="shared" si="403"/>
        <v>0</v>
      </c>
      <c r="CG398" s="34"/>
      <c r="CH398" s="34">
        <f t="shared" si="386"/>
        <v>0</v>
      </c>
      <c r="CI398" s="34">
        <f t="shared" si="404"/>
        <v>0</v>
      </c>
      <c r="CJ398" s="34"/>
      <c r="CK398" s="34">
        <f t="shared" si="387"/>
        <v>0</v>
      </c>
      <c r="CL398" s="34">
        <f t="shared" si="405"/>
        <v>0</v>
      </c>
      <c r="CM398" s="34"/>
      <c r="CN398" s="34">
        <f t="shared" si="388"/>
        <v>0</v>
      </c>
      <c r="CO398" s="34">
        <f t="shared" si="406"/>
        <v>0</v>
      </c>
      <c r="CP398" s="34"/>
      <c r="CQ398" s="34">
        <f t="shared" si="389"/>
        <v>0</v>
      </c>
      <c r="CR398" s="34">
        <f t="shared" si="407"/>
        <v>0</v>
      </c>
      <c r="CS398" s="34"/>
      <c r="CT398" s="34">
        <f t="shared" si="390"/>
        <v>0</v>
      </c>
      <c r="CU398" s="34">
        <f t="shared" si="408"/>
        <v>0</v>
      </c>
      <c r="CV398" s="34"/>
      <c r="CW398" s="34">
        <f t="shared" si="391"/>
        <v>0</v>
      </c>
      <c r="CX398" s="34">
        <f t="shared" si="409"/>
        <v>0</v>
      </c>
      <c r="CY398" s="34"/>
      <c r="CZ398" s="34">
        <f t="shared" si="392"/>
        <v>0</v>
      </c>
      <c r="DA398" s="34">
        <f t="shared" si="410"/>
        <v>0</v>
      </c>
      <c r="DB398" s="34"/>
      <c r="DC398" s="34">
        <f t="shared" si="393"/>
        <v>0</v>
      </c>
      <c r="DD398" s="34">
        <f t="shared" si="411"/>
        <v>0</v>
      </c>
      <c r="DE398" s="35">
        <f t="shared" si="435"/>
        <v>0</v>
      </c>
      <c r="DF398" s="35">
        <f t="shared" ca="1" si="436"/>
        <v>0</v>
      </c>
      <c r="DG398" s="89">
        <f t="shared" ca="1" si="437"/>
        <v>0</v>
      </c>
      <c r="DH398" s="35">
        <f t="shared" si="412"/>
        <v>0</v>
      </c>
      <c r="DI398" s="35">
        <f t="shared" ca="1" si="379"/>
        <v>0</v>
      </c>
      <c r="DJ398" s="92">
        <f t="shared" ca="1" si="380"/>
        <v>0</v>
      </c>
      <c r="DK398"/>
      <c r="DL398" s="37"/>
      <c r="DM398" s="38">
        <f t="shared" si="394"/>
        <v>0</v>
      </c>
      <c r="DN398" s="39" t="str">
        <f>IF(COUNTIF(DN399:DN432,"MEDIDO")&lt;&gt;0,"MEDIDO","NÃO MEDIDO")</f>
        <v>MEDIDO</v>
      </c>
      <c r="DO398" s="40"/>
      <c r="DP398"/>
    </row>
    <row r="399" spans="1:120" s="2" customFormat="1" ht="36.75" customHeight="1" x14ac:dyDescent="0.2">
      <c r="A399" s="2" t="s">
        <v>213</v>
      </c>
      <c r="C399" s="100">
        <v>160200</v>
      </c>
      <c r="D399" s="30" t="s">
        <v>335</v>
      </c>
      <c r="E399" s="31"/>
      <c r="F399" s="74"/>
      <c r="G399" s="74"/>
      <c r="H399" s="121"/>
      <c r="I399" s="121">
        <v>0</v>
      </c>
      <c r="J399" s="121"/>
      <c r="K399" s="74">
        <f t="shared" si="395"/>
        <v>0</v>
      </c>
      <c r="L399" s="32"/>
      <c r="M399" s="33">
        <f t="shared" si="413"/>
        <v>0</v>
      </c>
      <c r="N399" s="33"/>
      <c r="O399" s="33">
        <f t="shared" si="396"/>
        <v>0</v>
      </c>
      <c r="P399" s="34"/>
      <c r="Q399" s="34">
        <f t="shared" si="443"/>
        <v>0</v>
      </c>
      <c r="R399" s="34">
        <f t="shared" si="444"/>
        <v>0</v>
      </c>
      <c r="S399" s="34"/>
      <c r="T399" s="34">
        <f t="shared" si="445"/>
        <v>0</v>
      </c>
      <c r="U399" s="34">
        <f t="shared" si="446"/>
        <v>0</v>
      </c>
      <c r="V399" s="34"/>
      <c r="W399" s="34">
        <f t="shared" si="431"/>
        <v>0</v>
      </c>
      <c r="X399" s="34">
        <f t="shared" si="432"/>
        <v>0</v>
      </c>
      <c r="Y399" s="34"/>
      <c r="Z399" s="34">
        <f t="shared" si="447"/>
        <v>0</v>
      </c>
      <c r="AA399" s="34">
        <f t="shared" si="448"/>
        <v>0</v>
      </c>
      <c r="AB399" s="34"/>
      <c r="AC399" s="34">
        <f t="shared" si="449"/>
        <v>0</v>
      </c>
      <c r="AD399" s="34">
        <f t="shared" si="450"/>
        <v>0</v>
      </c>
      <c r="AE399" s="34"/>
      <c r="AF399" s="34">
        <f t="shared" si="429"/>
        <v>0</v>
      </c>
      <c r="AG399" s="34">
        <f t="shared" si="430"/>
        <v>0</v>
      </c>
      <c r="AH399" s="34"/>
      <c r="AI399" s="34">
        <f t="shared" si="438"/>
        <v>0</v>
      </c>
      <c r="AJ399" s="34">
        <f t="shared" si="451"/>
        <v>0</v>
      </c>
      <c r="AK399" s="34"/>
      <c r="AL399" s="34">
        <f t="shared" si="433"/>
        <v>0</v>
      </c>
      <c r="AM399" s="34">
        <f t="shared" si="434"/>
        <v>0</v>
      </c>
      <c r="AN399" s="34"/>
      <c r="AO399" s="34">
        <f t="shared" si="414"/>
        <v>0</v>
      </c>
      <c r="AP399" s="34">
        <f t="shared" si="415"/>
        <v>0</v>
      </c>
      <c r="AQ399" s="34"/>
      <c r="AR399" s="34">
        <f t="shared" si="416"/>
        <v>0</v>
      </c>
      <c r="AS399" s="34">
        <f t="shared" si="417"/>
        <v>0</v>
      </c>
      <c r="AT399" s="34"/>
      <c r="AU399" s="34">
        <f t="shared" si="418"/>
        <v>0</v>
      </c>
      <c r="AV399" s="34">
        <f t="shared" si="419"/>
        <v>0</v>
      </c>
      <c r="AW399" s="34"/>
      <c r="AX399" s="34">
        <f t="shared" si="420"/>
        <v>0</v>
      </c>
      <c r="AY399" s="34">
        <f t="shared" si="421"/>
        <v>0</v>
      </c>
      <c r="AZ399" s="34"/>
      <c r="BA399" s="34">
        <f t="shared" si="422"/>
        <v>0</v>
      </c>
      <c r="BB399" s="34">
        <f t="shared" si="423"/>
        <v>0</v>
      </c>
      <c r="BC399" s="34"/>
      <c r="BD399" s="34">
        <f t="shared" si="424"/>
        <v>0</v>
      </c>
      <c r="BE399" s="34">
        <f t="shared" si="425"/>
        <v>0</v>
      </c>
      <c r="BF399" s="34"/>
      <c r="BG399" s="34">
        <f t="shared" si="439"/>
        <v>0</v>
      </c>
      <c r="BH399" s="34">
        <f t="shared" si="426"/>
        <v>0</v>
      </c>
      <c r="BI399" s="34"/>
      <c r="BJ399" s="34">
        <f t="shared" si="440"/>
        <v>0</v>
      </c>
      <c r="BK399" s="34">
        <f t="shared" si="427"/>
        <v>0</v>
      </c>
      <c r="BL399" s="34"/>
      <c r="BM399" s="34">
        <f t="shared" si="442"/>
        <v>0</v>
      </c>
      <c r="BN399" s="34">
        <f t="shared" si="428"/>
        <v>0</v>
      </c>
      <c r="BO399" s="34"/>
      <c r="BP399" s="34">
        <f t="shared" si="397"/>
        <v>0</v>
      </c>
      <c r="BQ399" s="34">
        <f t="shared" si="398"/>
        <v>0</v>
      </c>
      <c r="BR399" s="34"/>
      <c r="BS399" s="34">
        <f t="shared" si="381"/>
        <v>0</v>
      </c>
      <c r="BT399" s="34">
        <f t="shared" si="399"/>
        <v>0</v>
      </c>
      <c r="BU399" s="34"/>
      <c r="BV399" s="34">
        <f t="shared" si="382"/>
        <v>0</v>
      </c>
      <c r="BW399" s="34">
        <f t="shared" si="400"/>
        <v>0</v>
      </c>
      <c r="BX399" s="34"/>
      <c r="BY399" s="34">
        <f t="shared" si="383"/>
        <v>0</v>
      </c>
      <c r="BZ399" s="34">
        <f t="shared" si="401"/>
        <v>0</v>
      </c>
      <c r="CA399" s="34"/>
      <c r="CB399" s="34">
        <f t="shared" si="384"/>
        <v>0</v>
      </c>
      <c r="CC399" s="34">
        <f t="shared" si="402"/>
        <v>0</v>
      </c>
      <c r="CD399" s="34"/>
      <c r="CE399" s="34">
        <f t="shared" si="385"/>
        <v>0</v>
      </c>
      <c r="CF399" s="34">
        <f t="shared" si="403"/>
        <v>0</v>
      </c>
      <c r="CG399" s="34"/>
      <c r="CH399" s="34">
        <f t="shared" si="386"/>
        <v>0</v>
      </c>
      <c r="CI399" s="34">
        <f t="shared" si="404"/>
        <v>0</v>
      </c>
      <c r="CJ399" s="34"/>
      <c r="CK399" s="34">
        <f t="shared" si="387"/>
        <v>0</v>
      </c>
      <c r="CL399" s="34">
        <f t="shared" si="405"/>
        <v>0</v>
      </c>
      <c r="CM399" s="34"/>
      <c r="CN399" s="34">
        <f t="shared" si="388"/>
        <v>0</v>
      </c>
      <c r="CO399" s="34">
        <f t="shared" si="406"/>
        <v>0</v>
      </c>
      <c r="CP399" s="34"/>
      <c r="CQ399" s="34">
        <f t="shared" si="389"/>
        <v>0</v>
      </c>
      <c r="CR399" s="34">
        <f t="shared" si="407"/>
        <v>0</v>
      </c>
      <c r="CS399" s="34"/>
      <c r="CT399" s="34">
        <f t="shared" si="390"/>
        <v>0</v>
      </c>
      <c r="CU399" s="34">
        <f t="shared" si="408"/>
        <v>0</v>
      </c>
      <c r="CV399" s="34"/>
      <c r="CW399" s="34">
        <f t="shared" si="391"/>
        <v>0</v>
      </c>
      <c r="CX399" s="34">
        <f t="shared" si="409"/>
        <v>0</v>
      </c>
      <c r="CY399" s="34"/>
      <c r="CZ399" s="34">
        <f t="shared" si="392"/>
        <v>0</v>
      </c>
      <c r="DA399" s="34">
        <f t="shared" si="410"/>
        <v>0</v>
      </c>
      <c r="DB399" s="34"/>
      <c r="DC399" s="34">
        <f t="shared" si="393"/>
        <v>0</v>
      </c>
      <c r="DD399" s="34">
        <f t="shared" si="411"/>
        <v>0</v>
      </c>
      <c r="DE399" s="35">
        <f t="shared" si="435"/>
        <v>0</v>
      </c>
      <c r="DF399" s="35">
        <f t="shared" ca="1" si="436"/>
        <v>0</v>
      </c>
      <c r="DG399" s="89">
        <f t="shared" ca="1" si="437"/>
        <v>0</v>
      </c>
      <c r="DH399" s="35">
        <f t="shared" si="412"/>
        <v>0</v>
      </c>
      <c r="DI399" s="35">
        <f t="shared" ref="DI399:DI462" ca="1" si="453">M399-DF399</f>
        <v>0</v>
      </c>
      <c r="DJ399" s="92">
        <f t="shared" ref="DJ399:DJ462" ca="1" si="454">O399-DG399</f>
        <v>0</v>
      </c>
      <c r="DK399"/>
      <c r="DL399" s="37"/>
      <c r="DM399" s="38">
        <f t="shared" si="394"/>
        <v>0</v>
      </c>
      <c r="DN399" s="39" t="str">
        <f>IF(COUNTIF(DN400:DN411,"MEDIDO")&lt;&gt;0,"MEDIDO","NÃO MEDIDO")</f>
        <v>MEDIDO</v>
      </c>
      <c r="DO399" s="40"/>
      <c r="DP399"/>
    </row>
    <row r="400" spans="1:120" s="2" customFormat="1" ht="36.75" customHeight="1" x14ac:dyDescent="0.2">
      <c r="A400" s="2" t="s">
        <v>212</v>
      </c>
      <c r="C400" s="100" t="s">
        <v>759</v>
      </c>
      <c r="D400" s="30" t="s">
        <v>760</v>
      </c>
      <c r="E400" s="31" t="s">
        <v>90</v>
      </c>
      <c r="F400" s="74">
        <v>24</v>
      </c>
      <c r="G400" s="74">
        <v>0</v>
      </c>
      <c r="H400" s="121">
        <v>0</v>
      </c>
      <c r="I400" s="121">
        <v>0</v>
      </c>
      <c r="J400" s="121"/>
      <c r="K400" s="74">
        <f t="shared" si="395"/>
        <v>24</v>
      </c>
      <c r="L400" s="32">
        <v>70.86</v>
      </c>
      <c r="M400" s="33">
        <f t="shared" si="413"/>
        <v>1700.64</v>
      </c>
      <c r="N400" s="33"/>
      <c r="O400" s="33">
        <f t="shared" si="396"/>
        <v>0</v>
      </c>
      <c r="P400" s="34"/>
      <c r="Q400" s="34">
        <f t="shared" si="443"/>
        <v>0</v>
      </c>
      <c r="R400" s="34">
        <f t="shared" si="444"/>
        <v>0</v>
      </c>
      <c r="S400" s="34"/>
      <c r="T400" s="34">
        <f t="shared" si="445"/>
        <v>0</v>
      </c>
      <c r="U400" s="34">
        <f t="shared" si="446"/>
        <v>0</v>
      </c>
      <c r="V400" s="34"/>
      <c r="W400" s="34">
        <f t="shared" si="431"/>
        <v>0</v>
      </c>
      <c r="X400" s="34">
        <f t="shared" si="432"/>
        <v>0</v>
      </c>
      <c r="Y400" s="34"/>
      <c r="Z400" s="34">
        <f t="shared" si="447"/>
        <v>0</v>
      </c>
      <c r="AA400" s="34">
        <f t="shared" si="448"/>
        <v>0</v>
      </c>
      <c r="AB400" s="34"/>
      <c r="AC400" s="34">
        <f t="shared" si="449"/>
        <v>0</v>
      </c>
      <c r="AD400" s="34">
        <f t="shared" si="450"/>
        <v>0</v>
      </c>
      <c r="AE400" s="34"/>
      <c r="AF400" s="34">
        <f t="shared" si="429"/>
        <v>0</v>
      </c>
      <c r="AG400" s="34">
        <f t="shared" si="430"/>
        <v>0</v>
      </c>
      <c r="AH400" s="34"/>
      <c r="AI400" s="34">
        <f t="shared" si="438"/>
        <v>0</v>
      </c>
      <c r="AJ400" s="34">
        <f t="shared" si="451"/>
        <v>0</v>
      </c>
      <c r="AK400" s="34"/>
      <c r="AL400" s="34">
        <f t="shared" si="433"/>
        <v>0</v>
      </c>
      <c r="AM400" s="34">
        <f t="shared" si="434"/>
        <v>0</v>
      </c>
      <c r="AN400" s="34"/>
      <c r="AO400" s="34">
        <f t="shared" si="414"/>
        <v>0</v>
      </c>
      <c r="AP400" s="34">
        <f t="shared" si="415"/>
        <v>0</v>
      </c>
      <c r="AQ400" s="34"/>
      <c r="AR400" s="34">
        <f t="shared" si="416"/>
        <v>0</v>
      </c>
      <c r="AS400" s="34">
        <f t="shared" si="417"/>
        <v>0</v>
      </c>
      <c r="AT400" s="34"/>
      <c r="AU400" s="34">
        <f t="shared" si="418"/>
        <v>0</v>
      </c>
      <c r="AV400" s="34">
        <f t="shared" si="419"/>
        <v>0</v>
      </c>
      <c r="AW400" s="34"/>
      <c r="AX400" s="34">
        <f t="shared" si="420"/>
        <v>0</v>
      </c>
      <c r="AY400" s="34">
        <f t="shared" si="421"/>
        <v>0</v>
      </c>
      <c r="AZ400" s="34"/>
      <c r="BA400" s="34">
        <f t="shared" si="422"/>
        <v>0</v>
      </c>
      <c r="BB400" s="34">
        <f t="shared" si="423"/>
        <v>0</v>
      </c>
      <c r="BC400" s="34"/>
      <c r="BD400" s="34">
        <f t="shared" si="424"/>
        <v>0</v>
      </c>
      <c r="BE400" s="34">
        <f t="shared" si="425"/>
        <v>0</v>
      </c>
      <c r="BF400" s="34"/>
      <c r="BG400" s="34">
        <f t="shared" si="439"/>
        <v>0</v>
      </c>
      <c r="BH400" s="34">
        <f t="shared" si="426"/>
        <v>0</v>
      </c>
      <c r="BI400" s="34"/>
      <c r="BJ400" s="34">
        <f t="shared" si="440"/>
        <v>0</v>
      </c>
      <c r="BK400" s="34">
        <f t="shared" si="427"/>
        <v>0</v>
      </c>
      <c r="BL400" s="34"/>
      <c r="BM400" s="34">
        <f t="shared" si="442"/>
        <v>0</v>
      </c>
      <c r="BN400" s="34">
        <f t="shared" si="428"/>
        <v>0</v>
      </c>
      <c r="BO400" s="34"/>
      <c r="BP400" s="34">
        <f t="shared" si="397"/>
        <v>0</v>
      </c>
      <c r="BQ400" s="34">
        <f t="shared" si="398"/>
        <v>0</v>
      </c>
      <c r="BR400" s="34"/>
      <c r="BS400" s="34">
        <f t="shared" ref="BS400:BS463" si="455">ROUND(BR400*$L400,2)</f>
        <v>0</v>
      </c>
      <c r="BT400" s="34">
        <f t="shared" si="399"/>
        <v>0</v>
      </c>
      <c r="BU400" s="34"/>
      <c r="BV400" s="34">
        <f t="shared" ref="BV400:BV463" si="456">ROUND(BU400*$L400,2)</f>
        <v>0</v>
      </c>
      <c r="BW400" s="34">
        <f t="shared" si="400"/>
        <v>0</v>
      </c>
      <c r="BX400" s="34">
        <v>14</v>
      </c>
      <c r="BY400" s="34">
        <f t="shared" ref="BY400:BY463" si="457">ROUND(BX400*$L400,2)</f>
        <v>992.04</v>
      </c>
      <c r="BZ400" s="34">
        <f t="shared" si="401"/>
        <v>0</v>
      </c>
      <c r="CA400" s="34"/>
      <c r="CB400" s="34">
        <f t="shared" ref="CB400:CB463" si="458">ROUND(CA400*$L400,2)</f>
        <v>0</v>
      </c>
      <c r="CC400" s="34">
        <f t="shared" si="402"/>
        <v>0</v>
      </c>
      <c r="CD400" s="34"/>
      <c r="CE400" s="34">
        <f t="shared" ref="CE400:CE463" si="459">ROUND(CD400*$L400,2)</f>
        <v>0</v>
      </c>
      <c r="CF400" s="34">
        <f t="shared" si="403"/>
        <v>0</v>
      </c>
      <c r="CG400" s="34"/>
      <c r="CH400" s="34">
        <f t="shared" ref="CH400:CH463" si="460">ROUND(CG400*$L400,2)</f>
        <v>0</v>
      </c>
      <c r="CI400" s="34">
        <f t="shared" si="404"/>
        <v>0</v>
      </c>
      <c r="CJ400" s="34"/>
      <c r="CK400" s="34">
        <f t="shared" ref="CK400:CK463" si="461">ROUND(CJ400*$L400,2)</f>
        <v>0</v>
      </c>
      <c r="CL400" s="34">
        <f t="shared" si="405"/>
        <v>0</v>
      </c>
      <c r="CM400" s="34"/>
      <c r="CN400" s="34">
        <f t="shared" ref="CN400:CN463" si="462">ROUND(CM400*$L400,2)</f>
        <v>0</v>
      </c>
      <c r="CO400" s="34">
        <f t="shared" si="406"/>
        <v>0</v>
      </c>
      <c r="CP400" s="34"/>
      <c r="CQ400" s="34">
        <f t="shared" ref="CQ400:CQ463" si="463">ROUND(CP400*$L400,2)</f>
        <v>0</v>
      </c>
      <c r="CR400" s="34">
        <f t="shared" si="407"/>
        <v>0</v>
      </c>
      <c r="CS400" s="34"/>
      <c r="CT400" s="34">
        <f t="shared" ref="CT400:CT463" si="464">ROUND(CS400*$L400,2)</f>
        <v>0</v>
      </c>
      <c r="CU400" s="34">
        <f t="shared" si="408"/>
        <v>0</v>
      </c>
      <c r="CV400" s="34"/>
      <c r="CW400" s="34">
        <f t="shared" ref="CW400:CW463" si="465">ROUND(CV400*$L400,2)</f>
        <v>0</v>
      </c>
      <c r="CX400" s="34">
        <f t="shared" si="409"/>
        <v>0</v>
      </c>
      <c r="CY400" s="34"/>
      <c r="CZ400" s="34">
        <f t="shared" ref="CZ400:CZ463" si="466">ROUND(CY400*$L400,2)</f>
        <v>0</v>
      </c>
      <c r="DA400" s="34">
        <f t="shared" si="410"/>
        <v>0</v>
      </c>
      <c r="DB400" s="34"/>
      <c r="DC400" s="34">
        <f t="shared" ref="DC400:DC463" si="467">ROUND(DB400*$L400,2)</f>
        <v>0</v>
      </c>
      <c r="DD400" s="34">
        <f t="shared" si="411"/>
        <v>0</v>
      </c>
      <c r="DE400" s="35">
        <f t="shared" si="435"/>
        <v>14</v>
      </c>
      <c r="DF400" s="35">
        <f t="shared" ca="1" si="436"/>
        <v>992.04</v>
      </c>
      <c r="DG400" s="89">
        <f t="shared" ca="1" si="437"/>
        <v>0</v>
      </c>
      <c r="DH400" s="35">
        <f t="shared" si="412"/>
        <v>10</v>
      </c>
      <c r="DI400" s="35">
        <f t="shared" ca="1" si="453"/>
        <v>708.6</v>
      </c>
      <c r="DJ400" s="92">
        <f t="shared" ca="1" si="454"/>
        <v>0</v>
      </c>
      <c r="DK400"/>
      <c r="DL400" s="37"/>
      <c r="DM400" s="38">
        <f t="shared" ref="DM400:DM463" si="468">INDEX($V$12:$DD$728,ROW()-11,MATCH($DM$11,$V$11:$DD$11,0))</f>
        <v>0</v>
      </c>
      <c r="DN400" s="39" t="str">
        <f t="shared" si="452"/>
        <v>NÃO MEDIDO</v>
      </c>
      <c r="DO400" s="40"/>
      <c r="DP400"/>
    </row>
    <row r="401" spans="1:120" s="2" customFormat="1" ht="36.75" customHeight="1" x14ac:dyDescent="0.2">
      <c r="A401" s="2" t="s">
        <v>212</v>
      </c>
      <c r="C401" s="100" t="s">
        <v>761</v>
      </c>
      <c r="D401" s="30" t="s">
        <v>762</v>
      </c>
      <c r="E401" s="31" t="s">
        <v>90</v>
      </c>
      <c r="F401" s="74">
        <v>3</v>
      </c>
      <c r="G401" s="74">
        <v>0</v>
      </c>
      <c r="H401" s="121">
        <v>0</v>
      </c>
      <c r="I401" s="121">
        <v>0</v>
      </c>
      <c r="J401" s="121"/>
      <c r="K401" s="74">
        <f t="shared" ref="K401:K464" si="469">F401+G401+H401+I401+J401</f>
        <v>3</v>
      </c>
      <c r="L401" s="32">
        <v>118.74</v>
      </c>
      <c r="M401" s="33">
        <f t="shared" si="413"/>
        <v>356.22</v>
      </c>
      <c r="N401" s="33"/>
      <c r="O401" s="33">
        <f t="shared" ref="O401:O464" si="470">ROUND(($F401*$N401),2)+ROUND(($G401*$N401),2)+ROUND(($H401*$N401),2)+ROUND(($I401*$N401),2)</f>
        <v>0</v>
      </c>
      <c r="P401" s="34"/>
      <c r="Q401" s="34">
        <f t="shared" si="443"/>
        <v>0</v>
      </c>
      <c r="R401" s="34">
        <f t="shared" si="444"/>
        <v>0</v>
      </c>
      <c r="S401" s="34"/>
      <c r="T401" s="34">
        <f t="shared" si="445"/>
        <v>0</v>
      </c>
      <c r="U401" s="34">
        <f t="shared" si="446"/>
        <v>0</v>
      </c>
      <c r="V401" s="34"/>
      <c r="W401" s="34">
        <f t="shared" si="431"/>
        <v>0</v>
      </c>
      <c r="X401" s="34">
        <f t="shared" si="432"/>
        <v>0</v>
      </c>
      <c r="Y401" s="34"/>
      <c r="Z401" s="34">
        <f t="shared" si="447"/>
        <v>0</v>
      </c>
      <c r="AA401" s="34">
        <f t="shared" si="448"/>
        <v>0</v>
      </c>
      <c r="AB401" s="34"/>
      <c r="AC401" s="34">
        <f t="shared" si="449"/>
        <v>0</v>
      </c>
      <c r="AD401" s="34">
        <f t="shared" si="450"/>
        <v>0</v>
      </c>
      <c r="AE401" s="34"/>
      <c r="AF401" s="34">
        <f t="shared" si="429"/>
        <v>0</v>
      </c>
      <c r="AG401" s="34">
        <f t="shared" si="430"/>
        <v>0</v>
      </c>
      <c r="AH401" s="34"/>
      <c r="AI401" s="34">
        <f t="shared" si="438"/>
        <v>0</v>
      </c>
      <c r="AJ401" s="34">
        <f t="shared" si="451"/>
        <v>0</v>
      </c>
      <c r="AK401" s="34"/>
      <c r="AL401" s="34">
        <f t="shared" si="433"/>
        <v>0</v>
      </c>
      <c r="AM401" s="34">
        <f t="shared" si="434"/>
        <v>0</v>
      </c>
      <c r="AN401" s="34"/>
      <c r="AO401" s="34">
        <f t="shared" si="414"/>
        <v>0</v>
      </c>
      <c r="AP401" s="34">
        <f t="shared" si="415"/>
        <v>0</v>
      </c>
      <c r="AQ401" s="34"/>
      <c r="AR401" s="34">
        <f t="shared" si="416"/>
        <v>0</v>
      </c>
      <c r="AS401" s="34">
        <f t="shared" si="417"/>
        <v>0</v>
      </c>
      <c r="AT401" s="34"/>
      <c r="AU401" s="34">
        <f t="shared" si="418"/>
        <v>0</v>
      </c>
      <c r="AV401" s="34">
        <f t="shared" si="419"/>
        <v>0</v>
      </c>
      <c r="AW401" s="34"/>
      <c r="AX401" s="34">
        <f t="shared" si="420"/>
        <v>0</v>
      </c>
      <c r="AY401" s="34">
        <f t="shared" si="421"/>
        <v>0</v>
      </c>
      <c r="AZ401" s="34"/>
      <c r="BA401" s="34">
        <f t="shared" si="422"/>
        <v>0</v>
      </c>
      <c r="BB401" s="34">
        <f t="shared" si="423"/>
        <v>0</v>
      </c>
      <c r="BC401" s="34"/>
      <c r="BD401" s="34">
        <f t="shared" si="424"/>
        <v>0</v>
      </c>
      <c r="BE401" s="34">
        <f t="shared" si="425"/>
        <v>0</v>
      </c>
      <c r="BF401" s="34"/>
      <c r="BG401" s="34">
        <f t="shared" si="439"/>
        <v>0</v>
      </c>
      <c r="BH401" s="34">
        <f t="shared" si="426"/>
        <v>0</v>
      </c>
      <c r="BI401" s="34"/>
      <c r="BJ401" s="34">
        <f t="shared" si="440"/>
        <v>0</v>
      </c>
      <c r="BK401" s="34">
        <f t="shared" si="427"/>
        <v>0</v>
      </c>
      <c r="BL401" s="34"/>
      <c r="BM401" s="34">
        <f t="shared" si="442"/>
        <v>0</v>
      </c>
      <c r="BN401" s="34">
        <f t="shared" si="428"/>
        <v>0</v>
      </c>
      <c r="BO401" s="34"/>
      <c r="BP401" s="34">
        <f t="shared" ref="BP401:BP464" si="471">ROUND(BO401*$L401,2)</f>
        <v>0</v>
      </c>
      <c r="BQ401" s="34">
        <f t="shared" ref="BQ401:BQ464" si="472">ROUND(BO401*$N401,2)</f>
        <v>0</v>
      </c>
      <c r="BR401" s="34"/>
      <c r="BS401" s="34">
        <f t="shared" si="455"/>
        <v>0</v>
      </c>
      <c r="BT401" s="34">
        <f t="shared" ref="BT401:BT464" si="473">ROUND(BR401*$N401,2)</f>
        <v>0</v>
      </c>
      <c r="BU401" s="34"/>
      <c r="BV401" s="34">
        <f t="shared" si="456"/>
        <v>0</v>
      </c>
      <c r="BW401" s="34">
        <f t="shared" ref="BW401:BW464" si="474">ROUND(BU401*$N401,2)</f>
        <v>0</v>
      </c>
      <c r="BX401" s="34"/>
      <c r="BY401" s="34">
        <f t="shared" si="457"/>
        <v>0</v>
      </c>
      <c r="BZ401" s="34">
        <f t="shared" ref="BZ401:BZ464" si="475">ROUND(BX401*$N401,2)</f>
        <v>0</v>
      </c>
      <c r="CA401" s="34"/>
      <c r="CB401" s="34">
        <f t="shared" si="458"/>
        <v>0</v>
      </c>
      <c r="CC401" s="34">
        <f t="shared" ref="CC401:CC464" si="476">ROUND(CA401*$N401,2)</f>
        <v>0</v>
      </c>
      <c r="CD401" s="34"/>
      <c r="CE401" s="34">
        <f t="shared" si="459"/>
        <v>0</v>
      </c>
      <c r="CF401" s="34">
        <f t="shared" ref="CF401:CF464" si="477">ROUND(CD401*$N401,2)</f>
        <v>0</v>
      </c>
      <c r="CG401" s="34"/>
      <c r="CH401" s="34">
        <f t="shared" si="460"/>
        <v>0</v>
      </c>
      <c r="CI401" s="34">
        <f t="shared" ref="CI401:CI464" si="478">ROUND(CG401*$N401,2)</f>
        <v>0</v>
      </c>
      <c r="CJ401" s="34"/>
      <c r="CK401" s="34">
        <f t="shared" si="461"/>
        <v>0</v>
      </c>
      <c r="CL401" s="34">
        <f t="shared" ref="CL401:CL464" si="479">ROUND(CJ401*$N401,2)</f>
        <v>0</v>
      </c>
      <c r="CM401" s="34"/>
      <c r="CN401" s="34">
        <f t="shared" si="462"/>
        <v>0</v>
      </c>
      <c r="CO401" s="34">
        <f t="shared" ref="CO401:CO464" si="480">ROUND(CM401*$N401,2)</f>
        <v>0</v>
      </c>
      <c r="CP401" s="34"/>
      <c r="CQ401" s="34">
        <f t="shared" si="463"/>
        <v>0</v>
      </c>
      <c r="CR401" s="34">
        <f t="shared" ref="CR401:CR464" si="481">ROUND(CP401*$N401,2)</f>
        <v>0</v>
      </c>
      <c r="CS401" s="34"/>
      <c r="CT401" s="34">
        <f t="shared" si="464"/>
        <v>0</v>
      </c>
      <c r="CU401" s="34">
        <f t="shared" ref="CU401:CU464" si="482">ROUND(CS401*$N401,2)</f>
        <v>0</v>
      </c>
      <c r="CV401" s="34"/>
      <c r="CW401" s="34">
        <f t="shared" si="465"/>
        <v>0</v>
      </c>
      <c r="CX401" s="34">
        <f t="shared" ref="CX401:CX464" si="483">ROUND(CV401*$N401,2)</f>
        <v>0</v>
      </c>
      <c r="CY401" s="34"/>
      <c r="CZ401" s="34">
        <f t="shared" si="466"/>
        <v>0</v>
      </c>
      <c r="DA401" s="34">
        <f t="shared" ref="DA401:DA464" si="484">ROUND(CY401*$N401,2)</f>
        <v>0</v>
      </c>
      <c r="DB401" s="34"/>
      <c r="DC401" s="34">
        <f t="shared" si="467"/>
        <v>0</v>
      </c>
      <c r="DD401" s="34">
        <f t="shared" ref="DD401:DD465" si="485">ROUND(DB401*$N401,2)</f>
        <v>0</v>
      </c>
      <c r="DE401" s="35">
        <f t="shared" si="435"/>
        <v>0</v>
      </c>
      <c r="DF401" s="35">
        <f t="shared" ca="1" si="436"/>
        <v>0</v>
      </c>
      <c r="DG401" s="89">
        <f t="shared" ca="1" si="437"/>
        <v>0</v>
      </c>
      <c r="DH401" s="35">
        <f t="shared" ref="DH401:DH465" si="486">K401-DE401</f>
        <v>3</v>
      </c>
      <c r="DI401" s="35">
        <f t="shared" ca="1" si="453"/>
        <v>356.22</v>
      </c>
      <c r="DJ401" s="92">
        <f t="shared" ca="1" si="454"/>
        <v>0</v>
      </c>
      <c r="DK401"/>
      <c r="DL401" s="37"/>
      <c r="DM401" s="38">
        <f t="shared" si="468"/>
        <v>0</v>
      </c>
      <c r="DN401" s="39" t="str">
        <f t="shared" si="452"/>
        <v>NÃO MEDIDO</v>
      </c>
      <c r="DO401" s="40"/>
      <c r="DP401"/>
    </row>
    <row r="402" spans="1:120" s="2" customFormat="1" ht="36.75" customHeight="1" x14ac:dyDescent="0.2">
      <c r="A402" s="2" t="s">
        <v>212</v>
      </c>
      <c r="C402" s="100" t="s">
        <v>763</v>
      </c>
      <c r="D402" s="30" t="s">
        <v>764</v>
      </c>
      <c r="E402" s="31" t="s">
        <v>90</v>
      </c>
      <c r="F402" s="74">
        <v>56</v>
      </c>
      <c r="G402" s="74">
        <v>0</v>
      </c>
      <c r="H402" s="121">
        <v>0</v>
      </c>
      <c r="I402" s="121">
        <v>0</v>
      </c>
      <c r="J402" s="121"/>
      <c r="K402" s="74">
        <f t="shared" si="469"/>
        <v>56</v>
      </c>
      <c r="L402" s="32">
        <v>207.48</v>
      </c>
      <c r="M402" s="33">
        <f t="shared" ref="M402:M465" si="487">ROUND(($F402*$L402),2)+ROUND(($G402*$L402),2)+ROUND(($H402*$L402),2)+ROUND(($I402*$L402),2)+ROUND(($J402*$L402),2)</f>
        <v>11618.88</v>
      </c>
      <c r="N402" s="33"/>
      <c r="O402" s="33">
        <f t="shared" si="470"/>
        <v>0</v>
      </c>
      <c r="P402" s="34"/>
      <c r="Q402" s="34">
        <f t="shared" si="443"/>
        <v>0</v>
      </c>
      <c r="R402" s="34">
        <f t="shared" si="444"/>
        <v>0</v>
      </c>
      <c r="S402" s="34"/>
      <c r="T402" s="34">
        <f t="shared" si="445"/>
        <v>0</v>
      </c>
      <c r="U402" s="34">
        <f t="shared" si="446"/>
        <v>0</v>
      </c>
      <c r="V402" s="34"/>
      <c r="W402" s="34">
        <f t="shared" si="431"/>
        <v>0</v>
      </c>
      <c r="X402" s="34">
        <f t="shared" si="432"/>
        <v>0</v>
      </c>
      <c r="Y402" s="34"/>
      <c r="Z402" s="34">
        <f t="shared" si="447"/>
        <v>0</v>
      </c>
      <c r="AA402" s="34">
        <f t="shared" si="448"/>
        <v>0</v>
      </c>
      <c r="AB402" s="34"/>
      <c r="AC402" s="34">
        <f t="shared" si="449"/>
        <v>0</v>
      </c>
      <c r="AD402" s="34">
        <f t="shared" si="450"/>
        <v>0</v>
      </c>
      <c r="AE402" s="34"/>
      <c r="AF402" s="34">
        <f t="shared" si="429"/>
        <v>0</v>
      </c>
      <c r="AG402" s="34">
        <f t="shared" si="430"/>
        <v>0</v>
      </c>
      <c r="AH402" s="34"/>
      <c r="AI402" s="34">
        <f t="shared" si="438"/>
        <v>0</v>
      </c>
      <c r="AJ402" s="34">
        <f t="shared" si="451"/>
        <v>0</v>
      </c>
      <c r="AK402" s="34"/>
      <c r="AL402" s="34">
        <f t="shared" si="433"/>
        <v>0</v>
      </c>
      <c r="AM402" s="34">
        <f t="shared" si="434"/>
        <v>0</v>
      </c>
      <c r="AN402" s="34"/>
      <c r="AO402" s="34">
        <f t="shared" ref="AO402:AO466" si="488">ROUND(AN402*$L402,2)</f>
        <v>0</v>
      </c>
      <c r="AP402" s="34">
        <f t="shared" ref="AP402:AP466" si="489">ROUND(AN402*$N402,2)</f>
        <v>0</v>
      </c>
      <c r="AQ402" s="34"/>
      <c r="AR402" s="34">
        <f t="shared" ref="AR402:AR466" si="490">ROUND(AQ402*$L402,2)</f>
        <v>0</v>
      </c>
      <c r="AS402" s="34">
        <f t="shared" ref="AS402:AS466" si="491">ROUND(AQ402*$N402,2)</f>
        <v>0</v>
      </c>
      <c r="AT402" s="34"/>
      <c r="AU402" s="34">
        <f t="shared" ref="AU402:AU466" si="492">ROUND(AT402*$L402,2)</f>
        <v>0</v>
      </c>
      <c r="AV402" s="34">
        <f t="shared" ref="AV402:AV466" si="493">ROUND(AT402*$N402,2)</f>
        <v>0</v>
      </c>
      <c r="AW402" s="34"/>
      <c r="AX402" s="34">
        <f t="shared" ref="AX402:AX466" si="494">ROUND(AW402*$L402,2)</f>
        <v>0</v>
      </c>
      <c r="AY402" s="34">
        <f t="shared" ref="AY402:AY466" si="495">ROUND(AW402*$N402,2)</f>
        <v>0</v>
      </c>
      <c r="AZ402" s="34"/>
      <c r="BA402" s="34">
        <f t="shared" ref="BA402:BA466" si="496">ROUND(AZ402*$L402,2)</f>
        <v>0</v>
      </c>
      <c r="BB402" s="34">
        <f t="shared" ref="BB402:BB466" si="497">ROUND(AZ402*$N402,2)</f>
        <v>0</v>
      </c>
      <c r="BC402" s="34"/>
      <c r="BD402" s="34">
        <f t="shared" ref="BD402:BD466" si="498">ROUND(BC402*$L402,2)</f>
        <v>0</v>
      </c>
      <c r="BE402" s="34">
        <f t="shared" ref="BE402:BE466" si="499">ROUND(BC402*$N402,2)</f>
        <v>0</v>
      </c>
      <c r="BF402" s="34"/>
      <c r="BG402" s="34">
        <f t="shared" si="439"/>
        <v>0</v>
      </c>
      <c r="BH402" s="34">
        <f t="shared" ref="BH402:BH466" si="500">ROUND(BF402*$N402,2)</f>
        <v>0</v>
      </c>
      <c r="BI402" s="34"/>
      <c r="BJ402" s="34">
        <f t="shared" si="440"/>
        <v>0</v>
      </c>
      <c r="BK402" s="34">
        <f t="shared" ref="BK402:BK466" si="501">ROUND(BI402*$N402,2)</f>
        <v>0</v>
      </c>
      <c r="BL402" s="34"/>
      <c r="BM402" s="34">
        <f t="shared" si="442"/>
        <v>0</v>
      </c>
      <c r="BN402" s="34">
        <f t="shared" ref="BN402:BN466" si="502">ROUND(BL402*$N402,2)</f>
        <v>0</v>
      </c>
      <c r="BO402" s="34"/>
      <c r="BP402" s="34">
        <f t="shared" si="471"/>
        <v>0</v>
      </c>
      <c r="BQ402" s="34">
        <f t="shared" si="472"/>
        <v>0</v>
      </c>
      <c r="BR402" s="34"/>
      <c r="BS402" s="34">
        <f t="shared" si="455"/>
        <v>0</v>
      </c>
      <c r="BT402" s="34">
        <f t="shared" si="473"/>
        <v>0</v>
      </c>
      <c r="BU402" s="34"/>
      <c r="BV402" s="34">
        <f t="shared" si="456"/>
        <v>0</v>
      </c>
      <c r="BW402" s="34">
        <f t="shared" si="474"/>
        <v>0</v>
      </c>
      <c r="BX402" s="34">
        <v>56</v>
      </c>
      <c r="BY402" s="34">
        <f t="shared" si="457"/>
        <v>11618.88</v>
      </c>
      <c r="BZ402" s="34">
        <f t="shared" si="475"/>
        <v>0</v>
      </c>
      <c r="CA402" s="34"/>
      <c r="CB402" s="34">
        <f t="shared" si="458"/>
        <v>0</v>
      </c>
      <c r="CC402" s="34">
        <f t="shared" si="476"/>
        <v>0</v>
      </c>
      <c r="CD402" s="34"/>
      <c r="CE402" s="34">
        <f t="shared" si="459"/>
        <v>0</v>
      </c>
      <c r="CF402" s="34">
        <f t="shared" si="477"/>
        <v>0</v>
      </c>
      <c r="CG402" s="34"/>
      <c r="CH402" s="34">
        <f t="shared" si="460"/>
        <v>0</v>
      </c>
      <c r="CI402" s="34">
        <f t="shared" si="478"/>
        <v>0</v>
      </c>
      <c r="CJ402" s="34"/>
      <c r="CK402" s="34">
        <f t="shared" si="461"/>
        <v>0</v>
      </c>
      <c r="CL402" s="34">
        <f t="shared" si="479"/>
        <v>0</v>
      </c>
      <c r="CM402" s="34"/>
      <c r="CN402" s="34">
        <f t="shared" si="462"/>
        <v>0</v>
      </c>
      <c r="CO402" s="34">
        <f t="shared" si="480"/>
        <v>0</v>
      </c>
      <c r="CP402" s="34"/>
      <c r="CQ402" s="34">
        <f t="shared" si="463"/>
        <v>0</v>
      </c>
      <c r="CR402" s="34">
        <f t="shared" si="481"/>
        <v>0</v>
      </c>
      <c r="CS402" s="34"/>
      <c r="CT402" s="34">
        <f t="shared" si="464"/>
        <v>0</v>
      </c>
      <c r="CU402" s="34">
        <f t="shared" si="482"/>
        <v>0</v>
      </c>
      <c r="CV402" s="34"/>
      <c r="CW402" s="34">
        <f t="shared" si="465"/>
        <v>0</v>
      </c>
      <c r="CX402" s="34">
        <f t="shared" si="483"/>
        <v>0</v>
      </c>
      <c r="CY402" s="34"/>
      <c r="CZ402" s="34">
        <f t="shared" si="466"/>
        <v>0</v>
      </c>
      <c r="DA402" s="34">
        <f t="shared" si="484"/>
        <v>0</v>
      </c>
      <c r="DB402" s="34"/>
      <c r="DC402" s="34">
        <f t="shared" si="467"/>
        <v>0</v>
      </c>
      <c r="DD402" s="34">
        <f t="shared" si="485"/>
        <v>0</v>
      </c>
      <c r="DE402" s="35">
        <f t="shared" si="435"/>
        <v>56</v>
      </c>
      <c r="DF402" s="35">
        <f t="shared" ca="1" si="436"/>
        <v>11618.88</v>
      </c>
      <c r="DG402" s="89">
        <f t="shared" ca="1" si="437"/>
        <v>0</v>
      </c>
      <c r="DH402" s="35">
        <f t="shared" si="486"/>
        <v>0</v>
      </c>
      <c r="DI402" s="35">
        <f t="shared" ca="1" si="453"/>
        <v>0</v>
      </c>
      <c r="DJ402" s="92">
        <f t="shared" ca="1" si="454"/>
        <v>0</v>
      </c>
      <c r="DK402"/>
      <c r="DL402" s="37"/>
      <c r="DM402" s="38">
        <f t="shared" si="468"/>
        <v>0</v>
      </c>
      <c r="DN402" s="39" t="str">
        <f t="shared" si="452"/>
        <v>NÃO MEDIDO</v>
      </c>
      <c r="DO402" s="40"/>
      <c r="DP402"/>
    </row>
    <row r="403" spans="1:120" s="2" customFormat="1" ht="36.75" customHeight="1" x14ac:dyDescent="0.2">
      <c r="A403" s="1" t="s">
        <v>212</v>
      </c>
      <c r="B403" s="1"/>
      <c r="C403" s="100" t="s">
        <v>765</v>
      </c>
      <c r="D403" s="30" t="s">
        <v>766</v>
      </c>
      <c r="E403" s="31" t="s">
        <v>89</v>
      </c>
      <c r="F403" s="74">
        <v>12</v>
      </c>
      <c r="G403" s="74">
        <v>0</v>
      </c>
      <c r="H403" s="121">
        <v>0</v>
      </c>
      <c r="I403" s="121">
        <v>0</v>
      </c>
      <c r="J403" s="121">
        <v>12</v>
      </c>
      <c r="K403" s="74">
        <f t="shared" si="469"/>
        <v>24</v>
      </c>
      <c r="L403" s="32">
        <v>35.26</v>
      </c>
      <c r="M403" s="33">
        <f t="shared" si="487"/>
        <v>846.24</v>
      </c>
      <c r="N403" s="33"/>
      <c r="O403" s="33">
        <f t="shared" si="470"/>
        <v>0</v>
      </c>
      <c r="P403" s="34"/>
      <c r="Q403" s="34">
        <f t="shared" si="443"/>
        <v>0</v>
      </c>
      <c r="R403" s="34">
        <f t="shared" si="444"/>
        <v>0</v>
      </c>
      <c r="S403" s="34"/>
      <c r="T403" s="34">
        <f t="shared" si="445"/>
        <v>0</v>
      </c>
      <c r="U403" s="34">
        <f t="shared" si="446"/>
        <v>0</v>
      </c>
      <c r="V403" s="34"/>
      <c r="W403" s="34">
        <f t="shared" si="431"/>
        <v>0</v>
      </c>
      <c r="X403" s="34">
        <f t="shared" si="432"/>
        <v>0</v>
      </c>
      <c r="Y403" s="34"/>
      <c r="Z403" s="34">
        <f t="shared" si="447"/>
        <v>0</v>
      </c>
      <c r="AA403" s="34">
        <f t="shared" si="448"/>
        <v>0</v>
      </c>
      <c r="AB403" s="34"/>
      <c r="AC403" s="34">
        <f t="shared" si="449"/>
        <v>0</v>
      </c>
      <c r="AD403" s="34">
        <f t="shared" si="450"/>
        <v>0</v>
      </c>
      <c r="AE403" s="34"/>
      <c r="AF403" s="34">
        <f t="shared" ref="AF403:AF467" si="503">ROUND(AE403*$L403,2)</f>
        <v>0</v>
      </c>
      <c r="AG403" s="34">
        <f t="shared" ref="AG403:AG467" si="504">ROUND(AE403*$N403,2)</f>
        <v>0</v>
      </c>
      <c r="AH403" s="34"/>
      <c r="AI403" s="34">
        <f t="shared" si="438"/>
        <v>0</v>
      </c>
      <c r="AJ403" s="34">
        <f t="shared" si="451"/>
        <v>0</v>
      </c>
      <c r="AK403" s="34"/>
      <c r="AL403" s="34">
        <f t="shared" si="433"/>
        <v>0</v>
      </c>
      <c r="AM403" s="34">
        <f t="shared" si="434"/>
        <v>0</v>
      </c>
      <c r="AN403" s="34"/>
      <c r="AO403" s="34">
        <f t="shared" si="488"/>
        <v>0</v>
      </c>
      <c r="AP403" s="34">
        <f t="shared" si="489"/>
        <v>0</v>
      </c>
      <c r="AQ403" s="34"/>
      <c r="AR403" s="34">
        <f t="shared" si="490"/>
        <v>0</v>
      </c>
      <c r="AS403" s="34">
        <f t="shared" si="491"/>
        <v>0</v>
      </c>
      <c r="AT403" s="34"/>
      <c r="AU403" s="34">
        <f t="shared" si="492"/>
        <v>0</v>
      </c>
      <c r="AV403" s="34">
        <f t="shared" si="493"/>
        <v>0</v>
      </c>
      <c r="AW403" s="34"/>
      <c r="AX403" s="34">
        <f t="shared" si="494"/>
        <v>0</v>
      </c>
      <c r="AY403" s="34">
        <f t="shared" si="495"/>
        <v>0</v>
      </c>
      <c r="AZ403" s="34"/>
      <c r="BA403" s="34">
        <f t="shared" si="496"/>
        <v>0</v>
      </c>
      <c r="BB403" s="34">
        <f t="shared" si="497"/>
        <v>0</v>
      </c>
      <c r="BC403" s="34"/>
      <c r="BD403" s="34">
        <f t="shared" si="498"/>
        <v>0</v>
      </c>
      <c r="BE403" s="34">
        <f t="shared" si="499"/>
        <v>0</v>
      </c>
      <c r="BF403" s="34"/>
      <c r="BG403" s="34">
        <f t="shared" si="439"/>
        <v>0</v>
      </c>
      <c r="BH403" s="34">
        <f t="shared" si="500"/>
        <v>0</v>
      </c>
      <c r="BI403" s="34"/>
      <c r="BJ403" s="34">
        <f t="shared" si="440"/>
        <v>0</v>
      </c>
      <c r="BK403" s="34">
        <f t="shared" si="501"/>
        <v>0</v>
      </c>
      <c r="BL403" s="34"/>
      <c r="BM403" s="34">
        <f t="shared" si="442"/>
        <v>0</v>
      </c>
      <c r="BN403" s="34">
        <f t="shared" si="502"/>
        <v>0</v>
      </c>
      <c r="BO403" s="34"/>
      <c r="BP403" s="34">
        <f t="shared" si="471"/>
        <v>0</v>
      </c>
      <c r="BQ403" s="34">
        <f t="shared" si="472"/>
        <v>0</v>
      </c>
      <c r="BR403" s="34"/>
      <c r="BS403" s="34">
        <f t="shared" si="455"/>
        <v>0</v>
      </c>
      <c r="BT403" s="34">
        <f t="shared" si="473"/>
        <v>0</v>
      </c>
      <c r="BU403" s="34"/>
      <c r="BV403" s="34">
        <f t="shared" si="456"/>
        <v>0</v>
      </c>
      <c r="BW403" s="34">
        <f t="shared" si="474"/>
        <v>0</v>
      </c>
      <c r="BX403" s="34">
        <v>12</v>
      </c>
      <c r="BY403" s="34">
        <f t="shared" si="457"/>
        <v>423.12</v>
      </c>
      <c r="BZ403" s="34">
        <f t="shared" si="475"/>
        <v>0</v>
      </c>
      <c r="CA403" s="34"/>
      <c r="CB403" s="34">
        <f t="shared" si="458"/>
        <v>0</v>
      </c>
      <c r="CC403" s="34">
        <f t="shared" si="476"/>
        <v>0</v>
      </c>
      <c r="CD403" s="34"/>
      <c r="CE403" s="34">
        <f t="shared" si="459"/>
        <v>0</v>
      </c>
      <c r="CF403" s="34">
        <f t="shared" si="477"/>
        <v>0</v>
      </c>
      <c r="CG403" s="34"/>
      <c r="CH403" s="34">
        <f t="shared" si="460"/>
        <v>0</v>
      </c>
      <c r="CI403" s="34">
        <f t="shared" si="478"/>
        <v>0</v>
      </c>
      <c r="CJ403" s="34"/>
      <c r="CK403" s="34">
        <f t="shared" si="461"/>
        <v>0</v>
      </c>
      <c r="CL403" s="34">
        <f t="shared" si="479"/>
        <v>0</v>
      </c>
      <c r="CM403" s="34"/>
      <c r="CN403" s="34">
        <f t="shared" si="462"/>
        <v>0</v>
      </c>
      <c r="CO403" s="34">
        <f t="shared" si="480"/>
        <v>0</v>
      </c>
      <c r="CP403" s="34"/>
      <c r="CQ403" s="34">
        <f t="shared" si="463"/>
        <v>0</v>
      </c>
      <c r="CR403" s="34">
        <f t="shared" si="481"/>
        <v>0</v>
      </c>
      <c r="CS403" s="34"/>
      <c r="CT403" s="34">
        <f t="shared" si="464"/>
        <v>0</v>
      </c>
      <c r="CU403" s="34">
        <f t="shared" si="482"/>
        <v>0</v>
      </c>
      <c r="CV403" s="34"/>
      <c r="CW403" s="34">
        <f t="shared" si="465"/>
        <v>0</v>
      </c>
      <c r="CX403" s="34">
        <f t="shared" si="483"/>
        <v>0</v>
      </c>
      <c r="CY403" s="34"/>
      <c r="CZ403" s="34">
        <f t="shared" si="466"/>
        <v>0</v>
      </c>
      <c r="DA403" s="34">
        <f t="shared" si="484"/>
        <v>0</v>
      </c>
      <c r="DB403" s="34">
        <v>12</v>
      </c>
      <c r="DC403" s="34">
        <f t="shared" si="467"/>
        <v>423.12</v>
      </c>
      <c r="DD403" s="34">
        <f t="shared" si="485"/>
        <v>0</v>
      </c>
      <c r="DE403" s="35">
        <f t="shared" si="435"/>
        <v>24</v>
      </c>
      <c r="DF403" s="35">
        <f t="shared" ca="1" si="436"/>
        <v>846.24</v>
      </c>
      <c r="DG403" s="89">
        <f t="shared" ca="1" si="437"/>
        <v>0</v>
      </c>
      <c r="DH403" s="35">
        <f t="shared" si="486"/>
        <v>0</v>
      </c>
      <c r="DI403" s="35">
        <f t="shared" ca="1" si="453"/>
        <v>0</v>
      </c>
      <c r="DJ403" s="92">
        <f t="shared" ca="1" si="454"/>
        <v>0</v>
      </c>
      <c r="DK403"/>
      <c r="DL403" s="37"/>
      <c r="DM403" s="38">
        <f t="shared" si="468"/>
        <v>12</v>
      </c>
      <c r="DN403" s="39" t="str">
        <f t="shared" si="452"/>
        <v>MEDIDO</v>
      </c>
      <c r="DO403" s="40"/>
      <c r="DP403"/>
    </row>
    <row r="404" spans="1:120" s="2" customFormat="1" ht="36.75" customHeight="1" x14ac:dyDescent="0.2">
      <c r="A404" s="2" t="s">
        <v>212</v>
      </c>
      <c r="C404" s="100" t="s">
        <v>767</v>
      </c>
      <c r="D404" s="30" t="s">
        <v>768</v>
      </c>
      <c r="E404" s="31" t="s">
        <v>89</v>
      </c>
      <c r="F404" s="74">
        <v>2</v>
      </c>
      <c r="G404" s="74">
        <v>0</v>
      </c>
      <c r="H404" s="121">
        <v>0</v>
      </c>
      <c r="I404" s="121">
        <v>0</v>
      </c>
      <c r="J404" s="121"/>
      <c r="K404" s="74">
        <f t="shared" si="469"/>
        <v>2</v>
      </c>
      <c r="L404" s="32">
        <v>138.11000000000001</v>
      </c>
      <c r="M404" s="33">
        <f t="shared" si="487"/>
        <v>276.22000000000003</v>
      </c>
      <c r="N404" s="33"/>
      <c r="O404" s="33">
        <f t="shared" si="470"/>
        <v>0</v>
      </c>
      <c r="P404" s="34"/>
      <c r="Q404" s="34">
        <f t="shared" si="443"/>
        <v>0</v>
      </c>
      <c r="R404" s="34">
        <f t="shared" si="444"/>
        <v>0</v>
      </c>
      <c r="S404" s="34"/>
      <c r="T404" s="34">
        <f t="shared" si="445"/>
        <v>0</v>
      </c>
      <c r="U404" s="34">
        <f t="shared" si="446"/>
        <v>0</v>
      </c>
      <c r="V404" s="34"/>
      <c r="W404" s="34">
        <f t="shared" ref="W404:W468" si="505">ROUND(V404*$L404,2)</f>
        <v>0</v>
      </c>
      <c r="X404" s="34">
        <f t="shared" ref="X404:X468" si="506">ROUND(V404*$N404,2)</f>
        <v>0</v>
      </c>
      <c r="Y404" s="34"/>
      <c r="Z404" s="34">
        <f t="shared" si="447"/>
        <v>0</v>
      </c>
      <c r="AA404" s="34">
        <f t="shared" si="448"/>
        <v>0</v>
      </c>
      <c r="AB404" s="34"/>
      <c r="AC404" s="34">
        <f t="shared" si="449"/>
        <v>0</v>
      </c>
      <c r="AD404" s="34">
        <f t="shared" si="450"/>
        <v>0</v>
      </c>
      <c r="AE404" s="34"/>
      <c r="AF404" s="34">
        <f t="shared" si="503"/>
        <v>0</v>
      </c>
      <c r="AG404" s="34">
        <f t="shared" si="504"/>
        <v>0</v>
      </c>
      <c r="AH404" s="34"/>
      <c r="AI404" s="34">
        <f t="shared" si="438"/>
        <v>0</v>
      </c>
      <c r="AJ404" s="34">
        <f t="shared" si="451"/>
        <v>0</v>
      </c>
      <c r="AK404" s="34"/>
      <c r="AL404" s="34">
        <f t="shared" ref="AL404:AL468" si="507">ROUND($AK404*$L404,2)</f>
        <v>0</v>
      </c>
      <c r="AM404" s="34">
        <f t="shared" ref="AM404:AM468" si="508">ROUND($AK404*$N404,2)</f>
        <v>0</v>
      </c>
      <c r="AN404" s="34"/>
      <c r="AO404" s="34">
        <f t="shared" si="488"/>
        <v>0</v>
      </c>
      <c r="AP404" s="34">
        <f t="shared" si="489"/>
        <v>0</v>
      </c>
      <c r="AQ404" s="34"/>
      <c r="AR404" s="34">
        <f t="shared" si="490"/>
        <v>0</v>
      </c>
      <c r="AS404" s="34">
        <f t="shared" si="491"/>
        <v>0</v>
      </c>
      <c r="AT404" s="34"/>
      <c r="AU404" s="34">
        <f t="shared" si="492"/>
        <v>0</v>
      </c>
      <c r="AV404" s="34">
        <f t="shared" si="493"/>
        <v>0</v>
      </c>
      <c r="AW404" s="34"/>
      <c r="AX404" s="34">
        <f t="shared" si="494"/>
        <v>0</v>
      </c>
      <c r="AY404" s="34">
        <f t="shared" si="495"/>
        <v>0</v>
      </c>
      <c r="AZ404" s="34"/>
      <c r="BA404" s="34">
        <f t="shared" si="496"/>
        <v>0</v>
      </c>
      <c r="BB404" s="34">
        <f t="shared" si="497"/>
        <v>0</v>
      </c>
      <c r="BC404" s="34"/>
      <c r="BD404" s="34">
        <f t="shared" si="498"/>
        <v>0</v>
      </c>
      <c r="BE404" s="34">
        <f t="shared" si="499"/>
        <v>0</v>
      </c>
      <c r="BF404" s="34"/>
      <c r="BG404" s="34">
        <f t="shared" si="439"/>
        <v>0</v>
      </c>
      <c r="BH404" s="34">
        <f t="shared" si="500"/>
        <v>0</v>
      </c>
      <c r="BI404" s="34"/>
      <c r="BJ404" s="34">
        <f t="shared" si="440"/>
        <v>0</v>
      </c>
      <c r="BK404" s="34">
        <f t="shared" si="501"/>
        <v>0</v>
      </c>
      <c r="BL404" s="34"/>
      <c r="BM404" s="34">
        <f t="shared" si="442"/>
        <v>0</v>
      </c>
      <c r="BN404" s="34">
        <f t="shared" si="502"/>
        <v>0</v>
      </c>
      <c r="BO404" s="34"/>
      <c r="BP404" s="34">
        <f t="shared" si="471"/>
        <v>0</v>
      </c>
      <c r="BQ404" s="34">
        <f t="shared" si="472"/>
        <v>0</v>
      </c>
      <c r="BR404" s="34"/>
      <c r="BS404" s="34">
        <f t="shared" si="455"/>
        <v>0</v>
      </c>
      <c r="BT404" s="34">
        <f t="shared" si="473"/>
        <v>0</v>
      </c>
      <c r="BU404" s="34"/>
      <c r="BV404" s="34">
        <f t="shared" si="456"/>
        <v>0</v>
      </c>
      <c r="BW404" s="34">
        <f t="shared" si="474"/>
        <v>0</v>
      </c>
      <c r="BX404" s="34">
        <v>2</v>
      </c>
      <c r="BY404" s="34">
        <f t="shared" si="457"/>
        <v>276.22000000000003</v>
      </c>
      <c r="BZ404" s="34">
        <f t="shared" si="475"/>
        <v>0</v>
      </c>
      <c r="CA404" s="34"/>
      <c r="CB404" s="34">
        <f t="shared" si="458"/>
        <v>0</v>
      </c>
      <c r="CC404" s="34">
        <f t="shared" si="476"/>
        <v>0</v>
      </c>
      <c r="CD404" s="34"/>
      <c r="CE404" s="34">
        <f t="shared" si="459"/>
        <v>0</v>
      </c>
      <c r="CF404" s="34">
        <f t="shared" si="477"/>
        <v>0</v>
      </c>
      <c r="CG404" s="34"/>
      <c r="CH404" s="34">
        <f t="shared" si="460"/>
        <v>0</v>
      </c>
      <c r="CI404" s="34">
        <f t="shared" si="478"/>
        <v>0</v>
      </c>
      <c r="CJ404" s="34"/>
      <c r="CK404" s="34">
        <f t="shared" si="461"/>
        <v>0</v>
      </c>
      <c r="CL404" s="34">
        <f t="shared" si="479"/>
        <v>0</v>
      </c>
      <c r="CM404" s="34"/>
      <c r="CN404" s="34">
        <f t="shared" si="462"/>
        <v>0</v>
      </c>
      <c r="CO404" s="34">
        <f t="shared" si="480"/>
        <v>0</v>
      </c>
      <c r="CP404" s="34"/>
      <c r="CQ404" s="34">
        <f t="shared" si="463"/>
        <v>0</v>
      </c>
      <c r="CR404" s="34">
        <f t="shared" si="481"/>
        <v>0</v>
      </c>
      <c r="CS404" s="34"/>
      <c r="CT404" s="34">
        <f t="shared" si="464"/>
        <v>0</v>
      </c>
      <c r="CU404" s="34">
        <f t="shared" si="482"/>
        <v>0</v>
      </c>
      <c r="CV404" s="34"/>
      <c r="CW404" s="34">
        <f t="shared" si="465"/>
        <v>0</v>
      </c>
      <c r="CX404" s="34">
        <f t="shared" si="483"/>
        <v>0</v>
      </c>
      <c r="CY404" s="34"/>
      <c r="CZ404" s="34">
        <f t="shared" si="466"/>
        <v>0</v>
      </c>
      <c r="DA404" s="34">
        <f t="shared" si="484"/>
        <v>0</v>
      </c>
      <c r="DB404" s="34"/>
      <c r="DC404" s="34">
        <f t="shared" si="467"/>
        <v>0</v>
      </c>
      <c r="DD404" s="34">
        <f t="shared" si="485"/>
        <v>0</v>
      </c>
      <c r="DE404" s="35">
        <f t="shared" si="435"/>
        <v>2</v>
      </c>
      <c r="DF404" s="35">
        <f t="shared" ca="1" si="436"/>
        <v>276.22000000000003</v>
      </c>
      <c r="DG404" s="89">
        <f t="shared" ca="1" si="437"/>
        <v>0</v>
      </c>
      <c r="DH404" s="35">
        <f t="shared" si="486"/>
        <v>0</v>
      </c>
      <c r="DI404" s="35">
        <f t="shared" ca="1" si="453"/>
        <v>0</v>
      </c>
      <c r="DJ404" s="92">
        <f t="shared" ca="1" si="454"/>
        <v>0</v>
      </c>
      <c r="DK404"/>
      <c r="DL404" s="37"/>
      <c r="DM404" s="38">
        <f t="shared" si="468"/>
        <v>0</v>
      </c>
      <c r="DN404" s="39" t="str">
        <f t="shared" si="452"/>
        <v>NÃO MEDIDO</v>
      </c>
      <c r="DO404" s="40"/>
      <c r="DP404"/>
    </row>
    <row r="405" spans="1:120" s="2" customFormat="1" ht="36.75" customHeight="1" x14ac:dyDescent="0.2">
      <c r="A405" s="2" t="s">
        <v>212</v>
      </c>
      <c r="C405" s="100" t="s">
        <v>769</v>
      </c>
      <c r="D405" s="30" t="s">
        <v>770</v>
      </c>
      <c r="E405" s="31" t="s">
        <v>89</v>
      </c>
      <c r="F405" s="74">
        <v>24</v>
      </c>
      <c r="G405" s="74">
        <v>0</v>
      </c>
      <c r="H405" s="121">
        <v>0</v>
      </c>
      <c r="I405" s="121">
        <v>0</v>
      </c>
      <c r="J405" s="121"/>
      <c r="K405" s="74">
        <f t="shared" si="469"/>
        <v>24</v>
      </c>
      <c r="L405" s="32">
        <v>30.2</v>
      </c>
      <c r="M405" s="33">
        <f t="shared" si="487"/>
        <v>724.8</v>
      </c>
      <c r="N405" s="33"/>
      <c r="O405" s="33">
        <f t="shared" si="470"/>
        <v>0</v>
      </c>
      <c r="P405" s="34"/>
      <c r="Q405" s="34">
        <f t="shared" si="443"/>
        <v>0</v>
      </c>
      <c r="R405" s="34">
        <f t="shared" si="444"/>
        <v>0</v>
      </c>
      <c r="S405" s="34"/>
      <c r="T405" s="34">
        <f t="shared" si="445"/>
        <v>0</v>
      </c>
      <c r="U405" s="34">
        <f t="shared" si="446"/>
        <v>0</v>
      </c>
      <c r="V405" s="34"/>
      <c r="W405" s="34">
        <f t="shared" si="505"/>
        <v>0</v>
      </c>
      <c r="X405" s="34">
        <f t="shared" si="506"/>
        <v>0</v>
      </c>
      <c r="Y405" s="34"/>
      <c r="Z405" s="34">
        <f t="shared" si="447"/>
        <v>0</v>
      </c>
      <c r="AA405" s="34">
        <f t="shared" si="448"/>
        <v>0</v>
      </c>
      <c r="AB405" s="34"/>
      <c r="AC405" s="34">
        <f t="shared" si="449"/>
        <v>0</v>
      </c>
      <c r="AD405" s="34">
        <f t="shared" si="450"/>
        <v>0</v>
      </c>
      <c r="AE405" s="34"/>
      <c r="AF405" s="34">
        <f t="shared" si="503"/>
        <v>0</v>
      </c>
      <c r="AG405" s="34">
        <f t="shared" si="504"/>
        <v>0</v>
      </c>
      <c r="AH405" s="34"/>
      <c r="AI405" s="34">
        <f t="shared" si="438"/>
        <v>0</v>
      </c>
      <c r="AJ405" s="34">
        <f t="shared" si="451"/>
        <v>0</v>
      </c>
      <c r="AK405" s="34"/>
      <c r="AL405" s="34">
        <f t="shared" si="507"/>
        <v>0</v>
      </c>
      <c r="AM405" s="34">
        <f t="shared" si="508"/>
        <v>0</v>
      </c>
      <c r="AN405" s="34"/>
      <c r="AO405" s="34">
        <f t="shared" si="488"/>
        <v>0</v>
      </c>
      <c r="AP405" s="34">
        <f t="shared" si="489"/>
        <v>0</v>
      </c>
      <c r="AQ405" s="34"/>
      <c r="AR405" s="34">
        <f t="shared" si="490"/>
        <v>0</v>
      </c>
      <c r="AS405" s="34">
        <f t="shared" si="491"/>
        <v>0</v>
      </c>
      <c r="AT405" s="34"/>
      <c r="AU405" s="34">
        <f t="shared" si="492"/>
        <v>0</v>
      </c>
      <c r="AV405" s="34">
        <f t="shared" si="493"/>
        <v>0</v>
      </c>
      <c r="AW405" s="34"/>
      <c r="AX405" s="34">
        <f t="shared" si="494"/>
        <v>0</v>
      </c>
      <c r="AY405" s="34">
        <f t="shared" si="495"/>
        <v>0</v>
      </c>
      <c r="AZ405" s="34"/>
      <c r="BA405" s="34">
        <f t="shared" si="496"/>
        <v>0</v>
      </c>
      <c r="BB405" s="34">
        <f t="shared" si="497"/>
        <v>0</v>
      </c>
      <c r="BC405" s="34"/>
      <c r="BD405" s="34">
        <f t="shared" si="498"/>
        <v>0</v>
      </c>
      <c r="BE405" s="34">
        <f t="shared" si="499"/>
        <v>0</v>
      </c>
      <c r="BF405" s="34"/>
      <c r="BG405" s="34">
        <f t="shared" si="439"/>
        <v>0</v>
      </c>
      <c r="BH405" s="34">
        <f t="shared" si="500"/>
        <v>0</v>
      </c>
      <c r="BI405" s="34"/>
      <c r="BJ405" s="34">
        <f t="shared" si="440"/>
        <v>0</v>
      </c>
      <c r="BK405" s="34">
        <f t="shared" si="501"/>
        <v>0</v>
      </c>
      <c r="BL405" s="34"/>
      <c r="BM405" s="34">
        <f t="shared" si="442"/>
        <v>0</v>
      </c>
      <c r="BN405" s="34">
        <f t="shared" si="502"/>
        <v>0</v>
      </c>
      <c r="BO405" s="34"/>
      <c r="BP405" s="34">
        <f t="shared" si="471"/>
        <v>0</v>
      </c>
      <c r="BQ405" s="34">
        <f t="shared" si="472"/>
        <v>0</v>
      </c>
      <c r="BR405" s="34"/>
      <c r="BS405" s="34">
        <f t="shared" si="455"/>
        <v>0</v>
      </c>
      <c r="BT405" s="34">
        <f t="shared" si="473"/>
        <v>0</v>
      </c>
      <c r="BU405" s="34"/>
      <c r="BV405" s="34">
        <f t="shared" si="456"/>
        <v>0</v>
      </c>
      <c r="BW405" s="34">
        <f t="shared" si="474"/>
        <v>0</v>
      </c>
      <c r="BX405" s="34">
        <v>24</v>
      </c>
      <c r="BY405" s="34">
        <f t="shared" si="457"/>
        <v>724.8</v>
      </c>
      <c r="BZ405" s="34">
        <f t="shared" si="475"/>
        <v>0</v>
      </c>
      <c r="CA405" s="34"/>
      <c r="CB405" s="34">
        <f t="shared" si="458"/>
        <v>0</v>
      </c>
      <c r="CC405" s="34">
        <f t="shared" si="476"/>
        <v>0</v>
      </c>
      <c r="CD405" s="34"/>
      <c r="CE405" s="34">
        <f t="shared" si="459"/>
        <v>0</v>
      </c>
      <c r="CF405" s="34">
        <f t="shared" si="477"/>
        <v>0</v>
      </c>
      <c r="CG405" s="34"/>
      <c r="CH405" s="34">
        <f t="shared" si="460"/>
        <v>0</v>
      </c>
      <c r="CI405" s="34">
        <f t="shared" si="478"/>
        <v>0</v>
      </c>
      <c r="CJ405" s="34"/>
      <c r="CK405" s="34">
        <f t="shared" si="461"/>
        <v>0</v>
      </c>
      <c r="CL405" s="34">
        <f t="shared" si="479"/>
        <v>0</v>
      </c>
      <c r="CM405" s="34"/>
      <c r="CN405" s="34">
        <f t="shared" si="462"/>
        <v>0</v>
      </c>
      <c r="CO405" s="34">
        <f t="shared" si="480"/>
        <v>0</v>
      </c>
      <c r="CP405" s="34"/>
      <c r="CQ405" s="34">
        <f t="shared" si="463"/>
        <v>0</v>
      </c>
      <c r="CR405" s="34">
        <f t="shared" si="481"/>
        <v>0</v>
      </c>
      <c r="CS405" s="34"/>
      <c r="CT405" s="34">
        <f t="shared" si="464"/>
        <v>0</v>
      </c>
      <c r="CU405" s="34">
        <f t="shared" si="482"/>
        <v>0</v>
      </c>
      <c r="CV405" s="34"/>
      <c r="CW405" s="34">
        <f t="shared" si="465"/>
        <v>0</v>
      </c>
      <c r="CX405" s="34">
        <f t="shared" si="483"/>
        <v>0</v>
      </c>
      <c r="CY405" s="34"/>
      <c r="CZ405" s="34">
        <f t="shared" si="466"/>
        <v>0</v>
      </c>
      <c r="DA405" s="34">
        <f t="shared" si="484"/>
        <v>0</v>
      </c>
      <c r="DB405" s="34"/>
      <c r="DC405" s="34">
        <f t="shared" si="467"/>
        <v>0</v>
      </c>
      <c r="DD405" s="34">
        <f t="shared" si="485"/>
        <v>0</v>
      </c>
      <c r="DE405" s="35">
        <f t="shared" si="435"/>
        <v>24</v>
      </c>
      <c r="DF405" s="35">
        <f t="shared" ca="1" si="436"/>
        <v>724.8</v>
      </c>
      <c r="DG405" s="89">
        <f t="shared" ca="1" si="437"/>
        <v>0</v>
      </c>
      <c r="DH405" s="35">
        <f t="shared" si="486"/>
        <v>0</v>
      </c>
      <c r="DI405" s="35">
        <f t="shared" ca="1" si="453"/>
        <v>0</v>
      </c>
      <c r="DJ405" s="92">
        <f t="shared" ca="1" si="454"/>
        <v>0</v>
      </c>
      <c r="DK405"/>
      <c r="DL405" s="37"/>
      <c r="DM405" s="38">
        <f t="shared" si="468"/>
        <v>0</v>
      </c>
      <c r="DN405" s="39" t="str">
        <f t="shared" si="452"/>
        <v>NÃO MEDIDO</v>
      </c>
      <c r="DO405" s="40"/>
      <c r="DP405"/>
    </row>
    <row r="406" spans="1:120" s="2" customFormat="1" ht="36.75" customHeight="1" x14ac:dyDescent="0.2">
      <c r="A406" s="2" t="s">
        <v>212</v>
      </c>
      <c r="C406" s="100" t="s">
        <v>771</v>
      </c>
      <c r="D406" s="30" t="s">
        <v>772</v>
      </c>
      <c r="E406" s="31" t="s">
        <v>89</v>
      </c>
      <c r="F406" s="74">
        <v>2</v>
      </c>
      <c r="G406" s="74">
        <v>0</v>
      </c>
      <c r="H406" s="121">
        <v>0</v>
      </c>
      <c r="I406" s="121">
        <v>0</v>
      </c>
      <c r="J406" s="121"/>
      <c r="K406" s="74">
        <f t="shared" si="469"/>
        <v>2</v>
      </c>
      <c r="L406" s="32">
        <v>74.599999999999994</v>
      </c>
      <c r="M406" s="33">
        <f t="shared" si="487"/>
        <v>149.19999999999999</v>
      </c>
      <c r="N406" s="33"/>
      <c r="O406" s="33">
        <f t="shared" si="470"/>
        <v>0</v>
      </c>
      <c r="P406" s="34"/>
      <c r="Q406" s="34">
        <f t="shared" si="443"/>
        <v>0</v>
      </c>
      <c r="R406" s="34">
        <f t="shared" si="444"/>
        <v>0</v>
      </c>
      <c r="S406" s="34"/>
      <c r="T406" s="34">
        <f t="shared" si="445"/>
        <v>0</v>
      </c>
      <c r="U406" s="34">
        <f t="shared" si="446"/>
        <v>0</v>
      </c>
      <c r="V406" s="34"/>
      <c r="W406" s="34">
        <f t="shared" si="505"/>
        <v>0</v>
      </c>
      <c r="X406" s="34">
        <f t="shared" si="506"/>
        <v>0</v>
      </c>
      <c r="Y406" s="34"/>
      <c r="Z406" s="34">
        <f t="shared" si="447"/>
        <v>0</v>
      </c>
      <c r="AA406" s="34">
        <f t="shared" si="448"/>
        <v>0</v>
      </c>
      <c r="AB406" s="34"/>
      <c r="AC406" s="34">
        <f t="shared" si="449"/>
        <v>0</v>
      </c>
      <c r="AD406" s="34">
        <f t="shared" si="450"/>
        <v>0</v>
      </c>
      <c r="AE406" s="34"/>
      <c r="AF406" s="34">
        <f t="shared" si="503"/>
        <v>0</v>
      </c>
      <c r="AG406" s="34">
        <f t="shared" si="504"/>
        <v>0</v>
      </c>
      <c r="AH406" s="34"/>
      <c r="AI406" s="34">
        <f t="shared" si="438"/>
        <v>0</v>
      </c>
      <c r="AJ406" s="34">
        <f t="shared" si="451"/>
        <v>0</v>
      </c>
      <c r="AK406" s="34"/>
      <c r="AL406" s="34">
        <f t="shared" si="507"/>
        <v>0</v>
      </c>
      <c r="AM406" s="34">
        <f t="shared" si="508"/>
        <v>0</v>
      </c>
      <c r="AN406" s="34"/>
      <c r="AO406" s="34">
        <f t="shared" si="488"/>
        <v>0</v>
      </c>
      <c r="AP406" s="34">
        <f t="shared" si="489"/>
        <v>0</v>
      </c>
      <c r="AQ406" s="34"/>
      <c r="AR406" s="34">
        <f t="shared" si="490"/>
        <v>0</v>
      </c>
      <c r="AS406" s="34">
        <f t="shared" si="491"/>
        <v>0</v>
      </c>
      <c r="AT406" s="34"/>
      <c r="AU406" s="34">
        <f t="shared" si="492"/>
        <v>0</v>
      </c>
      <c r="AV406" s="34">
        <f t="shared" si="493"/>
        <v>0</v>
      </c>
      <c r="AW406" s="34"/>
      <c r="AX406" s="34">
        <f t="shared" si="494"/>
        <v>0</v>
      </c>
      <c r="AY406" s="34">
        <f t="shared" si="495"/>
        <v>0</v>
      </c>
      <c r="AZ406" s="34"/>
      <c r="BA406" s="34">
        <f t="shared" si="496"/>
        <v>0</v>
      </c>
      <c r="BB406" s="34">
        <f t="shared" si="497"/>
        <v>0</v>
      </c>
      <c r="BC406" s="34"/>
      <c r="BD406" s="34">
        <f t="shared" si="498"/>
        <v>0</v>
      </c>
      <c r="BE406" s="34">
        <f t="shared" si="499"/>
        <v>0</v>
      </c>
      <c r="BF406" s="34"/>
      <c r="BG406" s="34">
        <f t="shared" si="439"/>
        <v>0</v>
      </c>
      <c r="BH406" s="34">
        <f t="shared" si="500"/>
        <v>0</v>
      </c>
      <c r="BI406" s="34"/>
      <c r="BJ406" s="34">
        <f t="shared" si="440"/>
        <v>0</v>
      </c>
      <c r="BK406" s="34">
        <f t="shared" si="501"/>
        <v>0</v>
      </c>
      <c r="BL406" s="34"/>
      <c r="BM406" s="34">
        <f t="shared" si="442"/>
        <v>0</v>
      </c>
      <c r="BN406" s="34">
        <f t="shared" si="502"/>
        <v>0</v>
      </c>
      <c r="BO406" s="34"/>
      <c r="BP406" s="34">
        <f t="shared" si="471"/>
        <v>0</v>
      </c>
      <c r="BQ406" s="34">
        <f t="shared" si="472"/>
        <v>0</v>
      </c>
      <c r="BR406" s="34"/>
      <c r="BS406" s="34">
        <f t="shared" si="455"/>
        <v>0</v>
      </c>
      <c r="BT406" s="34">
        <f t="shared" si="473"/>
        <v>0</v>
      </c>
      <c r="BU406" s="34"/>
      <c r="BV406" s="34">
        <f t="shared" si="456"/>
        <v>0</v>
      </c>
      <c r="BW406" s="34">
        <f t="shared" si="474"/>
        <v>0</v>
      </c>
      <c r="BX406" s="34"/>
      <c r="BY406" s="34">
        <f t="shared" si="457"/>
        <v>0</v>
      </c>
      <c r="BZ406" s="34">
        <f t="shared" si="475"/>
        <v>0</v>
      </c>
      <c r="CA406" s="34"/>
      <c r="CB406" s="34">
        <f t="shared" si="458"/>
        <v>0</v>
      </c>
      <c r="CC406" s="34">
        <f t="shared" si="476"/>
        <v>0</v>
      </c>
      <c r="CD406" s="34"/>
      <c r="CE406" s="34">
        <f t="shared" si="459"/>
        <v>0</v>
      </c>
      <c r="CF406" s="34">
        <f t="shared" si="477"/>
        <v>0</v>
      </c>
      <c r="CG406" s="34"/>
      <c r="CH406" s="34">
        <f t="shared" si="460"/>
        <v>0</v>
      </c>
      <c r="CI406" s="34">
        <f t="shared" si="478"/>
        <v>0</v>
      </c>
      <c r="CJ406" s="34"/>
      <c r="CK406" s="34">
        <f t="shared" si="461"/>
        <v>0</v>
      </c>
      <c r="CL406" s="34">
        <f t="shared" si="479"/>
        <v>0</v>
      </c>
      <c r="CM406" s="34"/>
      <c r="CN406" s="34">
        <f t="shared" si="462"/>
        <v>0</v>
      </c>
      <c r="CO406" s="34">
        <f t="shared" si="480"/>
        <v>0</v>
      </c>
      <c r="CP406" s="34"/>
      <c r="CQ406" s="34">
        <f t="shared" si="463"/>
        <v>0</v>
      </c>
      <c r="CR406" s="34">
        <f t="shared" si="481"/>
        <v>0</v>
      </c>
      <c r="CS406" s="34"/>
      <c r="CT406" s="34">
        <f t="shared" si="464"/>
        <v>0</v>
      </c>
      <c r="CU406" s="34">
        <f t="shared" si="482"/>
        <v>0</v>
      </c>
      <c r="CV406" s="34"/>
      <c r="CW406" s="34">
        <f t="shared" si="465"/>
        <v>0</v>
      </c>
      <c r="CX406" s="34">
        <f t="shared" si="483"/>
        <v>0</v>
      </c>
      <c r="CY406" s="34"/>
      <c r="CZ406" s="34">
        <f t="shared" si="466"/>
        <v>0</v>
      </c>
      <c r="DA406" s="34">
        <f t="shared" si="484"/>
        <v>0</v>
      </c>
      <c r="DB406" s="34"/>
      <c r="DC406" s="34">
        <f t="shared" si="467"/>
        <v>0</v>
      </c>
      <c r="DD406" s="34">
        <f t="shared" si="485"/>
        <v>0</v>
      </c>
      <c r="DE406" s="35">
        <f t="shared" si="435"/>
        <v>0</v>
      </c>
      <c r="DF406" s="35">
        <f t="shared" ca="1" si="436"/>
        <v>0</v>
      </c>
      <c r="DG406" s="89">
        <f t="shared" ca="1" si="437"/>
        <v>0</v>
      </c>
      <c r="DH406" s="35">
        <f t="shared" si="486"/>
        <v>2</v>
      </c>
      <c r="DI406" s="35">
        <f t="shared" ca="1" si="453"/>
        <v>149.19999999999999</v>
      </c>
      <c r="DJ406" s="92">
        <f t="shared" ca="1" si="454"/>
        <v>0</v>
      </c>
      <c r="DK406"/>
      <c r="DL406" s="37"/>
      <c r="DM406" s="38">
        <f t="shared" si="468"/>
        <v>0</v>
      </c>
      <c r="DN406" s="39" t="str">
        <f t="shared" si="452"/>
        <v>NÃO MEDIDO</v>
      </c>
      <c r="DO406" s="40"/>
      <c r="DP406"/>
    </row>
    <row r="407" spans="1:120" s="2" customFormat="1" ht="35.1" customHeight="1" x14ac:dyDescent="0.2">
      <c r="A407" s="2" t="s">
        <v>212</v>
      </c>
      <c r="C407" s="100" t="s">
        <v>773</v>
      </c>
      <c r="D407" s="30" t="s">
        <v>774</v>
      </c>
      <c r="E407" s="31" t="s">
        <v>89</v>
      </c>
      <c r="F407" s="74">
        <v>3</v>
      </c>
      <c r="G407" s="74">
        <v>0</v>
      </c>
      <c r="H407" s="121">
        <v>0</v>
      </c>
      <c r="I407" s="121">
        <v>0</v>
      </c>
      <c r="J407" s="121"/>
      <c r="K407" s="74">
        <f t="shared" si="469"/>
        <v>3</v>
      </c>
      <c r="L407" s="32">
        <v>197.61</v>
      </c>
      <c r="M407" s="33">
        <f t="shared" si="487"/>
        <v>592.83000000000004</v>
      </c>
      <c r="N407" s="33"/>
      <c r="O407" s="33">
        <f t="shared" si="470"/>
        <v>0</v>
      </c>
      <c r="P407" s="34"/>
      <c r="Q407" s="34">
        <f t="shared" si="443"/>
        <v>0</v>
      </c>
      <c r="R407" s="34">
        <f t="shared" si="444"/>
        <v>0</v>
      </c>
      <c r="S407" s="34"/>
      <c r="T407" s="34">
        <f t="shared" si="445"/>
        <v>0</v>
      </c>
      <c r="U407" s="34">
        <f t="shared" si="446"/>
        <v>0</v>
      </c>
      <c r="V407" s="34"/>
      <c r="W407" s="34">
        <f t="shared" si="505"/>
        <v>0</v>
      </c>
      <c r="X407" s="34">
        <f t="shared" si="506"/>
        <v>0</v>
      </c>
      <c r="Y407" s="34"/>
      <c r="Z407" s="34">
        <f t="shared" si="447"/>
        <v>0</v>
      </c>
      <c r="AA407" s="34">
        <f t="shared" si="448"/>
        <v>0</v>
      </c>
      <c r="AB407" s="34"/>
      <c r="AC407" s="34">
        <f t="shared" si="449"/>
        <v>0</v>
      </c>
      <c r="AD407" s="34">
        <f t="shared" si="450"/>
        <v>0</v>
      </c>
      <c r="AE407" s="34"/>
      <c r="AF407" s="34">
        <f t="shared" si="503"/>
        <v>0</v>
      </c>
      <c r="AG407" s="34">
        <f t="shared" si="504"/>
        <v>0</v>
      </c>
      <c r="AH407" s="34"/>
      <c r="AI407" s="34">
        <f t="shared" si="438"/>
        <v>0</v>
      </c>
      <c r="AJ407" s="34">
        <f t="shared" si="451"/>
        <v>0</v>
      </c>
      <c r="AK407" s="34"/>
      <c r="AL407" s="34">
        <f t="shared" si="507"/>
        <v>0</v>
      </c>
      <c r="AM407" s="34">
        <f t="shared" si="508"/>
        <v>0</v>
      </c>
      <c r="AN407" s="34"/>
      <c r="AO407" s="34">
        <f t="shared" si="488"/>
        <v>0</v>
      </c>
      <c r="AP407" s="34">
        <f t="shared" si="489"/>
        <v>0</v>
      </c>
      <c r="AQ407" s="34"/>
      <c r="AR407" s="34">
        <f t="shared" si="490"/>
        <v>0</v>
      </c>
      <c r="AS407" s="34">
        <f t="shared" si="491"/>
        <v>0</v>
      </c>
      <c r="AT407" s="34"/>
      <c r="AU407" s="34">
        <f t="shared" si="492"/>
        <v>0</v>
      </c>
      <c r="AV407" s="34">
        <f t="shared" si="493"/>
        <v>0</v>
      </c>
      <c r="AW407" s="34"/>
      <c r="AX407" s="34">
        <f t="shared" si="494"/>
        <v>0</v>
      </c>
      <c r="AY407" s="34">
        <f t="shared" si="495"/>
        <v>0</v>
      </c>
      <c r="AZ407" s="34"/>
      <c r="BA407" s="34">
        <f t="shared" si="496"/>
        <v>0</v>
      </c>
      <c r="BB407" s="34">
        <f t="shared" si="497"/>
        <v>0</v>
      </c>
      <c r="BC407" s="34"/>
      <c r="BD407" s="34">
        <f t="shared" si="498"/>
        <v>0</v>
      </c>
      <c r="BE407" s="34">
        <f t="shared" si="499"/>
        <v>0</v>
      </c>
      <c r="BF407" s="34"/>
      <c r="BG407" s="34">
        <f t="shared" si="439"/>
        <v>0</v>
      </c>
      <c r="BH407" s="34">
        <f t="shared" si="500"/>
        <v>0</v>
      </c>
      <c r="BI407" s="34"/>
      <c r="BJ407" s="34">
        <f t="shared" si="440"/>
        <v>0</v>
      </c>
      <c r="BK407" s="34">
        <f t="shared" si="501"/>
        <v>0</v>
      </c>
      <c r="BL407" s="34"/>
      <c r="BM407" s="34">
        <f t="shared" si="442"/>
        <v>0</v>
      </c>
      <c r="BN407" s="34">
        <f t="shared" si="502"/>
        <v>0</v>
      </c>
      <c r="BO407" s="34"/>
      <c r="BP407" s="34">
        <f t="shared" si="471"/>
        <v>0</v>
      </c>
      <c r="BQ407" s="34">
        <f t="shared" si="472"/>
        <v>0</v>
      </c>
      <c r="BR407" s="34"/>
      <c r="BS407" s="34">
        <f t="shared" si="455"/>
        <v>0</v>
      </c>
      <c r="BT407" s="34">
        <f t="shared" si="473"/>
        <v>0</v>
      </c>
      <c r="BU407" s="34"/>
      <c r="BV407" s="34">
        <f t="shared" si="456"/>
        <v>0</v>
      </c>
      <c r="BW407" s="34">
        <f t="shared" si="474"/>
        <v>0</v>
      </c>
      <c r="BX407" s="34">
        <v>3</v>
      </c>
      <c r="BY407" s="34">
        <f t="shared" si="457"/>
        <v>592.83000000000004</v>
      </c>
      <c r="BZ407" s="34">
        <f t="shared" si="475"/>
        <v>0</v>
      </c>
      <c r="CA407" s="34"/>
      <c r="CB407" s="34">
        <f t="shared" si="458"/>
        <v>0</v>
      </c>
      <c r="CC407" s="34">
        <f t="shared" si="476"/>
        <v>0</v>
      </c>
      <c r="CD407" s="34"/>
      <c r="CE407" s="34">
        <f t="shared" si="459"/>
        <v>0</v>
      </c>
      <c r="CF407" s="34">
        <f t="shared" si="477"/>
        <v>0</v>
      </c>
      <c r="CG407" s="34"/>
      <c r="CH407" s="34">
        <f t="shared" si="460"/>
        <v>0</v>
      </c>
      <c r="CI407" s="34">
        <f t="shared" si="478"/>
        <v>0</v>
      </c>
      <c r="CJ407" s="34"/>
      <c r="CK407" s="34">
        <f t="shared" si="461"/>
        <v>0</v>
      </c>
      <c r="CL407" s="34">
        <f t="shared" si="479"/>
        <v>0</v>
      </c>
      <c r="CM407" s="34"/>
      <c r="CN407" s="34">
        <f t="shared" si="462"/>
        <v>0</v>
      </c>
      <c r="CO407" s="34">
        <f t="shared" si="480"/>
        <v>0</v>
      </c>
      <c r="CP407" s="34"/>
      <c r="CQ407" s="34">
        <f t="shared" si="463"/>
        <v>0</v>
      </c>
      <c r="CR407" s="34">
        <f t="shared" si="481"/>
        <v>0</v>
      </c>
      <c r="CS407" s="34"/>
      <c r="CT407" s="34">
        <f t="shared" si="464"/>
        <v>0</v>
      </c>
      <c r="CU407" s="34">
        <f t="shared" si="482"/>
        <v>0</v>
      </c>
      <c r="CV407" s="34"/>
      <c r="CW407" s="34">
        <f t="shared" si="465"/>
        <v>0</v>
      </c>
      <c r="CX407" s="34">
        <f t="shared" si="483"/>
        <v>0</v>
      </c>
      <c r="CY407" s="34"/>
      <c r="CZ407" s="34">
        <f t="shared" si="466"/>
        <v>0</v>
      </c>
      <c r="DA407" s="34">
        <f t="shared" si="484"/>
        <v>0</v>
      </c>
      <c r="DB407" s="34"/>
      <c r="DC407" s="34">
        <f t="shared" si="467"/>
        <v>0</v>
      </c>
      <c r="DD407" s="34">
        <f t="shared" si="485"/>
        <v>0</v>
      </c>
      <c r="DE407" s="35">
        <f t="shared" ref="DE407:DE471" si="509">SUMIF($P$10:$DD$10,"QUANTIDADE",P407:DD407)</f>
        <v>3</v>
      </c>
      <c r="DF407" s="35">
        <f t="shared" ref="DF407:DF471" ca="1" si="510">SUMIF($Q$11:$DD$12,"COM DESCONTO",Q407:DD407)</f>
        <v>592.83000000000004</v>
      </c>
      <c r="DG407" s="89">
        <f t="shared" ref="DG407:DG471" ca="1" si="511">SUMIF($P$11:$DD$12,"SEM DESCONTO",P407:DD407)</f>
        <v>0</v>
      </c>
      <c r="DH407" s="35">
        <f t="shared" si="486"/>
        <v>0</v>
      </c>
      <c r="DI407" s="35">
        <f t="shared" ca="1" si="453"/>
        <v>0</v>
      </c>
      <c r="DJ407" s="92">
        <f t="shared" ca="1" si="454"/>
        <v>0</v>
      </c>
      <c r="DK407"/>
      <c r="DL407" s="37"/>
      <c r="DM407" s="38">
        <f t="shared" si="468"/>
        <v>0</v>
      </c>
      <c r="DN407" s="39" t="str">
        <f t="shared" si="452"/>
        <v>NÃO MEDIDO</v>
      </c>
      <c r="DO407" s="40"/>
      <c r="DP407"/>
    </row>
    <row r="408" spans="1:120" s="2" customFormat="1" ht="35.1" customHeight="1" x14ac:dyDescent="0.2">
      <c r="A408" s="1" t="s">
        <v>212</v>
      </c>
      <c r="B408" s="1"/>
      <c r="C408" s="100" t="s">
        <v>775</v>
      </c>
      <c r="D408" s="30" t="s">
        <v>776</v>
      </c>
      <c r="E408" s="31" t="s">
        <v>89</v>
      </c>
      <c r="F408" s="74">
        <v>4</v>
      </c>
      <c r="G408" s="74">
        <v>0</v>
      </c>
      <c r="H408" s="121">
        <v>0</v>
      </c>
      <c r="I408" s="121">
        <v>0</v>
      </c>
      <c r="J408" s="121"/>
      <c r="K408" s="74">
        <f t="shared" si="469"/>
        <v>4</v>
      </c>
      <c r="L408" s="32">
        <v>31.09</v>
      </c>
      <c r="M408" s="33">
        <f t="shared" si="487"/>
        <v>124.36</v>
      </c>
      <c r="N408" s="33"/>
      <c r="O408" s="33">
        <f t="shared" si="470"/>
        <v>0</v>
      </c>
      <c r="P408" s="34"/>
      <c r="Q408" s="34">
        <f t="shared" si="443"/>
        <v>0</v>
      </c>
      <c r="R408" s="34">
        <f t="shared" si="444"/>
        <v>0</v>
      </c>
      <c r="S408" s="34"/>
      <c r="T408" s="34">
        <f t="shared" si="445"/>
        <v>0</v>
      </c>
      <c r="U408" s="34">
        <f t="shared" si="446"/>
        <v>0</v>
      </c>
      <c r="V408" s="34"/>
      <c r="W408" s="34">
        <f t="shared" si="505"/>
        <v>0</v>
      </c>
      <c r="X408" s="34">
        <f t="shared" si="506"/>
        <v>0</v>
      </c>
      <c r="Y408" s="34"/>
      <c r="Z408" s="34">
        <f t="shared" si="447"/>
        <v>0</v>
      </c>
      <c r="AA408" s="34">
        <f t="shared" si="448"/>
        <v>0</v>
      </c>
      <c r="AB408" s="34"/>
      <c r="AC408" s="34">
        <f t="shared" si="449"/>
        <v>0</v>
      </c>
      <c r="AD408" s="34">
        <f t="shared" si="450"/>
        <v>0</v>
      </c>
      <c r="AE408" s="34"/>
      <c r="AF408" s="34">
        <f t="shared" si="503"/>
        <v>0</v>
      </c>
      <c r="AG408" s="34">
        <f t="shared" si="504"/>
        <v>0</v>
      </c>
      <c r="AH408" s="34"/>
      <c r="AI408" s="34">
        <f t="shared" si="438"/>
        <v>0</v>
      </c>
      <c r="AJ408" s="34">
        <f t="shared" si="451"/>
        <v>0</v>
      </c>
      <c r="AK408" s="34"/>
      <c r="AL408" s="34">
        <f t="shared" si="507"/>
        <v>0</v>
      </c>
      <c r="AM408" s="34">
        <f t="shared" si="508"/>
        <v>0</v>
      </c>
      <c r="AN408" s="34"/>
      <c r="AO408" s="34">
        <f t="shared" si="488"/>
        <v>0</v>
      </c>
      <c r="AP408" s="34">
        <f t="shared" si="489"/>
        <v>0</v>
      </c>
      <c r="AQ408" s="34"/>
      <c r="AR408" s="34">
        <f t="shared" si="490"/>
        <v>0</v>
      </c>
      <c r="AS408" s="34">
        <f t="shared" si="491"/>
        <v>0</v>
      </c>
      <c r="AT408" s="34"/>
      <c r="AU408" s="34">
        <f t="shared" si="492"/>
        <v>0</v>
      </c>
      <c r="AV408" s="34">
        <f t="shared" si="493"/>
        <v>0</v>
      </c>
      <c r="AW408" s="34"/>
      <c r="AX408" s="34">
        <f t="shared" si="494"/>
        <v>0</v>
      </c>
      <c r="AY408" s="34">
        <f t="shared" si="495"/>
        <v>0</v>
      </c>
      <c r="AZ408" s="34"/>
      <c r="BA408" s="34">
        <f t="shared" si="496"/>
        <v>0</v>
      </c>
      <c r="BB408" s="34">
        <f t="shared" si="497"/>
        <v>0</v>
      </c>
      <c r="BC408" s="34"/>
      <c r="BD408" s="34">
        <f t="shared" si="498"/>
        <v>0</v>
      </c>
      <c r="BE408" s="34">
        <f t="shared" si="499"/>
        <v>0</v>
      </c>
      <c r="BF408" s="34"/>
      <c r="BG408" s="34">
        <f t="shared" si="439"/>
        <v>0</v>
      </c>
      <c r="BH408" s="34">
        <f t="shared" si="500"/>
        <v>0</v>
      </c>
      <c r="BI408" s="34"/>
      <c r="BJ408" s="34">
        <f t="shared" si="440"/>
        <v>0</v>
      </c>
      <c r="BK408" s="34">
        <f t="shared" si="501"/>
        <v>0</v>
      </c>
      <c r="BL408" s="34"/>
      <c r="BM408" s="34">
        <f t="shared" si="442"/>
        <v>0</v>
      </c>
      <c r="BN408" s="34">
        <f t="shared" si="502"/>
        <v>0</v>
      </c>
      <c r="BO408" s="34"/>
      <c r="BP408" s="34">
        <f t="shared" si="471"/>
        <v>0</v>
      </c>
      <c r="BQ408" s="34">
        <f t="shared" si="472"/>
        <v>0</v>
      </c>
      <c r="BR408" s="34"/>
      <c r="BS408" s="34">
        <f t="shared" si="455"/>
        <v>0</v>
      </c>
      <c r="BT408" s="34">
        <f t="shared" si="473"/>
        <v>0</v>
      </c>
      <c r="BU408" s="34"/>
      <c r="BV408" s="34">
        <f t="shared" si="456"/>
        <v>0</v>
      </c>
      <c r="BW408" s="34">
        <f t="shared" si="474"/>
        <v>0</v>
      </c>
      <c r="BX408" s="34">
        <v>4</v>
      </c>
      <c r="BY408" s="34">
        <f t="shared" si="457"/>
        <v>124.36</v>
      </c>
      <c r="BZ408" s="34">
        <f t="shared" si="475"/>
        <v>0</v>
      </c>
      <c r="CA408" s="34"/>
      <c r="CB408" s="34">
        <f t="shared" si="458"/>
        <v>0</v>
      </c>
      <c r="CC408" s="34">
        <f t="shared" si="476"/>
        <v>0</v>
      </c>
      <c r="CD408" s="34"/>
      <c r="CE408" s="34">
        <f t="shared" si="459"/>
        <v>0</v>
      </c>
      <c r="CF408" s="34">
        <f t="shared" si="477"/>
        <v>0</v>
      </c>
      <c r="CG408" s="34"/>
      <c r="CH408" s="34">
        <f t="shared" si="460"/>
        <v>0</v>
      </c>
      <c r="CI408" s="34">
        <f t="shared" si="478"/>
        <v>0</v>
      </c>
      <c r="CJ408" s="34"/>
      <c r="CK408" s="34">
        <f t="shared" si="461"/>
        <v>0</v>
      </c>
      <c r="CL408" s="34">
        <f t="shared" si="479"/>
        <v>0</v>
      </c>
      <c r="CM408" s="34"/>
      <c r="CN408" s="34">
        <f t="shared" si="462"/>
        <v>0</v>
      </c>
      <c r="CO408" s="34">
        <f t="shared" si="480"/>
        <v>0</v>
      </c>
      <c r="CP408" s="34"/>
      <c r="CQ408" s="34">
        <f t="shared" si="463"/>
        <v>0</v>
      </c>
      <c r="CR408" s="34">
        <f t="shared" si="481"/>
        <v>0</v>
      </c>
      <c r="CS408" s="34"/>
      <c r="CT408" s="34">
        <f t="shared" si="464"/>
        <v>0</v>
      </c>
      <c r="CU408" s="34">
        <f t="shared" si="482"/>
        <v>0</v>
      </c>
      <c r="CV408" s="34"/>
      <c r="CW408" s="34">
        <f t="shared" si="465"/>
        <v>0</v>
      </c>
      <c r="CX408" s="34">
        <f t="shared" si="483"/>
        <v>0</v>
      </c>
      <c r="CY408" s="34"/>
      <c r="CZ408" s="34">
        <f t="shared" si="466"/>
        <v>0</v>
      </c>
      <c r="DA408" s="34">
        <f t="shared" si="484"/>
        <v>0</v>
      </c>
      <c r="DB408" s="34"/>
      <c r="DC408" s="34">
        <f t="shared" si="467"/>
        <v>0</v>
      </c>
      <c r="DD408" s="34">
        <f t="shared" si="485"/>
        <v>0</v>
      </c>
      <c r="DE408" s="35">
        <f t="shared" si="509"/>
        <v>4</v>
      </c>
      <c r="DF408" s="35">
        <f t="shared" ca="1" si="510"/>
        <v>124.36</v>
      </c>
      <c r="DG408" s="89">
        <f t="shared" ca="1" si="511"/>
        <v>0</v>
      </c>
      <c r="DH408" s="35">
        <f t="shared" si="486"/>
        <v>0</v>
      </c>
      <c r="DI408" s="35">
        <f t="shared" ca="1" si="453"/>
        <v>0</v>
      </c>
      <c r="DJ408" s="92">
        <f t="shared" ca="1" si="454"/>
        <v>0</v>
      </c>
      <c r="DK408"/>
      <c r="DL408" s="37"/>
      <c r="DM408" s="38">
        <f t="shared" si="468"/>
        <v>0</v>
      </c>
      <c r="DN408" s="39" t="str">
        <f t="shared" si="452"/>
        <v>NÃO MEDIDO</v>
      </c>
      <c r="DO408" s="40"/>
      <c r="DP408"/>
    </row>
    <row r="409" spans="1:120" s="2" customFormat="1" ht="30" customHeight="1" x14ac:dyDescent="0.2">
      <c r="A409" s="2" t="s">
        <v>212</v>
      </c>
      <c r="C409" s="100" t="s">
        <v>777</v>
      </c>
      <c r="D409" s="30" t="s">
        <v>778</v>
      </c>
      <c r="E409" s="31" t="s">
        <v>89</v>
      </c>
      <c r="F409" s="74">
        <v>10</v>
      </c>
      <c r="G409" s="74">
        <v>0</v>
      </c>
      <c r="H409" s="121">
        <v>0</v>
      </c>
      <c r="I409" s="121">
        <v>0</v>
      </c>
      <c r="J409" s="121"/>
      <c r="K409" s="74">
        <f t="shared" si="469"/>
        <v>10</v>
      </c>
      <c r="L409" s="32">
        <v>232.03</v>
      </c>
      <c r="M409" s="33">
        <f t="shared" si="487"/>
        <v>2320.3000000000002</v>
      </c>
      <c r="N409" s="33"/>
      <c r="O409" s="33">
        <f t="shared" si="470"/>
        <v>0</v>
      </c>
      <c r="P409" s="34"/>
      <c r="Q409" s="34">
        <f t="shared" si="443"/>
        <v>0</v>
      </c>
      <c r="R409" s="34">
        <f t="shared" si="444"/>
        <v>0</v>
      </c>
      <c r="S409" s="34"/>
      <c r="T409" s="34">
        <f t="shared" si="445"/>
        <v>0</v>
      </c>
      <c r="U409" s="34">
        <f t="shared" si="446"/>
        <v>0</v>
      </c>
      <c r="V409" s="34"/>
      <c r="W409" s="34">
        <f t="shared" si="505"/>
        <v>0</v>
      </c>
      <c r="X409" s="34">
        <f t="shared" si="506"/>
        <v>0</v>
      </c>
      <c r="Y409" s="34"/>
      <c r="Z409" s="34">
        <f t="shared" si="447"/>
        <v>0</v>
      </c>
      <c r="AA409" s="34">
        <f t="shared" si="448"/>
        <v>0</v>
      </c>
      <c r="AB409" s="34"/>
      <c r="AC409" s="34">
        <f t="shared" si="449"/>
        <v>0</v>
      </c>
      <c r="AD409" s="34">
        <f t="shared" si="450"/>
        <v>0</v>
      </c>
      <c r="AE409" s="34"/>
      <c r="AF409" s="34">
        <f t="shared" si="503"/>
        <v>0</v>
      </c>
      <c r="AG409" s="34">
        <f t="shared" si="504"/>
        <v>0</v>
      </c>
      <c r="AH409" s="34"/>
      <c r="AI409" s="34">
        <f t="shared" ref="AI409:AI473" si="512">ROUND(AH409*$L409,2)</f>
        <v>0</v>
      </c>
      <c r="AJ409" s="34">
        <f t="shared" si="451"/>
        <v>0</v>
      </c>
      <c r="AK409" s="34"/>
      <c r="AL409" s="34">
        <f t="shared" si="507"/>
        <v>0</v>
      </c>
      <c r="AM409" s="34">
        <f t="shared" si="508"/>
        <v>0</v>
      </c>
      <c r="AN409" s="34"/>
      <c r="AO409" s="34">
        <f t="shared" si="488"/>
        <v>0</v>
      </c>
      <c r="AP409" s="34">
        <f t="shared" si="489"/>
        <v>0</v>
      </c>
      <c r="AQ409" s="34"/>
      <c r="AR409" s="34">
        <f t="shared" si="490"/>
        <v>0</v>
      </c>
      <c r="AS409" s="34">
        <f t="shared" si="491"/>
        <v>0</v>
      </c>
      <c r="AT409" s="34"/>
      <c r="AU409" s="34">
        <f t="shared" si="492"/>
        <v>0</v>
      </c>
      <c r="AV409" s="34">
        <f t="shared" si="493"/>
        <v>0</v>
      </c>
      <c r="AW409" s="34"/>
      <c r="AX409" s="34">
        <f t="shared" si="494"/>
        <v>0</v>
      </c>
      <c r="AY409" s="34">
        <f t="shared" si="495"/>
        <v>0</v>
      </c>
      <c r="AZ409" s="34"/>
      <c r="BA409" s="34">
        <f t="shared" si="496"/>
        <v>0</v>
      </c>
      <c r="BB409" s="34">
        <f t="shared" si="497"/>
        <v>0</v>
      </c>
      <c r="BC409" s="34"/>
      <c r="BD409" s="34">
        <f t="shared" si="498"/>
        <v>0</v>
      </c>
      <c r="BE409" s="34">
        <f t="shared" si="499"/>
        <v>0</v>
      </c>
      <c r="BF409" s="34"/>
      <c r="BG409" s="34">
        <f t="shared" si="439"/>
        <v>0</v>
      </c>
      <c r="BH409" s="34">
        <f t="shared" si="500"/>
        <v>0</v>
      </c>
      <c r="BI409" s="34"/>
      <c r="BJ409" s="34">
        <f t="shared" si="440"/>
        <v>0</v>
      </c>
      <c r="BK409" s="34">
        <f t="shared" si="501"/>
        <v>0</v>
      </c>
      <c r="BL409" s="34"/>
      <c r="BM409" s="34">
        <f t="shared" si="442"/>
        <v>0</v>
      </c>
      <c r="BN409" s="34">
        <f t="shared" si="502"/>
        <v>0</v>
      </c>
      <c r="BO409" s="34"/>
      <c r="BP409" s="34">
        <f t="shared" si="471"/>
        <v>0</v>
      </c>
      <c r="BQ409" s="34">
        <f t="shared" si="472"/>
        <v>0</v>
      </c>
      <c r="BR409" s="34"/>
      <c r="BS409" s="34">
        <f t="shared" si="455"/>
        <v>0</v>
      </c>
      <c r="BT409" s="34">
        <f t="shared" si="473"/>
        <v>0</v>
      </c>
      <c r="BU409" s="34"/>
      <c r="BV409" s="34">
        <f t="shared" si="456"/>
        <v>0</v>
      </c>
      <c r="BW409" s="34">
        <f t="shared" si="474"/>
        <v>0</v>
      </c>
      <c r="BX409" s="34"/>
      <c r="BY409" s="34">
        <f t="shared" si="457"/>
        <v>0</v>
      </c>
      <c r="BZ409" s="34">
        <f t="shared" si="475"/>
        <v>0</v>
      </c>
      <c r="CA409" s="34"/>
      <c r="CB409" s="34">
        <f t="shared" si="458"/>
        <v>0</v>
      </c>
      <c r="CC409" s="34">
        <f t="shared" si="476"/>
        <v>0</v>
      </c>
      <c r="CD409" s="34"/>
      <c r="CE409" s="34">
        <f t="shared" si="459"/>
        <v>0</v>
      </c>
      <c r="CF409" s="34">
        <f t="shared" si="477"/>
        <v>0</v>
      </c>
      <c r="CG409" s="34"/>
      <c r="CH409" s="34">
        <f t="shared" si="460"/>
        <v>0</v>
      </c>
      <c r="CI409" s="34">
        <f t="shared" si="478"/>
        <v>0</v>
      </c>
      <c r="CJ409" s="34"/>
      <c r="CK409" s="34">
        <f t="shared" si="461"/>
        <v>0</v>
      </c>
      <c r="CL409" s="34">
        <f t="shared" si="479"/>
        <v>0</v>
      </c>
      <c r="CM409" s="34"/>
      <c r="CN409" s="34">
        <f t="shared" si="462"/>
        <v>0</v>
      </c>
      <c r="CO409" s="34">
        <f t="shared" si="480"/>
        <v>0</v>
      </c>
      <c r="CP409" s="34"/>
      <c r="CQ409" s="34">
        <f t="shared" si="463"/>
        <v>0</v>
      </c>
      <c r="CR409" s="34">
        <f t="shared" si="481"/>
        <v>0</v>
      </c>
      <c r="CS409" s="34"/>
      <c r="CT409" s="34">
        <f t="shared" si="464"/>
        <v>0</v>
      </c>
      <c r="CU409" s="34">
        <f t="shared" si="482"/>
        <v>0</v>
      </c>
      <c r="CV409" s="34"/>
      <c r="CW409" s="34">
        <f t="shared" si="465"/>
        <v>0</v>
      </c>
      <c r="CX409" s="34">
        <f t="shared" si="483"/>
        <v>0</v>
      </c>
      <c r="CY409" s="34"/>
      <c r="CZ409" s="34">
        <f t="shared" si="466"/>
        <v>0</v>
      </c>
      <c r="DA409" s="34">
        <f t="shared" si="484"/>
        <v>0</v>
      </c>
      <c r="DB409" s="34"/>
      <c r="DC409" s="34">
        <f t="shared" si="467"/>
        <v>0</v>
      </c>
      <c r="DD409" s="34">
        <f t="shared" si="485"/>
        <v>0</v>
      </c>
      <c r="DE409" s="35">
        <f t="shared" si="509"/>
        <v>0</v>
      </c>
      <c r="DF409" s="35">
        <f t="shared" ca="1" si="510"/>
        <v>0</v>
      </c>
      <c r="DG409" s="89">
        <f t="shared" ca="1" si="511"/>
        <v>0</v>
      </c>
      <c r="DH409" s="35">
        <f t="shared" si="486"/>
        <v>10</v>
      </c>
      <c r="DI409" s="35">
        <f t="shared" ca="1" si="453"/>
        <v>2320.3000000000002</v>
      </c>
      <c r="DJ409" s="92">
        <f t="shared" ca="1" si="454"/>
        <v>0</v>
      </c>
      <c r="DK409"/>
      <c r="DL409" s="37"/>
      <c r="DM409" s="38">
        <f t="shared" si="468"/>
        <v>0</v>
      </c>
      <c r="DN409" s="39" t="str">
        <f t="shared" si="452"/>
        <v>NÃO MEDIDO</v>
      </c>
      <c r="DO409" s="40"/>
      <c r="DP409"/>
    </row>
    <row r="410" spans="1:120" s="2" customFormat="1" ht="30" customHeight="1" x14ac:dyDescent="0.2">
      <c r="A410" s="2" t="s">
        <v>212</v>
      </c>
      <c r="C410" s="100" t="s">
        <v>779</v>
      </c>
      <c r="D410" s="30" t="s">
        <v>780</v>
      </c>
      <c r="E410" s="31" t="s">
        <v>89</v>
      </c>
      <c r="F410" s="74">
        <v>10</v>
      </c>
      <c r="G410" s="74">
        <v>0</v>
      </c>
      <c r="H410" s="121">
        <v>0</v>
      </c>
      <c r="I410" s="121">
        <v>0</v>
      </c>
      <c r="J410" s="121"/>
      <c r="K410" s="74">
        <f t="shared" si="469"/>
        <v>10</v>
      </c>
      <c r="L410" s="32">
        <v>393.39</v>
      </c>
      <c r="M410" s="33">
        <f t="shared" si="487"/>
        <v>3933.9</v>
      </c>
      <c r="N410" s="33"/>
      <c r="O410" s="33">
        <f t="shared" si="470"/>
        <v>0</v>
      </c>
      <c r="P410" s="34"/>
      <c r="Q410" s="34">
        <f t="shared" si="443"/>
        <v>0</v>
      </c>
      <c r="R410" s="34">
        <f t="shared" si="444"/>
        <v>0</v>
      </c>
      <c r="S410" s="34"/>
      <c r="T410" s="34">
        <f t="shared" si="445"/>
        <v>0</v>
      </c>
      <c r="U410" s="34">
        <f t="shared" si="446"/>
        <v>0</v>
      </c>
      <c r="V410" s="34"/>
      <c r="W410" s="34">
        <f t="shared" si="505"/>
        <v>0</v>
      </c>
      <c r="X410" s="34">
        <f t="shared" si="506"/>
        <v>0</v>
      </c>
      <c r="Y410" s="34"/>
      <c r="Z410" s="34">
        <f t="shared" si="447"/>
        <v>0</v>
      </c>
      <c r="AA410" s="34">
        <f t="shared" si="448"/>
        <v>0</v>
      </c>
      <c r="AB410" s="34"/>
      <c r="AC410" s="34">
        <f t="shared" si="449"/>
        <v>0</v>
      </c>
      <c r="AD410" s="34">
        <f t="shared" si="450"/>
        <v>0</v>
      </c>
      <c r="AE410" s="34"/>
      <c r="AF410" s="34">
        <f t="shared" si="503"/>
        <v>0</v>
      </c>
      <c r="AG410" s="34">
        <f t="shared" si="504"/>
        <v>0</v>
      </c>
      <c r="AH410" s="34"/>
      <c r="AI410" s="34">
        <f t="shared" si="512"/>
        <v>0</v>
      </c>
      <c r="AJ410" s="34">
        <f t="shared" si="451"/>
        <v>0</v>
      </c>
      <c r="AK410" s="34"/>
      <c r="AL410" s="34">
        <f t="shared" si="507"/>
        <v>0</v>
      </c>
      <c r="AM410" s="34">
        <f t="shared" si="508"/>
        <v>0</v>
      </c>
      <c r="AN410" s="34"/>
      <c r="AO410" s="34">
        <f t="shared" si="488"/>
        <v>0</v>
      </c>
      <c r="AP410" s="34">
        <f t="shared" si="489"/>
        <v>0</v>
      </c>
      <c r="AQ410" s="34"/>
      <c r="AR410" s="34">
        <f t="shared" si="490"/>
        <v>0</v>
      </c>
      <c r="AS410" s="34">
        <f t="shared" si="491"/>
        <v>0</v>
      </c>
      <c r="AT410" s="34"/>
      <c r="AU410" s="34">
        <f t="shared" si="492"/>
        <v>0</v>
      </c>
      <c r="AV410" s="34">
        <f t="shared" si="493"/>
        <v>0</v>
      </c>
      <c r="AW410" s="34"/>
      <c r="AX410" s="34">
        <f t="shared" si="494"/>
        <v>0</v>
      </c>
      <c r="AY410" s="34">
        <f t="shared" si="495"/>
        <v>0</v>
      </c>
      <c r="AZ410" s="34"/>
      <c r="BA410" s="34">
        <f t="shared" si="496"/>
        <v>0</v>
      </c>
      <c r="BB410" s="34">
        <f t="shared" si="497"/>
        <v>0</v>
      </c>
      <c r="BC410" s="34"/>
      <c r="BD410" s="34">
        <f t="shared" si="498"/>
        <v>0</v>
      </c>
      <c r="BE410" s="34">
        <f t="shared" si="499"/>
        <v>0</v>
      </c>
      <c r="BF410" s="34"/>
      <c r="BG410" s="34">
        <f t="shared" si="439"/>
        <v>0</v>
      </c>
      <c r="BH410" s="34">
        <f t="shared" si="500"/>
        <v>0</v>
      </c>
      <c r="BI410" s="34"/>
      <c r="BJ410" s="34">
        <f t="shared" si="440"/>
        <v>0</v>
      </c>
      <c r="BK410" s="34">
        <f t="shared" si="501"/>
        <v>0</v>
      </c>
      <c r="BL410" s="34"/>
      <c r="BM410" s="34">
        <f t="shared" si="442"/>
        <v>0</v>
      </c>
      <c r="BN410" s="34">
        <f t="shared" si="502"/>
        <v>0</v>
      </c>
      <c r="BO410" s="34"/>
      <c r="BP410" s="34">
        <f t="shared" si="471"/>
        <v>0</v>
      </c>
      <c r="BQ410" s="34">
        <f t="shared" si="472"/>
        <v>0</v>
      </c>
      <c r="BR410" s="34"/>
      <c r="BS410" s="34">
        <f t="shared" si="455"/>
        <v>0</v>
      </c>
      <c r="BT410" s="34">
        <f t="shared" si="473"/>
        <v>0</v>
      </c>
      <c r="BU410" s="34"/>
      <c r="BV410" s="34">
        <f t="shared" si="456"/>
        <v>0</v>
      </c>
      <c r="BW410" s="34">
        <f t="shared" si="474"/>
        <v>0</v>
      </c>
      <c r="BX410" s="34">
        <v>10</v>
      </c>
      <c r="BY410" s="34">
        <f t="shared" si="457"/>
        <v>3933.9</v>
      </c>
      <c r="BZ410" s="34">
        <f t="shared" si="475"/>
        <v>0</v>
      </c>
      <c r="CA410" s="34"/>
      <c r="CB410" s="34">
        <f t="shared" si="458"/>
        <v>0</v>
      </c>
      <c r="CC410" s="34">
        <f t="shared" si="476"/>
        <v>0</v>
      </c>
      <c r="CD410" s="34"/>
      <c r="CE410" s="34">
        <f t="shared" si="459"/>
        <v>0</v>
      </c>
      <c r="CF410" s="34">
        <f t="shared" si="477"/>
        <v>0</v>
      </c>
      <c r="CG410" s="34"/>
      <c r="CH410" s="34">
        <f t="shared" si="460"/>
        <v>0</v>
      </c>
      <c r="CI410" s="34">
        <f t="shared" si="478"/>
        <v>0</v>
      </c>
      <c r="CJ410" s="34"/>
      <c r="CK410" s="34">
        <f t="shared" si="461"/>
        <v>0</v>
      </c>
      <c r="CL410" s="34">
        <f t="shared" si="479"/>
        <v>0</v>
      </c>
      <c r="CM410" s="34"/>
      <c r="CN410" s="34">
        <f t="shared" si="462"/>
        <v>0</v>
      </c>
      <c r="CO410" s="34">
        <f t="shared" si="480"/>
        <v>0</v>
      </c>
      <c r="CP410" s="34"/>
      <c r="CQ410" s="34">
        <f t="shared" si="463"/>
        <v>0</v>
      </c>
      <c r="CR410" s="34">
        <f t="shared" si="481"/>
        <v>0</v>
      </c>
      <c r="CS410" s="34"/>
      <c r="CT410" s="34">
        <f t="shared" si="464"/>
        <v>0</v>
      </c>
      <c r="CU410" s="34">
        <f t="shared" si="482"/>
        <v>0</v>
      </c>
      <c r="CV410" s="34"/>
      <c r="CW410" s="34">
        <f t="shared" si="465"/>
        <v>0</v>
      </c>
      <c r="CX410" s="34">
        <f t="shared" si="483"/>
        <v>0</v>
      </c>
      <c r="CY410" s="34"/>
      <c r="CZ410" s="34">
        <f t="shared" si="466"/>
        <v>0</v>
      </c>
      <c r="DA410" s="34">
        <f t="shared" si="484"/>
        <v>0</v>
      </c>
      <c r="DB410" s="34"/>
      <c r="DC410" s="34">
        <f t="shared" si="467"/>
        <v>0</v>
      </c>
      <c r="DD410" s="34">
        <f t="shared" si="485"/>
        <v>0</v>
      </c>
      <c r="DE410" s="35">
        <f t="shared" si="509"/>
        <v>10</v>
      </c>
      <c r="DF410" s="35">
        <f t="shared" ca="1" si="510"/>
        <v>3933.9</v>
      </c>
      <c r="DG410" s="89">
        <f t="shared" ca="1" si="511"/>
        <v>0</v>
      </c>
      <c r="DH410" s="35">
        <f t="shared" si="486"/>
        <v>0</v>
      </c>
      <c r="DI410" s="35">
        <f t="shared" ca="1" si="453"/>
        <v>0</v>
      </c>
      <c r="DJ410" s="92">
        <f t="shared" ca="1" si="454"/>
        <v>0</v>
      </c>
      <c r="DK410"/>
      <c r="DL410" s="37"/>
      <c r="DM410" s="38">
        <f t="shared" si="468"/>
        <v>0</v>
      </c>
      <c r="DN410" s="39" t="str">
        <f t="shared" si="452"/>
        <v>NÃO MEDIDO</v>
      </c>
      <c r="DO410" s="40"/>
      <c r="DP410"/>
    </row>
    <row r="411" spans="1:120" s="2" customFormat="1" ht="30" customHeight="1" x14ac:dyDescent="0.2">
      <c r="A411" s="2" t="s">
        <v>212</v>
      </c>
      <c r="C411" s="100" t="s">
        <v>781</v>
      </c>
      <c r="D411" s="30" t="s">
        <v>782</v>
      </c>
      <c r="E411" s="31" t="s">
        <v>89</v>
      </c>
      <c r="F411" s="74">
        <v>1</v>
      </c>
      <c r="G411" s="74"/>
      <c r="H411" s="121"/>
      <c r="I411" s="121">
        <v>0</v>
      </c>
      <c r="J411" s="121"/>
      <c r="K411" s="74">
        <f t="shared" si="469"/>
        <v>1</v>
      </c>
      <c r="L411" s="32">
        <v>313.36</v>
      </c>
      <c r="M411" s="33">
        <f t="shared" si="487"/>
        <v>313.36</v>
      </c>
      <c r="N411" s="33"/>
      <c r="O411" s="33">
        <f t="shared" si="470"/>
        <v>0</v>
      </c>
      <c r="P411" s="34"/>
      <c r="Q411" s="34">
        <f t="shared" si="443"/>
        <v>0</v>
      </c>
      <c r="R411" s="34">
        <f t="shared" si="444"/>
        <v>0</v>
      </c>
      <c r="S411" s="34"/>
      <c r="T411" s="34">
        <f t="shared" si="445"/>
        <v>0</v>
      </c>
      <c r="U411" s="34">
        <f t="shared" si="446"/>
        <v>0</v>
      </c>
      <c r="V411" s="34"/>
      <c r="W411" s="34">
        <f t="shared" si="505"/>
        <v>0</v>
      </c>
      <c r="X411" s="34">
        <f t="shared" si="506"/>
        <v>0</v>
      </c>
      <c r="Y411" s="34"/>
      <c r="Z411" s="34">
        <f t="shared" si="447"/>
        <v>0</v>
      </c>
      <c r="AA411" s="34">
        <f t="shared" si="448"/>
        <v>0</v>
      </c>
      <c r="AB411" s="34"/>
      <c r="AC411" s="34">
        <f t="shared" si="449"/>
        <v>0</v>
      </c>
      <c r="AD411" s="34">
        <f t="shared" si="450"/>
        <v>0</v>
      </c>
      <c r="AE411" s="34"/>
      <c r="AF411" s="34">
        <f t="shared" si="503"/>
        <v>0</v>
      </c>
      <c r="AG411" s="34">
        <f t="shared" si="504"/>
        <v>0</v>
      </c>
      <c r="AH411" s="34"/>
      <c r="AI411" s="34">
        <f t="shared" si="512"/>
        <v>0</v>
      </c>
      <c r="AJ411" s="34">
        <f t="shared" si="451"/>
        <v>0</v>
      </c>
      <c r="AK411" s="34"/>
      <c r="AL411" s="34">
        <f t="shared" si="507"/>
        <v>0</v>
      </c>
      <c r="AM411" s="34">
        <f t="shared" si="508"/>
        <v>0</v>
      </c>
      <c r="AN411" s="34"/>
      <c r="AO411" s="34">
        <f t="shared" si="488"/>
        <v>0</v>
      </c>
      <c r="AP411" s="34">
        <f t="shared" si="489"/>
        <v>0</v>
      </c>
      <c r="AQ411" s="34"/>
      <c r="AR411" s="34">
        <f t="shared" si="490"/>
        <v>0</v>
      </c>
      <c r="AS411" s="34">
        <f t="shared" si="491"/>
        <v>0</v>
      </c>
      <c r="AT411" s="34"/>
      <c r="AU411" s="34">
        <f t="shared" si="492"/>
        <v>0</v>
      </c>
      <c r="AV411" s="34">
        <f t="shared" si="493"/>
        <v>0</v>
      </c>
      <c r="AW411" s="34"/>
      <c r="AX411" s="34">
        <f t="shared" si="494"/>
        <v>0</v>
      </c>
      <c r="AY411" s="34">
        <f t="shared" si="495"/>
        <v>0</v>
      </c>
      <c r="AZ411" s="34"/>
      <c r="BA411" s="34">
        <f t="shared" si="496"/>
        <v>0</v>
      </c>
      <c r="BB411" s="34">
        <f t="shared" si="497"/>
        <v>0</v>
      </c>
      <c r="BC411" s="34"/>
      <c r="BD411" s="34">
        <f t="shared" si="498"/>
        <v>0</v>
      </c>
      <c r="BE411" s="34">
        <f t="shared" si="499"/>
        <v>0</v>
      </c>
      <c r="BF411" s="34"/>
      <c r="BG411" s="34">
        <f t="shared" si="439"/>
        <v>0</v>
      </c>
      <c r="BH411" s="34">
        <f t="shared" si="500"/>
        <v>0</v>
      </c>
      <c r="BI411" s="34"/>
      <c r="BJ411" s="34">
        <f t="shared" si="440"/>
        <v>0</v>
      </c>
      <c r="BK411" s="34">
        <f t="shared" si="501"/>
        <v>0</v>
      </c>
      <c r="BL411" s="34"/>
      <c r="BM411" s="34">
        <f t="shared" si="442"/>
        <v>0</v>
      </c>
      <c r="BN411" s="34">
        <f t="shared" si="502"/>
        <v>0</v>
      </c>
      <c r="BO411" s="34"/>
      <c r="BP411" s="34">
        <f t="shared" si="471"/>
        <v>0</v>
      </c>
      <c r="BQ411" s="34">
        <f t="shared" si="472"/>
        <v>0</v>
      </c>
      <c r="BR411" s="34"/>
      <c r="BS411" s="34">
        <f t="shared" si="455"/>
        <v>0</v>
      </c>
      <c r="BT411" s="34">
        <f t="shared" si="473"/>
        <v>0</v>
      </c>
      <c r="BU411" s="34"/>
      <c r="BV411" s="34">
        <f t="shared" si="456"/>
        <v>0</v>
      </c>
      <c r="BW411" s="34">
        <f t="shared" si="474"/>
        <v>0</v>
      </c>
      <c r="BX411" s="34">
        <v>1</v>
      </c>
      <c r="BY411" s="34">
        <f t="shared" si="457"/>
        <v>313.36</v>
      </c>
      <c r="BZ411" s="34">
        <f t="shared" si="475"/>
        <v>0</v>
      </c>
      <c r="CA411" s="34"/>
      <c r="CB411" s="34">
        <f t="shared" si="458"/>
        <v>0</v>
      </c>
      <c r="CC411" s="34">
        <f t="shared" si="476"/>
        <v>0</v>
      </c>
      <c r="CD411" s="34"/>
      <c r="CE411" s="34">
        <f t="shared" si="459"/>
        <v>0</v>
      </c>
      <c r="CF411" s="34">
        <f t="shared" si="477"/>
        <v>0</v>
      </c>
      <c r="CG411" s="34"/>
      <c r="CH411" s="34">
        <f t="shared" si="460"/>
        <v>0</v>
      </c>
      <c r="CI411" s="34">
        <f t="shared" si="478"/>
        <v>0</v>
      </c>
      <c r="CJ411" s="34"/>
      <c r="CK411" s="34">
        <f t="shared" si="461"/>
        <v>0</v>
      </c>
      <c r="CL411" s="34">
        <f t="shared" si="479"/>
        <v>0</v>
      </c>
      <c r="CM411" s="34"/>
      <c r="CN411" s="34">
        <f t="shared" si="462"/>
        <v>0</v>
      </c>
      <c r="CO411" s="34">
        <f t="shared" si="480"/>
        <v>0</v>
      </c>
      <c r="CP411" s="34"/>
      <c r="CQ411" s="34">
        <f t="shared" si="463"/>
        <v>0</v>
      </c>
      <c r="CR411" s="34">
        <f t="shared" si="481"/>
        <v>0</v>
      </c>
      <c r="CS411" s="34"/>
      <c r="CT411" s="34">
        <f t="shared" si="464"/>
        <v>0</v>
      </c>
      <c r="CU411" s="34">
        <f t="shared" si="482"/>
        <v>0</v>
      </c>
      <c r="CV411" s="34"/>
      <c r="CW411" s="34">
        <f t="shared" si="465"/>
        <v>0</v>
      </c>
      <c r="CX411" s="34">
        <f t="shared" si="483"/>
        <v>0</v>
      </c>
      <c r="CY411" s="34"/>
      <c r="CZ411" s="34">
        <f t="shared" si="466"/>
        <v>0</v>
      </c>
      <c r="DA411" s="34">
        <f t="shared" si="484"/>
        <v>0</v>
      </c>
      <c r="DB411" s="34"/>
      <c r="DC411" s="34">
        <f t="shared" si="467"/>
        <v>0</v>
      </c>
      <c r="DD411" s="34">
        <f t="shared" si="485"/>
        <v>0</v>
      </c>
      <c r="DE411" s="35">
        <f t="shared" si="509"/>
        <v>1</v>
      </c>
      <c r="DF411" s="35">
        <f t="shared" ca="1" si="510"/>
        <v>313.36</v>
      </c>
      <c r="DG411" s="89">
        <f t="shared" ca="1" si="511"/>
        <v>0</v>
      </c>
      <c r="DH411" s="35">
        <f t="shared" si="486"/>
        <v>0</v>
      </c>
      <c r="DI411" s="35">
        <f t="shared" ca="1" si="453"/>
        <v>0</v>
      </c>
      <c r="DJ411" s="92">
        <f t="shared" ca="1" si="454"/>
        <v>0</v>
      </c>
      <c r="DK411"/>
      <c r="DL411" s="37"/>
      <c r="DM411" s="38">
        <f t="shared" si="468"/>
        <v>0</v>
      </c>
      <c r="DN411" s="39" t="str">
        <f t="shared" si="452"/>
        <v>NÃO MEDIDO</v>
      </c>
      <c r="DO411" s="40"/>
      <c r="DP411"/>
    </row>
    <row r="412" spans="1:120" s="2" customFormat="1" ht="30" customHeight="1" x14ac:dyDescent="0.2">
      <c r="A412" s="2" t="s">
        <v>213</v>
      </c>
      <c r="C412" s="100">
        <v>161000</v>
      </c>
      <c r="D412" s="30" t="s">
        <v>346</v>
      </c>
      <c r="E412" s="31"/>
      <c r="F412" s="74"/>
      <c r="G412" s="74">
        <v>0</v>
      </c>
      <c r="H412" s="121">
        <v>0</v>
      </c>
      <c r="I412" s="121">
        <v>0</v>
      </c>
      <c r="J412" s="121"/>
      <c r="K412" s="74">
        <f t="shared" si="469"/>
        <v>0</v>
      </c>
      <c r="L412" s="32"/>
      <c r="M412" s="33">
        <f t="shared" si="487"/>
        <v>0</v>
      </c>
      <c r="N412" s="33"/>
      <c r="O412" s="33">
        <f t="shared" si="470"/>
        <v>0</v>
      </c>
      <c r="P412" s="34"/>
      <c r="Q412" s="34">
        <f t="shared" si="443"/>
        <v>0</v>
      </c>
      <c r="R412" s="34">
        <f t="shared" si="444"/>
        <v>0</v>
      </c>
      <c r="S412" s="34"/>
      <c r="T412" s="34">
        <f t="shared" si="445"/>
        <v>0</v>
      </c>
      <c r="U412" s="34">
        <f t="shared" si="446"/>
        <v>0</v>
      </c>
      <c r="V412" s="34"/>
      <c r="W412" s="34">
        <f t="shared" si="505"/>
        <v>0</v>
      </c>
      <c r="X412" s="34">
        <f t="shared" si="506"/>
        <v>0</v>
      </c>
      <c r="Y412" s="34"/>
      <c r="Z412" s="34">
        <f t="shared" si="447"/>
        <v>0</v>
      </c>
      <c r="AA412" s="34">
        <f t="shared" si="448"/>
        <v>0</v>
      </c>
      <c r="AB412" s="34"/>
      <c r="AC412" s="34">
        <f t="shared" si="449"/>
        <v>0</v>
      </c>
      <c r="AD412" s="34">
        <f t="shared" si="450"/>
        <v>0</v>
      </c>
      <c r="AE412" s="34"/>
      <c r="AF412" s="34">
        <f t="shared" si="503"/>
        <v>0</v>
      </c>
      <c r="AG412" s="34">
        <f t="shared" si="504"/>
        <v>0</v>
      </c>
      <c r="AH412" s="34"/>
      <c r="AI412" s="34">
        <f t="shared" si="512"/>
        <v>0</v>
      </c>
      <c r="AJ412" s="34">
        <f t="shared" si="451"/>
        <v>0</v>
      </c>
      <c r="AK412" s="34"/>
      <c r="AL412" s="34">
        <f t="shared" si="507"/>
        <v>0</v>
      </c>
      <c r="AM412" s="34">
        <f t="shared" si="508"/>
        <v>0</v>
      </c>
      <c r="AN412" s="34"/>
      <c r="AO412" s="34">
        <f t="shared" si="488"/>
        <v>0</v>
      </c>
      <c r="AP412" s="34">
        <f t="shared" si="489"/>
        <v>0</v>
      </c>
      <c r="AQ412" s="34"/>
      <c r="AR412" s="34">
        <f t="shared" si="490"/>
        <v>0</v>
      </c>
      <c r="AS412" s="34">
        <f t="shared" si="491"/>
        <v>0</v>
      </c>
      <c r="AT412" s="34"/>
      <c r="AU412" s="34">
        <f t="shared" si="492"/>
        <v>0</v>
      </c>
      <c r="AV412" s="34">
        <f t="shared" si="493"/>
        <v>0</v>
      </c>
      <c r="AW412" s="34"/>
      <c r="AX412" s="34">
        <f t="shared" si="494"/>
        <v>0</v>
      </c>
      <c r="AY412" s="34">
        <f t="shared" si="495"/>
        <v>0</v>
      </c>
      <c r="AZ412" s="34"/>
      <c r="BA412" s="34">
        <f t="shared" si="496"/>
        <v>0</v>
      </c>
      <c r="BB412" s="34">
        <f t="shared" si="497"/>
        <v>0</v>
      </c>
      <c r="BC412" s="34"/>
      <c r="BD412" s="34">
        <f t="shared" si="498"/>
        <v>0</v>
      </c>
      <c r="BE412" s="34">
        <f t="shared" si="499"/>
        <v>0</v>
      </c>
      <c r="BF412" s="34"/>
      <c r="BG412" s="34">
        <f t="shared" si="439"/>
        <v>0</v>
      </c>
      <c r="BH412" s="34">
        <f t="shared" si="500"/>
        <v>0</v>
      </c>
      <c r="BI412" s="34"/>
      <c r="BJ412" s="34">
        <f t="shared" si="440"/>
        <v>0</v>
      </c>
      <c r="BK412" s="34">
        <f t="shared" si="501"/>
        <v>0</v>
      </c>
      <c r="BL412" s="34"/>
      <c r="BM412" s="34">
        <f t="shared" si="442"/>
        <v>0</v>
      </c>
      <c r="BN412" s="34">
        <f t="shared" si="502"/>
        <v>0</v>
      </c>
      <c r="BO412" s="34"/>
      <c r="BP412" s="34">
        <f t="shared" si="471"/>
        <v>0</v>
      </c>
      <c r="BQ412" s="34">
        <f t="shared" si="472"/>
        <v>0</v>
      </c>
      <c r="BR412" s="34"/>
      <c r="BS412" s="34">
        <f t="shared" si="455"/>
        <v>0</v>
      </c>
      <c r="BT412" s="34">
        <f t="shared" si="473"/>
        <v>0</v>
      </c>
      <c r="BU412" s="34"/>
      <c r="BV412" s="34">
        <f t="shared" si="456"/>
        <v>0</v>
      </c>
      <c r="BW412" s="34">
        <f t="shared" si="474"/>
        <v>0</v>
      </c>
      <c r="BX412" s="34"/>
      <c r="BY412" s="34">
        <f t="shared" si="457"/>
        <v>0</v>
      </c>
      <c r="BZ412" s="34">
        <f t="shared" si="475"/>
        <v>0</v>
      </c>
      <c r="CA412" s="34"/>
      <c r="CB412" s="34">
        <f t="shared" si="458"/>
        <v>0</v>
      </c>
      <c r="CC412" s="34">
        <f t="shared" si="476"/>
        <v>0</v>
      </c>
      <c r="CD412" s="34"/>
      <c r="CE412" s="34">
        <f t="shared" si="459"/>
        <v>0</v>
      </c>
      <c r="CF412" s="34">
        <f t="shared" si="477"/>
        <v>0</v>
      </c>
      <c r="CG412" s="34"/>
      <c r="CH412" s="34">
        <f t="shared" si="460"/>
        <v>0</v>
      </c>
      <c r="CI412" s="34">
        <f t="shared" si="478"/>
        <v>0</v>
      </c>
      <c r="CJ412" s="34"/>
      <c r="CK412" s="34">
        <f t="shared" si="461"/>
        <v>0</v>
      </c>
      <c r="CL412" s="34">
        <f t="shared" si="479"/>
        <v>0</v>
      </c>
      <c r="CM412" s="34"/>
      <c r="CN412" s="34">
        <f t="shared" si="462"/>
        <v>0</v>
      </c>
      <c r="CO412" s="34">
        <f t="shared" si="480"/>
        <v>0</v>
      </c>
      <c r="CP412" s="34"/>
      <c r="CQ412" s="34">
        <f t="shared" si="463"/>
        <v>0</v>
      </c>
      <c r="CR412" s="34">
        <f t="shared" si="481"/>
        <v>0</v>
      </c>
      <c r="CS412" s="34"/>
      <c r="CT412" s="34">
        <f t="shared" si="464"/>
        <v>0</v>
      </c>
      <c r="CU412" s="34">
        <f t="shared" si="482"/>
        <v>0</v>
      </c>
      <c r="CV412" s="34"/>
      <c r="CW412" s="34">
        <f t="shared" si="465"/>
        <v>0</v>
      </c>
      <c r="CX412" s="34">
        <f t="shared" si="483"/>
        <v>0</v>
      </c>
      <c r="CY412" s="34"/>
      <c r="CZ412" s="34">
        <f t="shared" si="466"/>
        <v>0</v>
      </c>
      <c r="DA412" s="34">
        <f t="shared" si="484"/>
        <v>0</v>
      </c>
      <c r="DB412" s="34"/>
      <c r="DC412" s="34">
        <f t="shared" si="467"/>
        <v>0</v>
      </c>
      <c r="DD412" s="34">
        <f t="shared" si="485"/>
        <v>0</v>
      </c>
      <c r="DE412" s="35">
        <f t="shared" si="509"/>
        <v>0</v>
      </c>
      <c r="DF412" s="35">
        <f t="shared" ca="1" si="510"/>
        <v>0</v>
      </c>
      <c r="DG412" s="89">
        <f t="shared" ca="1" si="511"/>
        <v>0</v>
      </c>
      <c r="DH412" s="35">
        <f t="shared" si="486"/>
        <v>0</v>
      </c>
      <c r="DI412" s="35">
        <f t="shared" ca="1" si="453"/>
        <v>0</v>
      </c>
      <c r="DJ412" s="92">
        <f t="shared" ca="1" si="454"/>
        <v>0</v>
      </c>
      <c r="DK412"/>
      <c r="DL412" s="37"/>
      <c r="DM412" s="38">
        <f t="shared" si="468"/>
        <v>0</v>
      </c>
      <c r="DN412" s="39" t="str">
        <f>IF(COUNTIF(DN413:DN428,"MEDIDO")&lt;&gt;0,"MEDIDO","NÃO MEDIDO")</f>
        <v>MEDIDO</v>
      </c>
      <c r="DO412" s="40"/>
      <c r="DP412"/>
    </row>
    <row r="413" spans="1:120" s="2" customFormat="1" ht="35.25" customHeight="1" x14ac:dyDescent="0.2">
      <c r="A413" s="2" t="s">
        <v>212</v>
      </c>
      <c r="C413" s="100" t="s">
        <v>759</v>
      </c>
      <c r="D413" s="30" t="s">
        <v>760</v>
      </c>
      <c r="E413" s="31" t="s">
        <v>90</v>
      </c>
      <c r="F413" s="74">
        <v>42</v>
      </c>
      <c r="G413" s="74"/>
      <c r="H413" s="121"/>
      <c r="I413" s="121">
        <v>0</v>
      </c>
      <c r="J413" s="121"/>
      <c r="K413" s="74">
        <f t="shared" si="469"/>
        <v>42</v>
      </c>
      <c r="L413" s="32">
        <v>70.86</v>
      </c>
      <c r="M413" s="33">
        <f t="shared" si="487"/>
        <v>2976.12</v>
      </c>
      <c r="N413" s="33"/>
      <c r="O413" s="33">
        <f t="shared" si="470"/>
        <v>0</v>
      </c>
      <c r="P413" s="34"/>
      <c r="Q413" s="34">
        <f t="shared" si="443"/>
        <v>0</v>
      </c>
      <c r="R413" s="34">
        <f t="shared" si="444"/>
        <v>0</v>
      </c>
      <c r="S413" s="34"/>
      <c r="T413" s="34">
        <f t="shared" si="445"/>
        <v>0</v>
      </c>
      <c r="U413" s="34">
        <f t="shared" si="446"/>
        <v>0</v>
      </c>
      <c r="V413" s="34"/>
      <c r="W413" s="34">
        <f t="shared" si="505"/>
        <v>0</v>
      </c>
      <c r="X413" s="34">
        <f t="shared" si="506"/>
        <v>0</v>
      </c>
      <c r="Y413" s="34"/>
      <c r="Z413" s="34">
        <f t="shared" si="447"/>
        <v>0</v>
      </c>
      <c r="AA413" s="34">
        <f t="shared" si="448"/>
        <v>0</v>
      </c>
      <c r="AB413" s="34"/>
      <c r="AC413" s="34">
        <f t="shared" si="449"/>
        <v>0</v>
      </c>
      <c r="AD413" s="34">
        <f t="shared" si="450"/>
        <v>0</v>
      </c>
      <c r="AE413" s="34"/>
      <c r="AF413" s="34">
        <f t="shared" si="503"/>
        <v>0</v>
      </c>
      <c r="AG413" s="34">
        <f t="shared" si="504"/>
        <v>0</v>
      </c>
      <c r="AH413" s="34"/>
      <c r="AI413" s="34">
        <f t="shared" si="512"/>
        <v>0</v>
      </c>
      <c r="AJ413" s="34">
        <f t="shared" si="451"/>
        <v>0</v>
      </c>
      <c r="AK413" s="34"/>
      <c r="AL413" s="34">
        <f t="shared" si="507"/>
        <v>0</v>
      </c>
      <c r="AM413" s="34">
        <f t="shared" si="508"/>
        <v>0</v>
      </c>
      <c r="AN413" s="34"/>
      <c r="AO413" s="34">
        <f t="shared" si="488"/>
        <v>0</v>
      </c>
      <c r="AP413" s="34">
        <f t="shared" si="489"/>
        <v>0</v>
      </c>
      <c r="AQ413" s="34"/>
      <c r="AR413" s="34">
        <f t="shared" si="490"/>
        <v>0</v>
      </c>
      <c r="AS413" s="34">
        <f t="shared" si="491"/>
        <v>0</v>
      </c>
      <c r="AT413" s="34"/>
      <c r="AU413" s="34">
        <f t="shared" si="492"/>
        <v>0</v>
      </c>
      <c r="AV413" s="34">
        <f t="shared" si="493"/>
        <v>0</v>
      </c>
      <c r="AW413" s="34"/>
      <c r="AX413" s="34">
        <f t="shared" si="494"/>
        <v>0</v>
      </c>
      <c r="AY413" s="34">
        <f t="shared" si="495"/>
        <v>0</v>
      </c>
      <c r="AZ413" s="34"/>
      <c r="BA413" s="34">
        <f t="shared" si="496"/>
        <v>0</v>
      </c>
      <c r="BB413" s="34">
        <f t="shared" si="497"/>
        <v>0</v>
      </c>
      <c r="BC413" s="34"/>
      <c r="BD413" s="34">
        <f t="shared" si="498"/>
        <v>0</v>
      </c>
      <c r="BE413" s="34">
        <f t="shared" si="499"/>
        <v>0</v>
      </c>
      <c r="BF413" s="34"/>
      <c r="BG413" s="34">
        <f t="shared" si="439"/>
        <v>0</v>
      </c>
      <c r="BH413" s="34">
        <f t="shared" si="500"/>
        <v>0</v>
      </c>
      <c r="BI413" s="34"/>
      <c r="BJ413" s="34">
        <f t="shared" si="440"/>
        <v>0</v>
      </c>
      <c r="BK413" s="34">
        <f t="shared" si="501"/>
        <v>0</v>
      </c>
      <c r="BL413" s="34"/>
      <c r="BM413" s="34">
        <f t="shared" si="442"/>
        <v>0</v>
      </c>
      <c r="BN413" s="34">
        <f t="shared" si="502"/>
        <v>0</v>
      </c>
      <c r="BO413" s="34"/>
      <c r="BP413" s="34">
        <f t="shared" si="471"/>
        <v>0</v>
      </c>
      <c r="BQ413" s="34">
        <f t="shared" si="472"/>
        <v>0</v>
      </c>
      <c r="BR413" s="34"/>
      <c r="BS413" s="34">
        <f t="shared" si="455"/>
        <v>0</v>
      </c>
      <c r="BT413" s="34">
        <f t="shared" si="473"/>
        <v>0</v>
      </c>
      <c r="BU413" s="34"/>
      <c r="BV413" s="34">
        <f t="shared" si="456"/>
        <v>0</v>
      </c>
      <c r="BW413" s="34">
        <f t="shared" si="474"/>
        <v>0</v>
      </c>
      <c r="BX413" s="34">
        <v>42</v>
      </c>
      <c r="BY413" s="34">
        <f t="shared" si="457"/>
        <v>2976.12</v>
      </c>
      <c r="BZ413" s="34">
        <f t="shared" si="475"/>
        <v>0</v>
      </c>
      <c r="CA413" s="34"/>
      <c r="CB413" s="34">
        <f t="shared" si="458"/>
        <v>0</v>
      </c>
      <c r="CC413" s="34">
        <f t="shared" si="476"/>
        <v>0</v>
      </c>
      <c r="CD413" s="34"/>
      <c r="CE413" s="34">
        <f t="shared" si="459"/>
        <v>0</v>
      </c>
      <c r="CF413" s="34">
        <f t="shared" si="477"/>
        <v>0</v>
      </c>
      <c r="CG413" s="34"/>
      <c r="CH413" s="34">
        <f t="shared" si="460"/>
        <v>0</v>
      </c>
      <c r="CI413" s="34">
        <f t="shared" si="478"/>
        <v>0</v>
      </c>
      <c r="CJ413" s="34"/>
      <c r="CK413" s="34">
        <f t="shared" si="461"/>
        <v>0</v>
      </c>
      <c r="CL413" s="34">
        <f t="shared" si="479"/>
        <v>0</v>
      </c>
      <c r="CM413" s="34"/>
      <c r="CN413" s="34">
        <f t="shared" si="462"/>
        <v>0</v>
      </c>
      <c r="CO413" s="34">
        <f t="shared" si="480"/>
        <v>0</v>
      </c>
      <c r="CP413" s="34"/>
      <c r="CQ413" s="34">
        <f t="shared" si="463"/>
        <v>0</v>
      </c>
      <c r="CR413" s="34">
        <f t="shared" si="481"/>
        <v>0</v>
      </c>
      <c r="CS413" s="34"/>
      <c r="CT413" s="34">
        <f t="shared" si="464"/>
        <v>0</v>
      </c>
      <c r="CU413" s="34">
        <f t="shared" si="482"/>
        <v>0</v>
      </c>
      <c r="CV413" s="34"/>
      <c r="CW413" s="34">
        <f t="shared" si="465"/>
        <v>0</v>
      </c>
      <c r="CX413" s="34">
        <f t="shared" si="483"/>
        <v>0</v>
      </c>
      <c r="CY413" s="34"/>
      <c r="CZ413" s="34">
        <f t="shared" si="466"/>
        <v>0</v>
      </c>
      <c r="DA413" s="34">
        <f t="shared" si="484"/>
        <v>0</v>
      </c>
      <c r="DB413" s="34"/>
      <c r="DC413" s="34">
        <f t="shared" si="467"/>
        <v>0</v>
      </c>
      <c r="DD413" s="34">
        <f t="shared" si="485"/>
        <v>0</v>
      </c>
      <c r="DE413" s="35">
        <f t="shared" si="509"/>
        <v>42</v>
      </c>
      <c r="DF413" s="35">
        <f t="shared" ca="1" si="510"/>
        <v>2976.12</v>
      </c>
      <c r="DG413" s="89">
        <f t="shared" ca="1" si="511"/>
        <v>0</v>
      </c>
      <c r="DH413" s="35">
        <f t="shared" si="486"/>
        <v>0</v>
      </c>
      <c r="DI413" s="35">
        <f t="shared" ca="1" si="453"/>
        <v>0</v>
      </c>
      <c r="DJ413" s="92">
        <f t="shared" ca="1" si="454"/>
        <v>0</v>
      </c>
      <c r="DK413"/>
      <c r="DL413" s="37"/>
      <c r="DM413" s="38">
        <f t="shared" si="468"/>
        <v>0</v>
      </c>
      <c r="DN413" s="39" t="str">
        <f>IF(DM413&lt;&gt;0,"MEDIDO","NÃO MEDIDO")</f>
        <v>NÃO MEDIDO</v>
      </c>
      <c r="DO413" s="40"/>
      <c r="DP413"/>
    </row>
    <row r="414" spans="1:120" s="2" customFormat="1" ht="35.25" customHeight="1" x14ac:dyDescent="0.2">
      <c r="A414" s="2" t="s">
        <v>212</v>
      </c>
      <c r="C414" s="100" t="s">
        <v>761</v>
      </c>
      <c r="D414" s="30" t="s">
        <v>762</v>
      </c>
      <c r="E414" s="31" t="s">
        <v>90</v>
      </c>
      <c r="F414" s="74">
        <v>6</v>
      </c>
      <c r="G414" s="74"/>
      <c r="H414" s="121"/>
      <c r="I414" s="121">
        <v>0</v>
      </c>
      <c r="J414" s="121"/>
      <c r="K414" s="74">
        <f t="shared" si="469"/>
        <v>6</v>
      </c>
      <c r="L414" s="32">
        <v>118.74</v>
      </c>
      <c r="M414" s="33">
        <f t="shared" si="487"/>
        <v>712.44</v>
      </c>
      <c r="N414" s="33"/>
      <c r="O414" s="33">
        <f t="shared" si="470"/>
        <v>0</v>
      </c>
      <c r="P414" s="34"/>
      <c r="Q414" s="34">
        <f t="shared" si="443"/>
        <v>0</v>
      </c>
      <c r="R414" s="34">
        <f t="shared" si="444"/>
        <v>0</v>
      </c>
      <c r="S414" s="34"/>
      <c r="T414" s="34">
        <f t="shared" si="445"/>
        <v>0</v>
      </c>
      <c r="U414" s="34">
        <f t="shared" si="446"/>
        <v>0</v>
      </c>
      <c r="V414" s="34"/>
      <c r="W414" s="34">
        <f t="shared" si="505"/>
        <v>0</v>
      </c>
      <c r="X414" s="34">
        <f t="shared" si="506"/>
        <v>0</v>
      </c>
      <c r="Y414" s="34"/>
      <c r="Z414" s="34">
        <f t="shared" si="447"/>
        <v>0</v>
      </c>
      <c r="AA414" s="34">
        <f t="shared" si="448"/>
        <v>0</v>
      </c>
      <c r="AB414" s="34"/>
      <c r="AC414" s="34">
        <f t="shared" si="449"/>
        <v>0</v>
      </c>
      <c r="AD414" s="34">
        <f t="shared" si="450"/>
        <v>0</v>
      </c>
      <c r="AE414" s="34"/>
      <c r="AF414" s="34">
        <f t="shared" si="503"/>
        <v>0</v>
      </c>
      <c r="AG414" s="34">
        <f t="shared" si="504"/>
        <v>0</v>
      </c>
      <c r="AH414" s="34"/>
      <c r="AI414" s="34">
        <f t="shared" si="512"/>
        <v>0</v>
      </c>
      <c r="AJ414" s="34">
        <f t="shared" si="451"/>
        <v>0</v>
      </c>
      <c r="AK414" s="34"/>
      <c r="AL414" s="34">
        <f t="shared" si="507"/>
        <v>0</v>
      </c>
      <c r="AM414" s="34">
        <f t="shared" si="508"/>
        <v>0</v>
      </c>
      <c r="AN414" s="34"/>
      <c r="AO414" s="34">
        <f t="shared" si="488"/>
        <v>0</v>
      </c>
      <c r="AP414" s="34">
        <f t="shared" si="489"/>
        <v>0</v>
      </c>
      <c r="AQ414" s="34"/>
      <c r="AR414" s="34">
        <f t="shared" si="490"/>
        <v>0</v>
      </c>
      <c r="AS414" s="34">
        <f t="shared" si="491"/>
        <v>0</v>
      </c>
      <c r="AT414" s="34"/>
      <c r="AU414" s="34">
        <f t="shared" si="492"/>
        <v>0</v>
      </c>
      <c r="AV414" s="34">
        <f t="shared" si="493"/>
        <v>0</v>
      </c>
      <c r="AW414" s="34"/>
      <c r="AX414" s="34">
        <f t="shared" si="494"/>
        <v>0</v>
      </c>
      <c r="AY414" s="34">
        <f t="shared" si="495"/>
        <v>0</v>
      </c>
      <c r="AZ414" s="34"/>
      <c r="BA414" s="34">
        <f t="shared" si="496"/>
        <v>0</v>
      </c>
      <c r="BB414" s="34">
        <f t="shared" si="497"/>
        <v>0</v>
      </c>
      <c r="BC414" s="34"/>
      <c r="BD414" s="34">
        <f t="shared" si="498"/>
        <v>0</v>
      </c>
      <c r="BE414" s="34">
        <f t="shared" si="499"/>
        <v>0</v>
      </c>
      <c r="BF414" s="34"/>
      <c r="BG414" s="34">
        <f t="shared" si="439"/>
        <v>0</v>
      </c>
      <c r="BH414" s="34">
        <f t="shared" si="500"/>
        <v>0</v>
      </c>
      <c r="BI414" s="34"/>
      <c r="BJ414" s="34">
        <f t="shared" si="440"/>
        <v>0</v>
      </c>
      <c r="BK414" s="34">
        <f t="shared" si="501"/>
        <v>0</v>
      </c>
      <c r="BL414" s="34"/>
      <c r="BM414" s="34">
        <f t="shared" si="442"/>
        <v>0</v>
      </c>
      <c r="BN414" s="34">
        <f t="shared" si="502"/>
        <v>0</v>
      </c>
      <c r="BO414" s="34"/>
      <c r="BP414" s="34">
        <f t="shared" si="471"/>
        <v>0</v>
      </c>
      <c r="BQ414" s="34">
        <f t="shared" si="472"/>
        <v>0</v>
      </c>
      <c r="BR414" s="34"/>
      <c r="BS414" s="34">
        <f t="shared" si="455"/>
        <v>0</v>
      </c>
      <c r="BT414" s="34">
        <f t="shared" si="473"/>
        <v>0</v>
      </c>
      <c r="BU414" s="34"/>
      <c r="BV414" s="34">
        <f t="shared" si="456"/>
        <v>0</v>
      </c>
      <c r="BW414" s="34">
        <f t="shared" si="474"/>
        <v>0</v>
      </c>
      <c r="BX414" s="34"/>
      <c r="BY414" s="34">
        <f t="shared" si="457"/>
        <v>0</v>
      </c>
      <c r="BZ414" s="34">
        <f t="shared" si="475"/>
        <v>0</v>
      </c>
      <c r="CA414" s="34"/>
      <c r="CB414" s="34">
        <f t="shared" si="458"/>
        <v>0</v>
      </c>
      <c r="CC414" s="34">
        <f t="shared" si="476"/>
        <v>0</v>
      </c>
      <c r="CD414" s="34"/>
      <c r="CE414" s="34">
        <f t="shared" si="459"/>
        <v>0</v>
      </c>
      <c r="CF414" s="34">
        <f t="shared" si="477"/>
        <v>0</v>
      </c>
      <c r="CG414" s="34"/>
      <c r="CH414" s="34">
        <f t="shared" si="460"/>
        <v>0</v>
      </c>
      <c r="CI414" s="34">
        <f t="shared" si="478"/>
        <v>0</v>
      </c>
      <c r="CJ414" s="34"/>
      <c r="CK414" s="34">
        <f t="shared" si="461"/>
        <v>0</v>
      </c>
      <c r="CL414" s="34">
        <f t="shared" si="479"/>
        <v>0</v>
      </c>
      <c r="CM414" s="34"/>
      <c r="CN414" s="34">
        <f t="shared" si="462"/>
        <v>0</v>
      </c>
      <c r="CO414" s="34">
        <f t="shared" si="480"/>
        <v>0</v>
      </c>
      <c r="CP414" s="34"/>
      <c r="CQ414" s="34">
        <f t="shared" si="463"/>
        <v>0</v>
      </c>
      <c r="CR414" s="34">
        <f t="shared" si="481"/>
        <v>0</v>
      </c>
      <c r="CS414" s="34"/>
      <c r="CT414" s="34">
        <f t="shared" si="464"/>
        <v>0</v>
      </c>
      <c r="CU414" s="34">
        <f t="shared" si="482"/>
        <v>0</v>
      </c>
      <c r="CV414" s="34"/>
      <c r="CW414" s="34">
        <f t="shared" si="465"/>
        <v>0</v>
      </c>
      <c r="CX414" s="34">
        <f t="shared" si="483"/>
        <v>0</v>
      </c>
      <c r="CY414" s="34"/>
      <c r="CZ414" s="34">
        <f t="shared" si="466"/>
        <v>0</v>
      </c>
      <c r="DA414" s="34">
        <f t="shared" si="484"/>
        <v>0</v>
      </c>
      <c r="DB414" s="34"/>
      <c r="DC414" s="34">
        <f t="shared" si="467"/>
        <v>0</v>
      </c>
      <c r="DD414" s="34">
        <f t="shared" si="485"/>
        <v>0</v>
      </c>
      <c r="DE414" s="35">
        <f t="shared" si="509"/>
        <v>0</v>
      </c>
      <c r="DF414" s="35">
        <f t="shared" ca="1" si="510"/>
        <v>0</v>
      </c>
      <c r="DG414" s="89">
        <f t="shared" ca="1" si="511"/>
        <v>0</v>
      </c>
      <c r="DH414" s="35">
        <f t="shared" si="486"/>
        <v>6</v>
      </c>
      <c r="DI414" s="35">
        <f t="shared" ca="1" si="453"/>
        <v>712.44</v>
      </c>
      <c r="DJ414" s="92">
        <f t="shared" ca="1" si="454"/>
        <v>0</v>
      </c>
      <c r="DK414"/>
      <c r="DL414" s="37"/>
      <c r="DM414" s="38">
        <f t="shared" si="468"/>
        <v>0</v>
      </c>
      <c r="DN414" s="39" t="str">
        <f t="shared" si="452"/>
        <v>NÃO MEDIDO</v>
      </c>
      <c r="DO414" s="40"/>
      <c r="DP414"/>
    </row>
    <row r="415" spans="1:120" s="2" customFormat="1" ht="35.25" customHeight="1" x14ac:dyDescent="0.2">
      <c r="A415" s="1" t="s">
        <v>212</v>
      </c>
      <c r="B415" s="1"/>
      <c r="C415" s="100" t="s">
        <v>783</v>
      </c>
      <c r="D415" s="30" t="s">
        <v>784</v>
      </c>
      <c r="E415" s="31" t="s">
        <v>90</v>
      </c>
      <c r="F415" s="74">
        <v>75</v>
      </c>
      <c r="G415" s="74"/>
      <c r="H415" s="121"/>
      <c r="I415" s="121">
        <v>0</v>
      </c>
      <c r="J415" s="121"/>
      <c r="K415" s="74">
        <f t="shared" si="469"/>
        <v>75</v>
      </c>
      <c r="L415" s="32">
        <v>321.11</v>
      </c>
      <c r="M415" s="33">
        <f t="shared" si="487"/>
        <v>24083.25</v>
      </c>
      <c r="N415" s="33"/>
      <c r="O415" s="33">
        <f t="shared" si="470"/>
        <v>0</v>
      </c>
      <c r="P415" s="34"/>
      <c r="Q415" s="34">
        <f t="shared" si="443"/>
        <v>0</v>
      </c>
      <c r="R415" s="34">
        <f t="shared" si="444"/>
        <v>0</v>
      </c>
      <c r="S415" s="34"/>
      <c r="T415" s="34">
        <f t="shared" si="445"/>
        <v>0</v>
      </c>
      <c r="U415" s="34">
        <f t="shared" si="446"/>
        <v>0</v>
      </c>
      <c r="V415" s="34"/>
      <c r="W415" s="34">
        <f t="shared" si="505"/>
        <v>0</v>
      </c>
      <c r="X415" s="34">
        <f t="shared" si="506"/>
        <v>0</v>
      </c>
      <c r="Y415" s="34"/>
      <c r="Z415" s="34">
        <f t="shared" si="447"/>
        <v>0</v>
      </c>
      <c r="AA415" s="34">
        <f t="shared" si="448"/>
        <v>0</v>
      </c>
      <c r="AB415" s="34"/>
      <c r="AC415" s="34">
        <f t="shared" si="449"/>
        <v>0</v>
      </c>
      <c r="AD415" s="34">
        <f t="shared" si="450"/>
        <v>0</v>
      </c>
      <c r="AE415" s="34"/>
      <c r="AF415" s="34">
        <f t="shared" si="503"/>
        <v>0</v>
      </c>
      <c r="AG415" s="34">
        <f t="shared" si="504"/>
        <v>0</v>
      </c>
      <c r="AH415" s="34"/>
      <c r="AI415" s="34">
        <f t="shared" si="512"/>
        <v>0</v>
      </c>
      <c r="AJ415" s="34">
        <f t="shared" si="451"/>
        <v>0</v>
      </c>
      <c r="AK415" s="34"/>
      <c r="AL415" s="34">
        <f t="shared" si="507"/>
        <v>0</v>
      </c>
      <c r="AM415" s="34">
        <f t="shared" si="508"/>
        <v>0</v>
      </c>
      <c r="AN415" s="34"/>
      <c r="AO415" s="34">
        <f t="shared" si="488"/>
        <v>0</v>
      </c>
      <c r="AP415" s="34">
        <f t="shared" si="489"/>
        <v>0</v>
      </c>
      <c r="AQ415" s="34"/>
      <c r="AR415" s="34">
        <f t="shared" si="490"/>
        <v>0</v>
      </c>
      <c r="AS415" s="34">
        <f t="shared" si="491"/>
        <v>0</v>
      </c>
      <c r="AT415" s="34"/>
      <c r="AU415" s="34">
        <f t="shared" si="492"/>
        <v>0</v>
      </c>
      <c r="AV415" s="34">
        <f t="shared" si="493"/>
        <v>0</v>
      </c>
      <c r="AW415" s="34"/>
      <c r="AX415" s="34">
        <f t="shared" si="494"/>
        <v>0</v>
      </c>
      <c r="AY415" s="34">
        <f t="shared" si="495"/>
        <v>0</v>
      </c>
      <c r="AZ415" s="34"/>
      <c r="BA415" s="34">
        <f t="shared" si="496"/>
        <v>0</v>
      </c>
      <c r="BB415" s="34">
        <f t="shared" si="497"/>
        <v>0</v>
      </c>
      <c r="BC415" s="34"/>
      <c r="BD415" s="34">
        <f t="shared" si="498"/>
        <v>0</v>
      </c>
      <c r="BE415" s="34">
        <f t="shared" si="499"/>
        <v>0</v>
      </c>
      <c r="BF415" s="34"/>
      <c r="BG415" s="34">
        <f t="shared" si="439"/>
        <v>0</v>
      </c>
      <c r="BH415" s="34">
        <f t="shared" si="500"/>
        <v>0</v>
      </c>
      <c r="BI415" s="34"/>
      <c r="BJ415" s="34">
        <f t="shared" si="440"/>
        <v>0</v>
      </c>
      <c r="BK415" s="34">
        <f t="shared" si="501"/>
        <v>0</v>
      </c>
      <c r="BL415" s="34"/>
      <c r="BM415" s="34">
        <f t="shared" si="442"/>
        <v>0</v>
      </c>
      <c r="BN415" s="34">
        <f t="shared" si="502"/>
        <v>0</v>
      </c>
      <c r="BO415" s="34"/>
      <c r="BP415" s="34">
        <f t="shared" si="471"/>
        <v>0</v>
      </c>
      <c r="BQ415" s="34">
        <f t="shared" si="472"/>
        <v>0</v>
      </c>
      <c r="BR415" s="34"/>
      <c r="BS415" s="34">
        <f t="shared" si="455"/>
        <v>0</v>
      </c>
      <c r="BT415" s="34">
        <f t="shared" si="473"/>
        <v>0</v>
      </c>
      <c r="BU415" s="34"/>
      <c r="BV415" s="34">
        <f t="shared" si="456"/>
        <v>0</v>
      </c>
      <c r="BW415" s="34">
        <f t="shared" si="474"/>
        <v>0</v>
      </c>
      <c r="BX415" s="34"/>
      <c r="BY415" s="34">
        <f t="shared" si="457"/>
        <v>0</v>
      </c>
      <c r="BZ415" s="34">
        <f t="shared" si="475"/>
        <v>0</v>
      </c>
      <c r="CA415" s="34"/>
      <c r="CB415" s="34">
        <f t="shared" si="458"/>
        <v>0</v>
      </c>
      <c r="CC415" s="34">
        <f t="shared" si="476"/>
        <v>0</v>
      </c>
      <c r="CD415" s="34"/>
      <c r="CE415" s="34">
        <f t="shared" si="459"/>
        <v>0</v>
      </c>
      <c r="CF415" s="34">
        <f t="shared" si="477"/>
        <v>0</v>
      </c>
      <c r="CG415" s="34"/>
      <c r="CH415" s="34">
        <f t="shared" si="460"/>
        <v>0</v>
      </c>
      <c r="CI415" s="34">
        <f t="shared" si="478"/>
        <v>0</v>
      </c>
      <c r="CJ415" s="34"/>
      <c r="CK415" s="34">
        <f t="shared" si="461"/>
        <v>0</v>
      </c>
      <c r="CL415" s="34">
        <f t="shared" si="479"/>
        <v>0</v>
      </c>
      <c r="CM415" s="34"/>
      <c r="CN415" s="34">
        <f t="shared" si="462"/>
        <v>0</v>
      </c>
      <c r="CO415" s="34">
        <f t="shared" si="480"/>
        <v>0</v>
      </c>
      <c r="CP415" s="34"/>
      <c r="CQ415" s="34">
        <f t="shared" si="463"/>
        <v>0</v>
      </c>
      <c r="CR415" s="34">
        <f t="shared" si="481"/>
        <v>0</v>
      </c>
      <c r="CS415" s="34"/>
      <c r="CT415" s="34">
        <f t="shared" si="464"/>
        <v>0</v>
      </c>
      <c r="CU415" s="34">
        <f t="shared" si="482"/>
        <v>0</v>
      </c>
      <c r="CV415" s="34"/>
      <c r="CW415" s="34">
        <f t="shared" si="465"/>
        <v>0</v>
      </c>
      <c r="CX415" s="34">
        <f t="shared" si="483"/>
        <v>0</v>
      </c>
      <c r="CY415" s="34"/>
      <c r="CZ415" s="34">
        <f t="shared" si="466"/>
        <v>0</v>
      </c>
      <c r="DA415" s="34">
        <f t="shared" si="484"/>
        <v>0</v>
      </c>
      <c r="DB415" s="34"/>
      <c r="DC415" s="34">
        <f t="shared" si="467"/>
        <v>0</v>
      </c>
      <c r="DD415" s="34">
        <f t="shared" si="485"/>
        <v>0</v>
      </c>
      <c r="DE415" s="35">
        <f t="shared" si="509"/>
        <v>0</v>
      </c>
      <c r="DF415" s="35">
        <f t="shared" ca="1" si="510"/>
        <v>0</v>
      </c>
      <c r="DG415" s="89">
        <f t="shared" ca="1" si="511"/>
        <v>0</v>
      </c>
      <c r="DH415" s="35">
        <f t="shared" si="486"/>
        <v>75</v>
      </c>
      <c r="DI415" s="35">
        <f t="shared" ca="1" si="453"/>
        <v>24083.25</v>
      </c>
      <c r="DJ415" s="92">
        <f t="shared" ca="1" si="454"/>
        <v>0</v>
      </c>
      <c r="DK415"/>
      <c r="DL415" s="37"/>
      <c r="DM415" s="38">
        <f t="shared" si="468"/>
        <v>0</v>
      </c>
      <c r="DN415" s="39" t="str">
        <f t="shared" si="452"/>
        <v>NÃO MEDIDO</v>
      </c>
      <c r="DO415" s="40"/>
      <c r="DP415"/>
    </row>
    <row r="416" spans="1:120" s="2" customFormat="1" ht="35.25" customHeight="1" x14ac:dyDescent="0.2">
      <c r="A416" s="2" t="s">
        <v>212</v>
      </c>
      <c r="C416" s="100" t="s">
        <v>785</v>
      </c>
      <c r="D416" s="30" t="s">
        <v>786</v>
      </c>
      <c r="E416" s="31" t="s">
        <v>89</v>
      </c>
      <c r="F416" s="74">
        <v>14</v>
      </c>
      <c r="G416" s="74"/>
      <c r="H416" s="121"/>
      <c r="I416" s="121">
        <v>0</v>
      </c>
      <c r="J416" s="121">
        <v>10</v>
      </c>
      <c r="K416" s="74">
        <f t="shared" si="469"/>
        <v>24</v>
      </c>
      <c r="L416" s="32">
        <v>79.150000000000006</v>
      </c>
      <c r="M416" s="33">
        <f t="shared" si="487"/>
        <v>1899.6</v>
      </c>
      <c r="N416" s="33"/>
      <c r="O416" s="33">
        <f t="shared" si="470"/>
        <v>0</v>
      </c>
      <c r="P416" s="34"/>
      <c r="Q416" s="34">
        <f t="shared" si="443"/>
        <v>0</v>
      </c>
      <c r="R416" s="34">
        <f t="shared" si="444"/>
        <v>0</v>
      </c>
      <c r="S416" s="34"/>
      <c r="T416" s="34">
        <f t="shared" si="445"/>
        <v>0</v>
      </c>
      <c r="U416" s="34">
        <f t="shared" si="446"/>
        <v>0</v>
      </c>
      <c r="V416" s="34"/>
      <c r="W416" s="34">
        <f t="shared" si="505"/>
        <v>0</v>
      </c>
      <c r="X416" s="34">
        <f t="shared" si="506"/>
        <v>0</v>
      </c>
      <c r="Y416" s="34"/>
      <c r="Z416" s="34">
        <f t="shared" si="447"/>
        <v>0</v>
      </c>
      <c r="AA416" s="34">
        <f t="shared" si="448"/>
        <v>0</v>
      </c>
      <c r="AB416" s="34"/>
      <c r="AC416" s="34">
        <f t="shared" si="449"/>
        <v>0</v>
      </c>
      <c r="AD416" s="34">
        <f t="shared" si="450"/>
        <v>0</v>
      </c>
      <c r="AE416" s="34"/>
      <c r="AF416" s="34">
        <f t="shared" si="503"/>
        <v>0</v>
      </c>
      <c r="AG416" s="34">
        <f t="shared" si="504"/>
        <v>0</v>
      </c>
      <c r="AH416" s="34"/>
      <c r="AI416" s="34">
        <f t="shared" si="512"/>
        <v>0</v>
      </c>
      <c r="AJ416" s="34">
        <f t="shared" si="451"/>
        <v>0</v>
      </c>
      <c r="AK416" s="34"/>
      <c r="AL416" s="34">
        <f t="shared" si="507"/>
        <v>0</v>
      </c>
      <c r="AM416" s="34">
        <f t="shared" si="508"/>
        <v>0</v>
      </c>
      <c r="AN416" s="34"/>
      <c r="AO416" s="34">
        <f t="shared" si="488"/>
        <v>0</v>
      </c>
      <c r="AP416" s="34">
        <f t="shared" si="489"/>
        <v>0</v>
      </c>
      <c r="AQ416" s="34"/>
      <c r="AR416" s="34">
        <f t="shared" si="490"/>
        <v>0</v>
      </c>
      <c r="AS416" s="34">
        <f t="shared" si="491"/>
        <v>0</v>
      </c>
      <c r="AT416" s="34"/>
      <c r="AU416" s="34">
        <f t="shared" si="492"/>
        <v>0</v>
      </c>
      <c r="AV416" s="34">
        <f t="shared" si="493"/>
        <v>0</v>
      </c>
      <c r="AW416" s="34"/>
      <c r="AX416" s="34">
        <f t="shared" si="494"/>
        <v>0</v>
      </c>
      <c r="AY416" s="34">
        <f t="shared" si="495"/>
        <v>0</v>
      </c>
      <c r="AZ416" s="34"/>
      <c r="BA416" s="34">
        <f t="shared" si="496"/>
        <v>0</v>
      </c>
      <c r="BB416" s="34">
        <f t="shared" si="497"/>
        <v>0</v>
      </c>
      <c r="BC416" s="34"/>
      <c r="BD416" s="34">
        <f t="shared" si="498"/>
        <v>0</v>
      </c>
      <c r="BE416" s="34">
        <f t="shared" si="499"/>
        <v>0</v>
      </c>
      <c r="BF416" s="34"/>
      <c r="BG416" s="34">
        <f t="shared" si="439"/>
        <v>0</v>
      </c>
      <c r="BH416" s="34">
        <f t="shared" si="500"/>
        <v>0</v>
      </c>
      <c r="BI416" s="34"/>
      <c r="BJ416" s="34">
        <f t="shared" si="440"/>
        <v>0</v>
      </c>
      <c r="BK416" s="34">
        <f t="shared" si="501"/>
        <v>0</v>
      </c>
      <c r="BL416" s="34"/>
      <c r="BM416" s="34">
        <f t="shared" si="442"/>
        <v>0</v>
      </c>
      <c r="BN416" s="34">
        <f t="shared" si="502"/>
        <v>0</v>
      </c>
      <c r="BO416" s="34"/>
      <c r="BP416" s="34">
        <f t="shared" si="471"/>
        <v>0</v>
      </c>
      <c r="BQ416" s="34">
        <f t="shared" si="472"/>
        <v>0</v>
      </c>
      <c r="BR416" s="34"/>
      <c r="BS416" s="34">
        <f t="shared" si="455"/>
        <v>0</v>
      </c>
      <c r="BT416" s="34">
        <f t="shared" si="473"/>
        <v>0</v>
      </c>
      <c r="BU416" s="34"/>
      <c r="BV416" s="34">
        <f t="shared" si="456"/>
        <v>0</v>
      </c>
      <c r="BW416" s="34">
        <f t="shared" si="474"/>
        <v>0</v>
      </c>
      <c r="BX416" s="34">
        <v>14</v>
      </c>
      <c r="BY416" s="34">
        <f t="shared" si="457"/>
        <v>1108.0999999999999</v>
      </c>
      <c r="BZ416" s="34">
        <f t="shared" si="475"/>
        <v>0</v>
      </c>
      <c r="CA416" s="34"/>
      <c r="CB416" s="34">
        <f t="shared" si="458"/>
        <v>0</v>
      </c>
      <c r="CC416" s="34">
        <f t="shared" si="476"/>
        <v>0</v>
      </c>
      <c r="CD416" s="34"/>
      <c r="CE416" s="34">
        <f t="shared" si="459"/>
        <v>0</v>
      </c>
      <c r="CF416" s="34">
        <f t="shared" si="477"/>
        <v>0</v>
      </c>
      <c r="CG416" s="34"/>
      <c r="CH416" s="34">
        <f t="shared" si="460"/>
        <v>0</v>
      </c>
      <c r="CI416" s="34">
        <f t="shared" si="478"/>
        <v>0</v>
      </c>
      <c r="CJ416" s="34"/>
      <c r="CK416" s="34">
        <f t="shared" si="461"/>
        <v>0</v>
      </c>
      <c r="CL416" s="34">
        <f t="shared" si="479"/>
        <v>0</v>
      </c>
      <c r="CM416" s="34"/>
      <c r="CN416" s="34">
        <f t="shared" si="462"/>
        <v>0</v>
      </c>
      <c r="CO416" s="34">
        <f t="shared" si="480"/>
        <v>0</v>
      </c>
      <c r="CP416" s="34"/>
      <c r="CQ416" s="34">
        <f t="shared" si="463"/>
        <v>0</v>
      </c>
      <c r="CR416" s="34">
        <f t="shared" si="481"/>
        <v>0</v>
      </c>
      <c r="CS416" s="34"/>
      <c r="CT416" s="34">
        <f t="shared" si="464"/>
        <v>0</v>
      </c>
      <c r="CU416" s="34">
        <f t="shared" si="482"/>
        <v>0</v>
      </c>
      <c r="CV416" s="34"/>
      <c r="CW416" s="34">
        <f t="shared" si="465"/>
        <v>0</v>
      </c>
      <c r="CX416" s="34">
        <f t="shared" si="483"/>
        <v>0</v>
      </c>
      <c r="CY416" s="34"/>
      <c r="CZ416" s="34">
        <f t="shared" si="466"/>
        <v>0</v>
      </c>
      <c r="DA416" s="34">
        <f t="shared" si="484"/>
        <v>0</v>
      </c>
      <c r="DB416" s="34">
        <v>10</v>
      </c>
      <c r="DC416" s="34">
        <f t="shared" si="467"/>
        <v>791.5</v>
      </c>
      <c r="DD416" s="34">
        <f t="shared" si="485"/>
        <v>0</v>
      </c>
      <c r="DE416" s="35">
        <f t="shared" si="509"/>
        <v>24</v>
      </c>
      <c r="DF416" s="35">
        <f t="shared" ca="1" si="510"/>
        <v>1899.6</v>
      </c>
      <c r="DG416" s="89">
        <f t="shared" ca="1" si="511"/>
        <v>0</v>
      </c>
      <c r="DH416" s="35">
        <f t="shared" si="486"/>
        <v>0</v>
      </c>
      <c r="DI416" s="35">
        <f t="shared" ca="1" si="453"/>
        <v>0</v>
      </c>
      <c r="DJ416" s="92">
        <f t="shared" ca="1" si="454"/>
        <v>0</v>
      </c>
      <c r="DK416"/>
      <c r="DL416" s="37"/>
      <c r="DM416" s="38">
        <f t="shared" si="468"/>
        <v>10</v>
      </c>
      <c r="DN416" s="39" t="str">
        <f t="shared" si="452"/>
        <v>MEDIDO</v>
      </c>
      <c r="DO416" s="40"/>
      <c r="DP416"/>
    </row>
    <row r="417" spans="1:120" s="2" customFormat="1" ht="35.25" customHeight="1" x14ac:dyDescent="0.2">
      <c r="A417" s="2" t="s">
        <v>212</v>
      </c>
      <c r="C417" s="100" t="s">
        <v>787</v>
      </c>
      <c r="D417" s="30" t="s">
        <v>788</v>
      </c>
      <c r="E417" s="31" t="s">
        <v>89</v>
      </c>
      <c r="F417" s="74">
        <v>5</v>
      </c>
      <c r="G417" s="74"/>
      <c r="H417" s="121"/>
      <c r="I417" s="121">
        <v>0</v>
      </c>
      <c r="J417" s="121"/>
      <c r="K417" s="74">
        <f t="shared" si="469"/>
        <v>5</v>
      </c>
      <c r="L417" s="32">
        <v>156.13</v>
      </c>
      <c r="M417" s="33">
        <f t="shared" si="487"/>
        <v>780.65</v>
      </c>
      <c r="N417" s="33"/>
      <c r="O417" s="33">
        <f t="shared" si="470"/>
        <v>0</v>
      </c>
      <c r="P417" s="34"/>
      <c r="Q417" s="34">
        <f t="shared" si="443"/>
        <v>0</v>
      </c>
      <c r="R417" s="34">
        <f t="shared" si="444"/>
        <v>0</v>
      </c>
      <c r="S417" s="34"/>
      <c r="T417" s="34">
        <f t="shared" si="445"/>
        <v>0</v>
      </c>
      <c r="U417" s="34">
        <f t="shared" si="446"/>
        <v>0</v>
      </c>
      <c r="V417" s="34"/>
      <c r="W417" s="34">
        <f t="shared" si="505"/>
        <v>0</v>
      </c>
      <c r="X417" s="34">
        <f t="shared" si="506"/>
        <v>0</v>
      </c>
      <c r="Y417" s="34"/>
      <c r="Z417" s="34">
        <f t="shared" si="447"/>
        <v>0</v>
      </c>
      <c r="AA417" s="34">
        <f t="shared" si="448"/>
        <v>0</v>
      </c>
      <c r="AB417" s="34"/>
      <c r="AC417" s="34">
        <f t="shared" si="449"/>
        <v>0</v>
      </c>
      <c r="AD417" s="34">
        <f t="shared" si="450"/>
        <v>0</v>
      </c>
      <c r="AE417" s="34"/>
      <c r="AF417" s="34">
        <f t="shared" si="503"/>
        <v>0</v>
      </c>
      <c r="AG417" s="34">
        <f t="shared" si="504"/>
        <v>0</v>
      </c>
      <c r="AH417" s="34"/>
      <c r="AI417" s="34">
        <f t="shared" si="512"/>
        <v>0</v>
      </c>
      <c r="AJ417" s="34">
        <f t="shared" si="451"/>
        <v>0</v>
      </c>
      <c r="AK417" s="34"/>
      <c r="AL417" s="34">
        <f t="shared" si="507"/>
        <v>0</v>
      </c>
      <c r="AM417" s="34">
        <f t="shared" si="508"/>
        <v>0</v>
      </c>
      <c r="AN417" s="34"/>
      <c r="AO417" s="34">
        <f t="shared" si="488"/>
        <v>0</v>
      </c>
      <c r="AP417" s="34">
        <f t="shared" si="489"/>
        <v>0</v>
      </c>
      <c r="AQ417" s="34"/>
      <c r="AR417" s="34">
        <f t="shared" si="490"/>
        <v>0</v>
      </c>
      <c r="AS417" s="34">
        <f t="shared" si="491"/>
        <v>0</v>
      </c>
      <c r="AT417" s="34"/>
      <c r="AU417" s="34">
        <f t="shared" si="492"/>
        <v>0</v>
      </c>
      <c r="AV417" s="34">
        <f t="shared" si="493"/>
        <v>0</v>
      </c>
      <c r="AW417" s="34"/>
      <c r="AX417" s="34">
        <f t="shared" si="494"/>
        <v>0</v>
      </c>
      <c r="AY417" s="34">
        <f t="shared" si="495"/>
        <v>0</v>
      </c>
      <c r="AZ417" s="34"/>
      <c r="BA417" s="34">
        <f t="shared" si="496"/>
        <v>0</v>
      </c>
      <c r="BB417" s="34">
        <f t="shared" si="497"/>
        <v>0</v>
      </c>
      <c r="BC417" s="34"/>
      <c r="BD417" s="34">
        <f t="shared" si="498"/>
        <v>0</v>
      </c>
      <c r="BE417" s="34">
        <f t="shared" si="499"/>
        <v>0</v>
      </c>
      <c r="BF417" s="34"/>
      <c r="BG417" s="34">
        <f t="shared" si="439"/>
        <v>0</v>
      </c>
      <c r="BH417" s="34">
        <f t="shared" si="500"/>
        <v>0</v>
      </c>
      <c r="BI417" s="34"/>
      <c r="BJ417" s="34">
        <f t="shared" si="440"/>
        <v>0</v>
      </c>
      <c r="BK417" s="34">
        <f t="shared" si="501"/>
        <v>0</v>
      </c>
      <c r="BL417" s="34"/>
      <c r="BM417" s="34">
        <f t="shared" si="442"/>
        <v>0</v>
      </c>
      <c r="BN417" s="34">
        <f t="shared" si="502"/>
        <v>0</v>
      </c>
      <c r="BO417" s="34"/>
      <c r="BP417" s="34">
        <f t="shared" si="471"/>
        <v>0</v>
      </c>
      <c r="BQ417" s="34">
        <f t="shared" si="472"/>
        <v>0</v>
      </c>
      <c r="BR417" s="34"/>
      <c r="BS417" s="34">
        <f t="shared" si="455"/>
        <v>0</v>
      </c>
      <c r="BT417" s="34">
        <f t="shared" si="473"/>
        <v>0</v>
      </c>
      <c r="BU417" s="34"/>
      <c r="BV417" s="34">
        <f t="shared" si="456"/>
        <v>0</v>
      </c>
      <c r="BW417" s="34">
        <f t="shared" si="474"/>
        <v>0</v>
      </c>
      <c r="BX417" s="34"/>
      <c r="BY417" s="34">
        <f t="shared" si="457"/>
        <v>0</v>
      </c>
      <c r="BZ417" s="34">
        <f t="shared" si="475"/>
        <v>0</v>
      </c>
      <c r="CA417" s="34"/>
      <c r="CB417" s="34">
        <f t="shared" si="458"/>
        <v>0</v>
      </c>
      <c r="CC417" s="34">
        <f t="shared" si="476"/>
        <v>0</v>
      </c>
      <c r="CD417" s="34"/>
      <c r="CE417" s="34">
        <f t="shared" si="459"/>
        <v>0</v>
      </c>
      <c r="CF417" s="34">
        <f t="shared" si="477"/>
        <v>0</v>
      </c>
      <c r="CG417" s="34"/>
      <c r="CH417" s="34">
        <f t="shared" si="460"/>
        <v>0</v>
      </c>
      <c r="CI417" s="34">
        <f t="shared" si="478"/>
        <v>0</v>
      </c>
      <c r="CJ417" s="34"/>
      <c r="CK417" s="34">
        <f t="shared" si="461"/>
        <v>0</v>
      </c>
      <c r="CL417" s="34">
        <f t="shared" si="479"/>
        <v>0</v>
      </c>
      <c r="CM417" s="34"/>
      <c r="CN417" s="34">
        <f t="shared" si="462"/>
        <v>0</v>
      </c>
      <c r="CO417" s="34">
        <f t="shared" si="480"/>
        <v>0</v>
      </c>
      <c r="CP417" s="34"/>
      <c r="CQ417" s="34">
        <f t="shared" si="463"/>
        <v>0</v>
      </c>
      <c r="CR417" s="34">
        <f t="shared" si="481"/>
        <v>0</v>
      </c>
      <c r="CS417" s="34"/>
      <c r="CT417" s="34">
        <f t="shared" si="464"/>
        <v>0</v>
      </c>
      <c r="CU417" s="34">
        <f t="shared" si="482"/>
        <v>0</v>
      </c>
      <c r="CV417" s="34"/>
      <c r="CW417" s="34">
        <f t="shared" si="465"/>
        <v>0</v>
      </c>
      <c r="CX417" s="34">
        <f t="shared" si="483"/>
        <v>0</v>
      </c>
      <c r="CY417" s="34"/>
      <c r="CZ417" s="34">
        <f t="shared" si="466"/>
        <v>0</v>
      </c>
      <c r="DA417" s="34">
        <f t="shared" si="484"/>
        <v>0</v>
      </c>
      <c r="DB417" s="34"/>
      <c r="DC417" s="34">
        <f t="shared" si="467"/>
        <v>0</v>
      </c>
      <c r="DD417" s="34">
        <f t="shared" si="485"/>
        <v>0</v>
      </c>
      <c r="DE417" s="35">
        <f t="shared" si="509"/>
        <v>0</v>
      </c>
      <c r="DF417" s="35">
        <f t="shared" ca="1" si="510"/>
        <v>0</v>
      </c>
      <c r="DG417" s="89">
        <f t="shared" ca="1" si="511"/>
        <v>0</v>
      </c>
      <c r="DH417" s="35">
        <f t="shared" si="486"/>
        <v>5</v>
      </c>
      <c r="DI417" s="35">
        <f t="shared" ca="1" si="453"/>
        <v>780.65</v>
      </c>
      <c r="DJ417" s="92">
        <f t="shared" ca="1" si="454"/>
        <v>0</v>
      </c>
      <c r="DK417"/>
      <c r="DL417" s="37"/>
      <c r="DM417" s="38">
        <f t="shared" si="468"/>
        <v>0</v>
      </c>
      <c r="DN417" s="39" t="str">
        <f t="shared" si="452"/>
        <v>NÃO MEDIDO</v>
      </c>
      <c r="DO417" s="40"/>
      <c r="DP417"/>
    </row>
    <row r="418" spans="1:120" s="2" customFormat="1" ht="35.25" customHeight="1" x14ac:dyDescent="0.2">
      <c r="A418" s="1" t="s">
        <v>212</v>
      </c>
      <c r="B418" s="1"/>
      <c r="C418" s="100" t="s">
        <v>769</v>
      </c>
      <c r="D418" s="30" t="s">
        <v>770</v>
      </c>
      <c r="E418" s="31" t="s">
        <v>89</v>
      </c>
      <c r="F418" s="74">
        <v>26</v>
      </c>
      <c r="G418" s="74">
        <v>0</v>
      </c>
      <c r="H418" s="121">
        <v>0</v>
      </c>
      <c r="I418" s="121">
        <v>0</v>
      </c>
      <c r="J418" s="121"/>
      <c r="K418" s="74">
        <f t="shared" si="469"/>
        <v>26</v>
      </c>
      <c r="L418" s="32">
        <v>30.2</v>
      </c>
      <c r="M418" s="33">
        <f t="shared" si="487"/>
        <v>785.2</v>
      </c>
      <c r="N418" s="33"/>
      <c r="O418" s="33">
        <f t="shared" si="470"/>
        <v>0</v>
      </c>
      <c r="P418" s="34"/>
      <c r="Q418" s="34">
        <f t="shared" si="443"/>
        <v>0</v>
      </c>
      <c r="R418" s="34">
        <f t="shared" si="444"/>
        <v>0</v>
      </c>
      <c r="S418" s="34"/>
      <c r="T418" s="34">
        <f t="shared" si="445"/>
        <v>0</v>
      </c>
      <c r="U418" s="34">
        <f t="shared" si="446"/>
        <v>0</v>
      </c>
      <c r="V418" s="34"/>
      <c r="W418" s="34">
        <f t="shared" si="505"/>
        <v>0</v>
      </c>
      <c r="X418" s="34">
        <f t="shared" si="506"/>
        <v>0</v>
      </c>
      <c r="Y418" s="34"/>
      <c r="Z418" s="34">
        <f t="shared" si="447"/>
        <v>0</v>
      </c>
      <c r="AA418" s="34">
        <f t="shared" si="448"/>
        <v>0</v>
      </c>
      <c r="AB418" s="34"/>
      <c r="AC418" s="34">
        <f t="shared" si="449"/>
        <v>0</v>
      </c>
      <c r="AD418" s="34">
        <f t="shared" si="450"/>
        <v>0</v>
      </c>
      <c r="AE418" s="34"/>
      <c r="AF418" s="34">
        <f t="shared" si="503"/>
        <v>0</v>
      </c>
      <c r="AG418" s="34">
        <f t="shared" si="504"/>
        <v>0</v>
      </c>
      <c r="AH418" s="34"/>
      <c r="AI418" s="34">
        <f t="shared" si="512"/>
        <v>0</v>
      </c>
      <c r="AJ418" s="34">
        <f t="shared" si="451"/>
        <v>0</v>
      </c>
      <c r="AK418" s="34"/>
      <c r="AL418" s="34">
        <f t="shared" si="507"/>
        <v>0</v>
      </c>
      <c r="AM418" s="34">
        <f t="shared" si="508"/>
        <v>0</v>
      </c>
      <c r="AN418" s="34"/>
      <c r="AO418" s="34">
        <f t="shared" si="488"/>
        <v>0</v>
      </c>
      <c r="AP418" s="34">
        <f t="shared" si="489"/>
        <v>0</v>
      </c>
      <c r="AQ418" s="34"/>
      <c r="AR418" s="34">
        <f t="shared" si="490"/>
        <v>0</v>
      </c>
      <c r="AS418" s="34">
        <f t="shared" si="491"/>
        <v>0</v>
      </c>
      <c r="AT418" s="34"/>
      <c r="AU418" s="34">
        <f t="shared" si="492"/>
        <v>0</v>
      </c>
      <c r="AV418" s="34">
        <f t="shared" si="493"/>
        <v>0</v>
      </c>
      <c r="AW418" s="34"/>
      <c r="AX418" s="34">
        <f t="shared" si="494"/>
        <v>0</v>
      </c>
      <c r="AY418" s="34">
        <f t="shared" si="495"/>
        <v>0</v>
      </c>
      <c r="AZ418" s="34"/>
      <c r="BA418" s="34">
        <f t="shared" si="496"/>
        <v>0</v>
      </c>
      <c r="BB418" s="34">
        <f t="shared" si="497"/>
        <v>0</v>
      </c>
      <c r="BC418" s="34"/>
      <c r="BD418" s="34">
        <f t="shared" si="498"/>
        <v>0</v>
      </c>
      <c r="BE418" s="34">
        <f t="shared" si="499"/>
        <v>0</v>
      </c>
      <c r="BF418" s="34"/>
      <c r="BG418" s="34">
        <f t="shared" si="439"/>
        <v>0</v>
      </c>
      <c r="BH418" s="34">
        <f t="shared" si="500"/>
        <v>0</v>
      </c>
      <c r="BI418" s="34"/>
      <c r="BJ418" s="34">
        <f t="shared" si="440"/>
        <v>0</v>
      </c>
      <c r="BK418" s="34">
        <f t="shared" si="501"/>
        <v>0</v>
      </c>
      <c r="BL418" s="34"/>
      <c r="BM418" s="34">
        <f t="shared" si="442"/>
        <v>0</v>
      </c>
      <c r="BN418" s="34">
        <f t="shared" si="502"/>
        <v>0</v>
      </c>
      <c r="BO418" s="34"/>
      <c r="BP418" s="34">
        <f t="shared" si="471"/>
        <v>0</v>
      </c>
      <c r="BQ418" s="34">
        <f t="shared" si="472"/>
        <v>0</v>
      </c>
      <c r="BR418" s="34"/>
      <c r="BS418" s="34">
        <f t="shared" si="455"/>
        <v>0</v>
      </c>
      <c r="BT418" s="34">
        <f t="shared" si="473"/>
        <v>0</v>
      </c>
      <c r="BU418" s="34"/>
      <c r="BV418" s="34">
        <f t="shared" si="456"/>
        <v>0</v>
      </c>
      <c r="BW418" s="34">
        <f t="shared" si="474"/>
        <v>0</v>
      </c>
      <c r="BX418" s="34">
        <v>19</v>
      </c>
      <c r="BY418" s="34">
        <f t="shared" si="457"/>
        <v>573.79999999999995</v>
      </c>
      <c r="BZ418" s="34">
        <f t="shared" si="475"/>
        <v>0</v>
      </c>
      <c r="CA418" s="34"/>
      <c r="CB418" s="34">
        <f t="shared" si="458"/>
        <v>0</v>
      </c>
      <c r="CC418" s="34">
        <f t="shared" si="476"/>
        <v>0</v>
      </c>
      <c r="CD418" s="34"/>
      <c r="CE418" s="34">
        <f t="shared" si="459"/>
        <v>0</v>
      </c>
      <c r="CF418" s="34">
        <f t="shared" si="477"/>
        <v>0</v>
      </c>
      <c r="CG418" s="34"/>
      <c r="CH418" s="34">
        <f t="shared" si="460"/>
        <v>0</v>
      </c>
      <c r="CI418" s="34">
        <f t="shared" si="478"/>
        <v>0</v>
      </c>
      <c r="CJ418" s="34"/>
      <c r="CK418" s="34">
        <f t="shared" si="461"/>
        <v>0</v>
      </c>
      <c r="CL418" s="34">
        <f t="shared" si="479"/>
        <v>0</v>
      </c>
      <c r="CM418" s="34"/>
      <c r="CN418" s="34">
        <f t="shared" si="462"/>
        <v>0</v>
      </c>
      <c r="CO418" s="34">
        <f t="shared" si="480"/>
        <v>0</v>
      </c>
      <c r="CP418" s="34"/>
      <c r="CQ418" s="34">
        <f t="shared" si="463"/>
        <v>0</v>
      </c>
      <c r="CR418" s="34">
        <f t="shared" si="481"/>
        <v>0</v>
      </c>
      <c r="CS418" s="34"/>
      <c r="CT418" s="34">
        <f t="shared" si="464"/>
        <v>0</v>
      </c>
      <c r="CU418" s="34">
        <f t="shared" si="482"/>
        <v>0</v>
      </c>
      <c r="CV418" s="34"/>
      <c r="CW418" s="34">
        <f t="shared" si="465"/>
        <v>0</v>
      </c>
      <c r="CX418" s="34">
        <f t="shared" si="483"/>
        <v>0</v>
      </c>
      <c r="CY418" s="34"/>
      <c r="CZ418" s="34">
        <f t="shared" si="466"/>
        <v>0</v>
      </c>
      <c r="DA418" s="34">
        <f t="shared" si="484"/>
        <v>0</v>
      </c>
      <c r="DB418" s="34"/>
      <c r="DC418" s="34">
        <f t="shared" si="467"/>
        <v>0</v>
      </c>
      <c r="DD418" s="34">
        <f t="shared" si="485"/>
        <v>0</v>
      </c>
      <c r="DE418" s="35">
        <f t="shared" si="509"/>
        <v>19</v>
      </c>
      <c r="DF418" s="35">
        <f t="shared" ca="1" si="510"/>
        <v>573.79999999999995</v>
      </c>
      <c r="DG418" s="89">
        <f t="shared" ca="1" si="511"/>
        <v>0</v>
      </c>
      <c r="DH418" s="35">
        <f t="shared" si="486"/>
        <v>7</v>
      </c>
      <c r="DI418" s="35">
        <f t="shared" ca="1" si="453"/>
        <v>211.4</v>
      </c>
      <c r="DJ418" s="92">
        <f t="shared" ca="1" si="454"/>
        <v>0</v>
      </c>
      <c r="DK418"/>
      <c r="DL418" s="37"/>
      <c r="DM418" s="38">
        <f t="shared" si="468"/>
        <v>0</v>
      </c>
      <c r="DN418" s="39" t="str">
        <f t="shared" si="452"/>
        <v>NÃO MEDIDO</v>
      </c>
      <c r="DO418" s="40"/>
      <c r="DP418"/>
    </row>
    <row r="419" spans="1:120" s="2" customFormat="1" ht="35.25" customHeight="1" x14ac:dyDescent="0.2">
      <c r="A419" s="2" t="s">
        <v>212</v>
      </c>
      <c r="C419" s="100" t="s">
        <v>771</v>
      </c>
      <c r="D419" s="30" t="s">
        <v>772</v>
      </c>
      <c r="E419" s="31" t="s">
        <v>89</v>
      </c>
      <c r="F419" s="74">
        <v>1</v>
      </c>
      <c r="G419" s="74"/>
      <c r="H419" s="121"/>
      <c r="I419" s="121">
        <v>0</v>
      </c>
      <c r="J419" s="121"/>
      <c r="K419" s="74">
        <f t="shared" si="469"/>
        <v>1</v>
      </c>
      <c r="L419" s="32">
        <v>74.599999999999994</v>
      </c>
      <c r="M419" s="33">
        <f t="shared" si="487"/>
        <v>74.599999999999994</v>
      </c>
      <c r="N419" s="33"/>
      <c r="O419" s="33">
        <f t="shared" si="470"/>
        <v>0</v>
      </c>
      <c r="P419" s="34"/>
      <c r="Q419" s="34">
        <f t="shared" si="443"/>
        <v>0</v>
      </c>
      <c r="R419" s="34">
        <f t="shared" si="444"/>
        <v>0</v>
      </c>
      <c r="S419" s="34"/>
      <c r="T419" s="34">
        <f t="shared" si="445"/>
        <v>0</v>
      </c>
      <c r="U419" s="34">
        <f t="shared" si="446"/>
        <v>0</v>
      </c>
      <c r="V419" s="34"/>
      <c r="W419" s="34">
        <f t="shared" si="505"/>
        <v>0</v>
      </c>
      <c r="X419" s="34">
        <f t="shared" si="506"/>
        <v>0</v>
      </c>
      <c r="Y419" s="34"/>
      <c r="Z419" s="34">
        <f t="shared" si="447"/>
        <v>0</v>
      </c>
      <c r="AA419" s="34">
        <f t="shared" si="448"/>
        <v>0</v>
      </c>
      <c r="AB419" s="34"/>
      <c r="AC419" s="34">
        <f t="shared" si="449"/>
        <v>0</v>
      </c>
      <c r="AD419" s="34">
        <f t="shared" si="450"/>
        <v>0</v>
      </c>
      <c r="AE419" s="34"/>
      <c r="AF419" s="34">
        <f t="shared" si="503"/>
        <v>0</v>
      </c>
      <c r="AG419" s="34">
        <f t="shared" si="504"/>
        <v>0</v>
      </c>
      <c r="AH419" s="34"/>
      <c r="AI419" s="34">
        <f t="shared" si="512"/>
        <v>0</v>
      </c>
      <c r="AJ419" s="34">
        <f t="shared" si="451"/>
        <v>0</v>
      </c>
      <c r="AK419" s="34"/>
      <c r="AL419" s="34">
        <f t="shared" si="507"/>
        <v>0</v>
      </c>
      <c r="AM419" s="34">
        <f t="shared" si="508"/>
        <v>0</v>
      </c>
      <c r="AN419" s="34"/>
      <c r="AO419" s="34">
        <f t="shared" si="488"/>
        <v>0</v>
      </c>
      <c r="AP419" s="34">
        <f t="shared" si="489"/>
        <v>0</v>
      </c>
      <c r="AQ419" s="34"/>
      <c r="AR419" s="34">
        <f t="shared" si="490"/>
        <v>0</v>
      </c>
      <c r="AS419" s="34">
        <f t="shared" si="491"/>
        <v>0</v>
      </c>
      <c r="AT419" s="34"/>
      <c r="AU419" s="34">
        <f t="shared" si="492"/>
        <v>0</v>
      </c>
      <c r="AV419" s="34">
        <f t="shared" si="493"/>
        <v>0</v>
      </c>
      <c r="AW419" s="34"/>
      <c r="AX419" s="34">
        <f t="shared" si="494"/>
        <v>0</v>
      </c>
      <c r="AY419" s="34">
        <f t="shared" si="495"/>
        <v>0</v>
      </c>
      <c r="AZ419" s="34"/>
      <c r="BA419" s="34">
        <f t="shared" si="496"/>
        <v>0</v>
      </c>
      <c r="BB419" s="34">
        <f t="shared" si="497"/>
        <v>0</v>
      </c>
      <c r="BC419" s="34"/>
      <c r="BD419" s="34">
        <f t="shared" si="498"/>
        <v>0</v>
      </c>
      <c r="BE419" s="34">
        <f t="shared" si="499"/>
        <v>0</v>
      </c>
      <c r="BF419" s="34"/>
      <c r="BG419" s="34">
        <f t="shared" si="439"/>
        <v>0</v>
      </c>
      <c r="BH419" s="34">
        <f t="shared" si="500"/>
        <v>0</v>
      </c>
      <c r="BI419" s="34"/>
      <c r="BJ419" s="34">
        <f t="shared" si="440"/>
        <v>0</v>
      </c>
      <c r="BK419" s="34">
        <f t="shared" si="501"/>
        <v>0</v>
      </c>
      <c r="BL419" s="34"/>
      <c r="BM419" s="34">
        <f t="shared" si="442"/>
        <v>0</v>
      </c>
      <c r="BN419" s="34">
        <f t="shared" si="502"/>
        <v>0</v>
      </c>
      <c r="BO419" s="34"/>
      <c r="BP419" s="34">
        <f t="shared" si="471"/>
        <v>0</v>
      </c>
      <c r="BQ419" s="34">
        <f t="shared" si="472"/>
        <v>0</v>
      </c>
      <c r="BR419" s="34"/>
      <c r="BS419" s="34">
        <f t="shared" si="455"/>
        <v>0</v>
      </c>
      <c r="BT419" s="34">
        <f t="shared" si="473"/>
        <v>0</v>
      </c>
      <c r="BU419" s="34"/>
      <c r="BV419" s="34">
        <f t="shared" si="456"/>
        <v>0</v>
      </c>
      <c r="BW419" s="34">
        <f t="shared" si="474"/>
        <v>0</v>
      </c>
      <c r="BX419" s="34"/>
      <c r="BY419" s="34">
        <f t="shared" si="457"/>
        <v>0</v>
      </c>
      <c r="BZ419" s="34">
        <f t="shared" si="475"/>
        <v>0</v>
      </c>
      <c r="CA419" s="34"/>
      <c r="CB419" s="34">
        <f t="shared" si="458"/>
        <v>0</v>
      </c>
      <c r="CC419" s="34">
        <f t="shared" si="476"/>
        <v>0</v>
      </c>
      <c r="CD419" s="34"/>
      <c r="CE419" s="34">
        <f t="shared" si="459"/>
        <v>0</v>
      </c>
      <c r="CF419" s="34">
        <f t="shared" si="477"/>
        <v>0</v>
      </c>
      <c r="CG419" s="34"/>
      <c r="CH419" s="34">
        <f t="shared" si="460"/>
        <v>0</v>
      </c>
      <c r="CI419" s="34">
        <f t="shared" si="478"/>
        <v>0</v>
      </c>
      <c r="CJ419" s="34"/>
      <c r="CK419" s="34">
        <f t="shared" si="461"/>
        <v>0</v>
      </c>
      <c r="CL419" s="34">
        <f t="shared" si="479"/>
        <v>0</v>
      </c>
      <c r="CM419" s="34"/>
      <c r="CN419" s="34">
        <f t="shared" si="462"/>
        <v>0</v>
      </c>
      <c r="CO419" s="34">
        <f t="shared" si="480"/>
        <v>0</v>
      </c>
      <c r="CP419" s="34"/>
      <c r="CQ419" s="34">
        <f t="shared" si="463"/>
        <v>0</v>
      </c>
      <c r="CR419" s="34">
        <f t="shared" si="481"/>
        <v>0</v>
      </c>
      <c r="CS419" s="34"/>
      <c r="CT419" s="34">
        <f t="shared" si="464"/>
        <v>0</v>
      </c>
      <c r="CU419" s="34">
        <f t="shared" si="482"/>
        <v>0</v>
      </c>
      <c r="CV419" s="34"/>
      <c r="CW419" s="34">
        <f t="shared" si="465"/>
        <v>0</v>
      </c>
      <c r="CX419" s="34">
        <f t="shared" si="483"/>
        <v>0</v>
      </c>
      <c r="CY419" s="34"/>
      <c r="CZ419" s="34">
        <f t="shared" si="466"/>
        <v>0</v>
      </c>
      <c r="DA419" s="34">
        <f t="shared" si="484"/>
        <v>0</v>
      </c>
      <c r="DB419" s="34"/>
      <c r="DC419" s="34">
        <f t="shared" si="467"/>
        <v>0</v>
      </c>
      <c r="DD419" s="34">
        <f t="shared" si="485"/>
        <v>0</v>
      </c>
      <c r="DE419" s="35">
        <f t="shared" si="509"/>
        <v>0</v>
      </c>
      <c r="DF419" s="35">
        <f t="shared" ca="1" si="510"/>
        <v>0</v>
      </c>
      <c r="DG419" s="89">
        <f t="shared" ca="1" si="511"/>
        <v>0</v>
      </c>
      <c r="DH419" s="35">
        <f t="shared" si="486"/>
        <v>1</v>
      </c>
      <c r="DI419" s="35">
        <f t="shared" ca="1" si="453"/>
        <v>74.599999999999994</v>
      </c>
      <c r="DJ419" s="92">
        <f t="shared" ca="1" si="454"/>
        <v>0</v>
      </c>
      <c r="DK419"/>
      <c r="DL419" s="37"/>
      <c r="DM419" s="38">
        <f t="shared" si="468"/>
        <v>0</v>
      </c>
      <c r="DN419" s="39" t="str">
        <f t="shared" si="452"/>
        <v>NÃO MEDIDO</v>
      </c>
      <c r="DO419" s="40"/>
      <c r="DP419"/>
    </row>
    <row r="420" spans="1:120" s="2" customFormat="1" ht="36" customHeight="1" x14ac:dyDescent="0.2">
      <c r="A420" s="2" t="s">
        <v>212</v>
      </c>
      <c r="C420" s="100" t="s">
        <v>789</v>
      </c>
      <c r="D420" s="30" t="s">
        <v>790</v>
      </c>
      <c r="E420" s="31" t="s">
        <v>89</v>
      </c>
      <c r="F420" s="74">
        <v>2</v>
      </c>
      <c r="G420" s="74"/>
      <c r="H420" s="121"/>
      <c r="I420" s="121">
        <v>0</v>
      </c>
      <c r="J420" s="121"/>
      <c r="K420" s="74">
        <f t="shared" si="469"/>
        <v>2</v>
      </c>
      <c r="L420" s="32">
        <v>442.57</v>
      </c>
      <c r="M420" s="33">
        <f t="shared" si="487"/>
        <v>885.14</v>
      </c>
      <c r="N420" s="33"/>
      <c r="O420" s="33">
        <f t="shared" si="470"/>
        <v>0</v>
      </c>
      <c r="P420" s="34"/>
      <c r="Q420" s="34">
        <f t="shared" si="443"/>
        <v>0</v>
      </c>
      <c r="R420" s="34">
        <f t="shared" si="444"/>
        <v>0</v>
      </c>
      <c r="S420" s="34"/>
      <c r="T420" s="34">
        <f t="shared" si="445"/>
        <v>0</v>
      </c>
      <c r="U420" s="34">
        <f t="shared" si="446"/>
        <v>0</v>
      </c>
      <c r="V420" s="34"/>
      <c r="W420" s="34">
        <f t="shared" si="505"/>
        <v>0</v>
      </c>
      <c r="X420" s="34">
        <f t="shared" si="506"/>
        <v>0</v>
      </c>
      <c r="Y420" s="34"/>
      <c r="Z420" s="34">
        <f t="shared" si="447"/>
        <v>0</v>
      </c>
      <c r="AA420" s="34">
        <f t="shared" si="448"/>
        <v>0</v>
      </c>
      <c r="AB420" s="34"/>
      <c r="AC420" s="34">
        <f t="shared" si="449"/>
        <v>0</v>
      </c>
      <c r="AD420" s="34">
        <f t="shared" si="450"/>
        <v>0</v>
      </c>
      <c r="AE420" s="34"/>
      <c r="AF420" s="34">
        <f t="shared" si="503"/>
        <v>0</v>
      </c>
      <c r="AG420" s="34">
        <f t="shared" si="504"/>
        <v>0</v>
      </c>
      <c r="AH420" s="34"/>
      <c r="AI420" s="34">
        <f t="shared" si="512"/>
        <v>0</v>
      </c>
      <c r="AJ420" s="34">
        <f t="shared" si="451"/>
        <v>0</v>
      </c>
      <c r="AK420" s="34"/>
      <c r="AL420" s="34">
        <f t="shared" si="507"/>
        <v>0</v>
      </c>
      <c r="AM420" s="34">
        <f t="shared" si="508"/>
        <v>0</v>
      </c>
      <c r="AN420" s="34"/>
      <c r="AO420" s="34">
        <f t="shared" si="488"/>
        <v>0</v>
      </c>
      <c r="AP420" s="34">
        <f t="shared" si="489"/>
        <v>0</v>
      </c>
      <c r="AQ420" s="34"/>
      <c r="AR420" s="34">
        <f t="shared" si="490"/>
        <v>0</v>
      </c>
      <c r="AS420" s="34">
        <f t="shared" si="491"/>
        <v>0</v>
      </c>
      <c r="AT420" s="34"/>
      <c r="AU420" s="34">
        <f t="shared" si="492"/>
        <v>0</v>
      </c>
      <c r="AV420" s="34">
        <f t="shared" si="493"/>
        <v>0</v>
      </c>
      <c r="AW420" s="34"/>
      <c r="AX420" s="34">
        <f t="shared" si="494"/>
        <v>0</v>
      </c>
      <c r="AY420" s="34">
        <f t="shared" si="495"/>
        <v>0</v>
      </c>
      <c r="AZ420" s="34"/>
      <c r="BA420" s="34">
        <f t="shared" si="496"/>
        <v>0</v>
      </c>
      <c r="BB420" s="34">
        <f t="shared" si="497"/>
        <v>0</v>
      </c>
      <c r="BC420" s="34"/>
      <c r="BD420" s="34">
        <f t="shared" si="498"/>
        <v>0</v>
      </c>
      <c r="BE420" s="34">
        <f t="shared" si="499"/>
        <v>0</v>
      </c>
      <c r="BF420" s="34"/>
      <c r="BG420" s="34">
        <f t="shared" si="439"/>
        <v>0</v>
      </c>
      <c r="BH420" s="34">
        <f t="shared" si="500"/>
        <v>0</v>
      </c>
      <c r="BI420" s="34"/>
      <c r="BJ420" s="34">
        <f t="shared" si="440"/>
        <v>0</v>
      </c>
      <c r="BK420" s="34">
        <f t="shared" si="501"/>
        <v>0</v>
      </c>
      <c r="BL420" s="34"/>
      <c r="BM420" s="34">
        <f t="shared" si="442"/>
        <v>0</v>
      </c>
      <c r="BN420" s="34">
        <f t="shared" si="502"/>
        <v>0</v>
      </c>
      <c r="BO420" s="34"/>
      <c r="BP420" s="34">
        <f t="shared" si="471"/>
        <v>0</v>
      </c>
      <c r="BQ420" s="34">
        <f t="shared" si="472"/>
        <v>0</v>
      </c>
      <c r="BR420" s="34"/>
      <c r="BS420" s="34">
        <f t="shared" si="455"/>
        <v>0</v>
      </c>
      <c r="BT420" s="34">
        <f t="shared" si="473"/>
        <v>0</v>
      </c>
      <c r="BU420" s="34"/>
      <c r="BV420" s="34">
        <f t="shared" si="456"/>
        <v>0</v>
      </c>
      <c r="BW420" s="34">
        <f t="shared" si="474"/>
        <v>0</v>
      </c>
      <c r="BX420" s="34"/>
      <c r="BY420" s="34">
        <f t="shared" si="457"/>
        <v>0</v>
      </c>
      <c r="BZ420" s="34">
        <f t="shared" si="475"/>
        <v>0</v>
      </c>
      <c r="CA420" s="34"/>
      <c r="CB420" s="34">
        <f t="shared" si="458"/>
        <v>0</v>
      </c>
      <c r="CC420" s="34">
        <f t="shared" si="476"/>
        <v>0</v>
      </c>
      <c r="CD420" s="34"/>
      <c r="CE420" s="34">
        <f t="shared" si="459"/>
        <v>0</v>
      </c>
      <c r="CF420" s="34">
        <f t="shared" si="477"/>
        <v>0</v>
      </c>
      <c r="CG420" s="34"/>
      <c r="CH420" s="34">
        <f t="shared" si="460"/>
        <v>0</v>
      </c>
      <c r="CI420" s="34">
        <f t="shared" si="478"/>
        <v>0</v>
      </c>
      <c r="CJ420" s="34"/>
      <c r="CK420" s="34">
        <f t="shared" si="461"/>
        <v>0</v>
      </c>
      <c r="CL420" s="34">
        <f t="shared" si="479"/>
        <v>0</v>
      </c>
      <c r="CM420" s="34"/>
      <c r="CN420" s="34">
        <f t="shared" si="462"/>
        <v>0</v>
      </c>
      <c r="CO420" s="34">
        <f t="shared" si="480"/>
        <v>0</v>
      </c>
      <c r="CP420" s="34"/>
      <c r="CQ420" s="34">
        <f t="shared" si="463"/>
        <v>0</v>
      </c>
      <c r="CR420" s="34">
        <f t="shared" si="481"/>
        <v>0</v>
      </c>
      <c r="CS420" s="34"/>
      <c r="CT420" s="34">
        <f t="shared" si="464"/>
        <v>0</v>
      </c>
      <c r="CU420" s="34">
        <f t="shared" si="482"/>
        <v>0</v>
      </c>
      <c r="CV420" s="34"/>
      <c r="CW420" s="34">
        <f t="shared" si="465"/>
        <v>0</v>
      </c>
      <c r="CX420" s="34">
        <f t="shared" si="483"/>
        <v>0</v>
      </c>
      <c r="CY420" s="34"/>
      <c r="CZ420" s="34">
        <f t="shared" si="466"/>
        <v>0</v>
      </c>
      <c r="DA420" s="34">
        <f t="shared" si="484"/>
        <v>0</v>
      </c>
      <c r="DB420" s="34"/>
      <c r="DC420" s="34">
        <f t="shared" si="467"/>
        <v>0</v>
      </c>
      <c r="DD420" s="34">
        <f t="shared" si="485"/>
        <v>0</v>
      </c>
      <c r="DE420" s="35">
        <f t="shared" si="509"/>
        <v>0</v>
      </c>
      <c r="DF420" s="35">
        <f t="shared" ca="1" si="510"/>
        <v>0</v>
      </c>
      <c r="DG420" s="89">
        <f t="shared" ca="1" si="511"/>
        <v>0</v>
      </c>
      <c r="DH420" s="35">
        <f t="shared" si="486"/>
        <v>2</v>
      </c>
      <c r="DI420" s="35">
        <f t="shared" ca="1" si="453"/>
        <v>885.14</v>
      </c>
      <c r="DJ420" s="92">
        <f t="shared" ca="1" si="454"/>
        <v>0</v>
      </c>
      <c r="DK420"/>
      <c r="DL420" s="37"/>
      <c r="DM420" s="38">
        <f t="shared" si="468"/>
        <v>0</v>
      </c>
      <c r="DN420" s="39" t="str">
        <f t="shared" si="452"/>
        <v>NÃO MEDIDO</v>
      </c>
      <c r="DO420" s="40"/>
      <c r="DP420"/>
    </row>
    <row r="421" spans="1:120" s="2" customFormat="1" ht="36" customHeight="1" x14ac:dyDescent="0.2">
      <c r="A421" s="2" t="s">
        <v>212</v>
      </c>
      <c r="C421" s="100" t="s">
        <v>791</v>
      </c>
      <c r="D421" s="30" t="s">
        <v>792</v>
      </c>
      <c r="E421" s="31" t="s">
        <v>89</v>
      </c>
      <c r="F421" s="74">
        <v>2</v>
      </c>
      <c r="G421" s="74"/>
      <c r="H421" s="121"/>
      <c r="I421" s="121">
        <v>0</v>
      </c>
      <c r="J421" s="121">
        <v>28</v>
      </c>
      <c r="K421" s="74">
        <f t="shared" si="469"/>
        <v>30</v>
      </c>
      <c r="L421" s="32">
        <v>41.46</v>
      </c>
      <c r="M421" s="33">
        <f t="shared" si="487"/>
        <v>1243.8</v>
      </c>
      <c r="N421" s="33"/>
      <c r="O421" s="33">
        <f t="shared" si="470"/>
        <v>0</v>
      </c>
      <c r="P421" s="34"/>
      <c r="Q421" s="34">
        <f t="shared" si="443"/>
        <v>0</v>
      </c>
      <c r="R421" s="34">
        <f t="shared" si="444"/>
        <v>0</v>
      </c>
      <c r="S421" s="34"/>
      <c r="T421" s="34">
        <f t="shared" si="445"/>
        <v>0</v>
      </c>
      <c r="U421" s="34">
        <f t="shared" si="446"/>
        <v>0</v>
      </c>
      <c r="V421" s="34"/>
      <c r="W421" s="34">
        <f t="shared" si="505"/>
        <v>0</v>
      </c>
      <c r="X421" s="34">
        <f t="shared" si="506"/>
        <v>0</v>
      </c>
      <c r="Y421" s="34"/>
      <c r="Z421" s="34">
        <f t="shared" si="447"/>
        <v>0</v>
      </c>
      <c r="AA421" s="34">
        <f t="shared" si="448"/>
        <v>0</v>
      </c>
      <c r="AB421" s="34"/>
      <c r="AC421" s="34">
        <f t="shared" si="449"/>
        <v>0</v>
      </c>
      <c r="AD421" s="34">
        <f t="shared" si="450"/>
        <v>0</v>
      </c>
      <c r="AE421" s="34"/>
      <c r="AF421" s="34">
        <f t="shared" si="503"/>
        <v>0</v>
      </c>
      <c r="AG421" s="34">
        <f t="shared" si="504"/>
        <v>0</v>
      </c>
      <c r="AH421" s="34"/>
      <c r="AI421" s="34">
        <f t="shared" si="512"/>
        <v>0</v>
      </c>
      <c r="AJ421" s="34">
        <f t="shared" si="451"/>
        <v>0</v>
      </c>
      <c r="AK421" s="34"/>
      <c r="AL421" s="34">
        <f t="shared" si="507"/>
        <v>0</v>
      </c>
      <c r="AM421" s="34">
        <f t="shared" si="508"/>
        <v>0</v>
      </c>
      <c r="AN421" s="34"/>
      <c r="AO421" s="34">
        <f t="shared" si="488"/>
        <v>0</v>
      </c>
      <c r="AP421" s="34">
        <f t="shared" si="489"/>
        <v>0</v>
      </c>
      <c r="AQ421" s="34"/>
      <c r="AR421" s="34">
        <f t="shared" si="490"/>
        <v>0</v>
      </c>
      <c r="AS421" s="34">
        <f t="shared" si="491"/>
        <v>0</v>
      </c>
      <c r="AT421" s="34"/>
      <c r="AU421" s="34">
        <f t="shared" si="492"/>
        <v>0</v>
      </c>
      <c r="AV421" s="34">
        <f t="shared" si="493"/>
        <v>0</v>
      </c>
      <c r="AW421" s="34"/>
      <c r="AX421" s="34">
        <f t="shared" si="494"/>
        <v>0</v>
      </c>
      <c r="AY421" s="34">
        <f t="shared" si="495"/>
        <v>0</v>
      </c>
      <c r="AZ421" s="34"/>
      <c r="BA421" s="34">
        <f t="shared" si="496"/>
        <v>0</v>
      </c>
      <c r="BB421" s="34">
        <f t="shared" si="497"/>
        <v>0</v>
      </c>
      <c r="BC421" s="34"/>
      <c r="BD421" s="34">
        <f t="shared" si="498"/>
        <v>0</v>
      </c>
      <c r="BE421" s="34">
        <f t="shared" si="499"/>
        <v>0</v>
      </c>
      <c r="BF421" s="34"/>
      <c r="BG421" s="34">
        <f t="shared" ref="BG421:BG485" si="513">ROUND(BF421*$L421,2)</f>
        <v>0</v>
      </c>
      <c r="BH421" s="34">
        <f t="shared" si="500"/>
        <v>0</v>
      </c>
      <c r="BI421" s="34"/>
      <c r="BJ421" s="34">
        <f t="shared" ref="BJ421:BJ485" si="514">ROUND(BI421*$L421,2)</f>
        <v>0</v>
      </c>
      <c r="BK421" s="34">
        <f t="shared" si="501"/>
        <v>0</v>
      </c>
      <c r="BL421" s="34"/>
      <c r="BM421" s="34">
        <f t="shared" si="442"/>
        <v>0</v>
      </c>
      <c r="BN421" s="34">
        <f t="shared" si="502"/>
        <v>0</v>
      </c>
      <c r="BO421" s="34"/>
      <c r="BP421" s="34">
        <f t="shared" si="471"/>
        <v>0</v>
      </c>
      <c r="BQ421" s="34">
        <f t="shared" si="472"/>
        <v>0</v>
      </c>
      <c r="BR421" s="34"/>
      <c r="BS421" s="34">
        <f t="shared" si="455"/>
        <v>0</v>
      </c>
      <c r="BT421" s="34">
        <f t="shared" si="473"/>
        <v>0</v>
      </c>
      <c r="BU421" s="34"/>
      <c r="BV421" s="34">
        <f t="shared" si="456"/>
        <v>0</v>
      </c>
      <c r="BW421" s="34">
        <f t="shared" si="474"/>
        <v>0</v>
      </c>
      <c r="BX421" s="34">
        <v>2</v>
      </c>
      <c r="BY421" s="34">
        <f t="shared" si="457"/>
        <v>82.92</v>
      </c>
      <c r="BZ421" s="34">
        <f t="shared" si="475"/>
        <v>0</v>
      </c>
      <c r="CA421" s="34"/>
      <c r="CB421" s="34">
        <f t="shared" si="458"/>
        <v>0</v>
      </c>
      <c r="CC421" s="34">
        <f t="shared" si="476"/>
        <v>0</v>
      </c>
      <c r="CD421" s="34"/>
      <c r="CE421" s="34">
        <f t="shared" si="459"/>
        <v>0</v>
      </c>
      <c r="CF421" s="34">
        <f t="shared" si="477"/>
        <v>0</v>
      </c>
      <c r="CG421" s="34"/>
      <c r="CH421" s="34">
        <f t="shared" si="460"/>
        <v>0</v>
      </c>
      <c r="CI421" s="34">
        <f t="shared" si="478"/>
        <v>0</v>
      </c>
      <c r="CJ421" s="34"/>
      <c r="CK421" s="34">
        <f t="shared" si="461"/>
        <v>0</v>
      </c>
      <c r="CL421" s="34">
        <f t="shared" si="479"/>
        <v>0</v>
      </c>
      <c r="CM421" s="34"/>
      <c r="CN421" s="34">
        <f t="shared" si="462"/>
        <v>0</v>
      </c>
      <c r="CO421" s="34">
        <f t="shared" si="480"/>
        <v>0</v>
      </c>
      <c r="CP421" s="34"/>
      <c r="CQ421" s="34">
        <f t="shared" si="463"/>
        <v>0</v>
      </c>
      <c r="CR421" s="34">
        <f t="shared" si="481"/>
        <v>0</v>
      </c>
      <c r="CS421" s="34"/>
      <c r="CT421" s="34">
        <f t="shared" si="464"/>
        <v>0</v>
      </c>
      <c r="CU421" s="34">
        <f t="shared" si="482"/>
        <v>0</v>
      </c>
      <c r="CV421" s="34"/>
      <c r="CW421" s="34">
        <f t="shared" si="465"/>
        <v>0</v>
      </c>
      <c r="CX421" s="34">
        <f t="shared" si="483"/>
        <v>0</v>
      </c>
      <c r="CY421" s="34"/>
      <c r="CZ421" s="34">
        <f t="shared" si="466"/>
        <v>0</v>
      </c>
      <c r="DA421" s="34">
        <f t="shared" si="484"/>
        <v>0</v>
      </c>
      <c r="DB421" s="34">
        <v>28</v>
      </c>
      <c r="DC421" s="34">
        <f t="shared" si="467"/>
        <v>1160.8800000000001</v>
      </c>
      <c r="DD421" s="34">
        <f t="shared" si="485"/>
        <v>0</v>
      </c>
      <c r="DE421" s="35">
        <f t="shared" si="509"/>
        <v>30</v>
      </c>
      <c r="DF421" s="35">
        <f t="shared" ca="1" si="510"/>
        <v>1243.8</v>
      </c>
      <c r="DG421" s="89">
        <f t="shared" ca="1" si="511"/>
        <v>0</v>
      </c>
      <c r="DH421" s="35">
        <f t="shared" si="486"/>
        <v>0</v>
      </c>
      <c r="DI421" s="35">
        <f t="shared" ca="1" si="453"/>
        <v>0</v>
      </c>
      <c r="DJ421" s="92">
        <f t="shared" ca="1" si="454"/>
        <v>0</v>
      </c>
      <c r="DK421"/>
      <c r="DL421" s="37"/>
      <c r="DM421" s="38">
        <f t="shared" si="468"/>
        <v>28</v>
      </c>
      <c r="DN421" s="39" t="str">
        <f t="shared" si="452"/>
        <v>MEDIDO</v>
      </c>
      <c r="DO421" s="40"/>
      <c r="DP421"/>
    </row>
    <row r="422" spans="1:120" s="2" customFormat="1" ht="36" customHeight="1" x14ac:dyDescent="0.2">
      <c r="A422" s="1" t="s">
        <v>212</v>
      </c>
      <c r="B422" s="1"/>
      <c r="C422" s="100" t="s">
        <v>793</v>
      </c>
      <c r="D422" s="30" t="s">
        <v>794</v>
      </c>
      <c r="E422" s="31" t="s">
        <v>89</v>
      </c>
      <c r="F422" s="74">
        <v>2</v>
      </c>
      <c r="G422" s="74">
        <v>0</v>
      </c>
      <c r="H422" s="121">
        <v>0</v>
      </c>
      <c r="I422" s="121">
        <v>0</v>
      </c>
      <c r="J422" s="121"/>
      <c r="K422" s="74">
        <f t="shared" si="469"/>
        <v>2</v>
      </c>
      <c r="L422" s="32">
        <v>97.46</v>
      </c>
      <c r="M422" s="33">
        <f t="shared" si="487"/>
        <v>194.92</v>
      </c>
      <c r="N422" s="33"/>
      <c r="O422" s="33">
        <f t="shared" si="470"/>
        <v>0</v>
      </c>
      <c r="P422" s="34"/>
      <c r="Q422" s="34">
        <f t="shared" si="443"/>
        <v>0</v>
      </c>
      <c r="R422" s="34">
        <f t="shared" si="444"/>
        <v>0</v>
      </c>
      <c r="S422" s="34"/>
      <c r="T422" s="34">
        <f t="shared" si="445"/>
        <v>0</v>
      </c>
      <c r="U422" s="34">
        <f t="shared" si="446"/>
        <v>0</v>
      </c>
      <c r="V422" s="34"/>
      <c r="W422" s="34">
        <f t="shared" si="505"/>
        <v>0</v>
      </c>
      <c r="X422" s="34">
        <f t="shared" si="506"/>
        <v>0</v>
      </c>
      <c r="Y422" s="34"/>
      <c r="Z422" s="34">
        <f t="shared" si="447"/>
        <v>0</v>
      </c>
      <c r="AA422" s="34">
        <f t="shared" si="448"/>
        <v>0</v>
      </c>
      <c r="AB422" s="34"/>
      <c r="AC422" s="34">
        <f t="shared" si="449"/>
        <v>0</v>
      </c>
      <c r="AD422" s="34">
        <f t="shared" si="450"/>
        <v>0</v>
      </c>
      <c r="AE422" s="34"/>
      <c r="AF422" s="34">
        <f t="shared" si="503"/>
        <v>0</v>
      </c>
      <c r="AG422" s="34">
        <f t="shared" si="504"/>
        <v>0</v>
      </c>
      <c r="AH422" s="34"/>
      <c r="AI422" s="34">
        <f t="shared" si="512"/>
        <v>0</v>
      </c>
      <c r="AJ422" s="34">
        <f t="shared" si="451"/>
        <v>0</v>
      </c>
      <c r="AK422" s="34"/>
      <c r="AL422" s="34">
        <f t="shared" si="507"/>
        <v>0</v>
      </c>
      <c r="AM422" s="34">
        <f t="shared" si="508"/>
        <v>0</v>
      </c>
      <c r="AN422" s="34"/>
      <c r="AO422" s="34">
        <f t="shared" si="488"/>
        <v>0</v>
      </c>
      <c r="AP422" s="34">
        <f t="shared" si="489"/>
        <v>0</v>
      </c>
      <c r="AQ422" s="34"/>
      <c r="AR422" s="34">
        <f t="shared" si="490"/>
        <v>0</v>
      </c>
      <c r="AS422" s="34">
        <f t="shared" si="491"/>
        <v>0</v>
      </c>
      <c r="AT422" s="34"/>
      <c r="AU422" s="34">
        <f t="shared" si="492"/>
        <v>0</v>
      </c>
      <c r="AV422" s="34">
        <f t="shared" si="493"/>
        <v>0</v>
      </c>
      <c r="AW422" s="34"/>
      <c r="AX422" s="34">
        <f t="shared" si="494"/>
        <v>0</v>
      </c>
      <c r="AY422" s="34">
        <f t="shared" si="495"/>
        <v>0</v>
      </c>
      <c r="AZ422" s="34"/>
      <c r="BA422" s="34">
        <f t="shared" si="496"/>
        <v>0</v>
      </c>
      <c r="BB422" s="34">
        <f t="shared" si="497"/>
        <v>0</v>
      </c>
      <c r="BC422" s="34"/>
      <c r="BD422" s="34">
        <f t="shared" si="498"/>
        <v>0</v>
      </c>
      <c r="BE422" s="34">
        <f t="shared" si="499"/>
        <v>0</v>
      </c>
      <c r="BF422" s="34"/>
      <c r="BG422" s="34">
        <f t="shared" si="513"/>
        <v>0</v>
      </c>
      <c r="BH422" s="34">
        <f t="shared" si="500"/>
        <v>0</v>
      </c>
      <c r="BI422" s="34"/>
      <c r="BJ422" s="34">
        <f t="shared" si="514"/>
        <v>0</v>
      </c>
      <c r="BK422" s="34">
        <f t="shared" si="501"/>
        <v>0</v>
      </c>
      <c r="BL422" s="34"/>
      <c r="BM422" s="34">
        <f t="shared" si="442"/>
        <v>0</v>
      </c>
      <c r="BN422" s="34">
        <f t="shared" si="502"/>
        <v>0</v>
      </c>
      <c r="BO422" s="34"/>
      <c r="BP422" s="34">
        <f t="shared" si="471"/>
        <v>0</v>
      </c>
      <c r="BQ422" s="34">
        <f t="shared" si="472"/>
        <v>0</v>
      </c>
      <c r="BR422" s="34"/>
      <c r="BS422" s="34">
        <f t="shared" si="455"/>
        <v>0</v>
      </c>
      <c r="BT422" s="34">
        <f t="shared" si="473"/>
        <v>0</v>
      </c>
      <c r="BU422" s="34"/>
      <c r="BV422" s="34">
        <f t="shared" si="456"/>
        <v>0</v>
      </c>
      <c r="BW422" s="34">
        <f t="shared" si="474"/>
        <v>0</v>
      </c>
      <c r="BX422" s="34"/>
      <c r="BY422" s="34">
        <f t="shared" si="457"/>
        <v>0</v>
      </c>
      <c r="BZ422" s="34">
        <f t="shared" si="475"/>
        <v>0</v>
      </c>
      <c r="CA422" s="34"/>
      <c r="CB422" s="34">
        <f t="shared" si="458"/>
        <v>0</v>
      </c>
      <c r="CC422" s="34">
        <f t="shared" si="476"/>
        <v>0</v>
      </c>
      <c r="CD422" s="34"/>
      <c r="CE422" s="34">
        <f t="shared" si="459"/>
        <v>0</v>
      </c>
      <c r="CF422" s="34">
        <f t="shared" si="477"/>
        <v>0</v>
      </c>
      <c r="CG422" s="34"/>
      <c r="CH422" s="34">
        <f t="shared" si="460"/>
        <v>0</v>
      </c>
      <c r="CI422" s="34">
        <f t="shared" si="478"/>
        <v>0</v>
      </c>
      <c r="CJ422" s="34"/>
      <c r="CK422" s="34">
        <f t="shared" si="461"/>
        <v>0</v>
      </c>
      <c r="CL422" s="34">
        <f t="shared" si="479"/>
        <v>0</v>
      </c>
      <c r="CM422" s="34"/>
      <c r="CN422" s="34">
        <f t="shared" si="462"/>
        <v>0</v>
      </c>
      <c r="CO422" s="34">
        <f t="shared" si="480"/>
        <v>0</v>
      </c>
      <c r="CP422" s="34"/>
      <c r="CQ422" s="34">
        <f t="shared" si="463"/>
        <v>0</v>
      </c>
      <c r="CR422" s="34">
        <f t="shared" si="481"/>
        <v>0</v>
      </c>
      <c r="CS422" s="34"/>
      <c r="CT422" s="34">
        <f t="shared" si="464"/>
        <v>0</v>
      </c>
      <c r="CU422" s="34">
        <f t="shared" si="482"/>
        <v>0</v>
      </c>
      <c r="CV422" s="34"/>
      <c r="CW422" s="34">
        <f t="shared" si="465"/>
        <v>0</v>
      </c>
      <c r="CX422" s="34">
        <f t="shared" si="483"/>
        <v>0</v>
      </c>
      <c r="CY422" s="34"/>
      <c r="CZ422" s="34">
        <f t="shared" si="466"/>
        <v>0</v>
      </c>
      <c r="DA422" s="34">
        <f t="shared" si="484"/>
        <v>0</v>
      </c>
      <c r="DB422" s="34"/>
      <c r="DC422" s="34">
        <f t="shared" si="467"/>
        <v>0</v>
      </c>
      <c r="DD422" s="34">
        <f t="shared" si="485"/>
        <v>0</v>
      </c>
      <c r="DE422" s="35">
        <f t="shared" si="509"/>
        <v>0</v>
      </c>
      <c r="DF422" s="35">
        <f t="shared" ca="1" si="510"/>
        <v>0</v>
      </c>
      <c r="DG422" s="89">
        <f t="shared" ca="1" si="511"/>
        <v>0</v>
      </c>
      <c r="DH422" s="35">
        <f t="shared" si="486"/>
        <v>2</v>
      </c>
      <c r="DI422" s="35">
        <f t="shared" ca="1" si="453"/>
        <v>194.92</v>
      </c>
      <c r="DJ422" s="92">
        <f t="shared" ca="1" si="454"/>
        <v>0</v>
      </c>
      <c r="DK422"/>
      <c r="DL422" s="37"/>
      <c r="DM422" s="38">
        <f t="shared" si="468"/>
        <v>0</v>
      </c>
      <c r="DN422" s="39" t="str">
        <f t="shared" si="452"/>
        <v>NÃO MEDIDO</v>
      </c>
      <c r="DO422" s="40"/>
      <c r="DP422"/>
    </row>
    <row r="423" spans="1:120" s="2" customFormat="1" ht="36" customHeight="1" x14ac:dyDescent="0.2">
      <c r="A423" s="2" t="s">
        <v>212</v>
      </c>
      <c r="C423" s="100" t="s">
        <v>795</v>
      </c>
      <c r="D423" s="30" t="s">
        <v>796</v>
      </c>
      <c r="E423" s="31" t="s">
        <v>89</v>
      </c>
      <c r="F423" s="74">
        <v>2</v>
      </c>
      <c r="G423" s="74">
        <v>0</v>
      </c>
      <c r="H423" s="121">
        <v>0</v>
      </c>
      <c r="I423" s="121">
        <v>0</v>
      </c>
      <c r="J423" s="121"/>
      <c r="K423" s="74">
        <f t="shared" si="469"/>
        <v>2</v>
      </c>
      <c r="L423" s="32">
        <v>606.41</v>
      </c>
      <c r="M423" s="33">
        <f t="shared" si="487"/>
        <v>1212.82</v>
      </c>
      <c r="N423" s="33"/>
      <c r="O423" s="33">
        <f t="shared" si="470"/>
        <v>0</v>
      </c>
      <c r="P423" s="34"/>
      <c r="Q423" s="34">
        <f t="shared" si="443"/>
        <v>0</v>
      </c>
      <c r="R423" s="34">
        <f t="shared" si="444"/>
        <v>0</v>
      </c>
      <c r="S423" s="34"/>
      <c r="T423" s="34">
        <f t="shared" si="445"/>
        <v>0</v>
      </c>
      <c r="U423" s="34">
        <f t="shared" si="446"/>
        <v>0</v>
      </c>
      <c r="V423" s="34"/>
      <c r="W423" s="34">
        <f t="shared" si="505"/>
        <v>0</v>
      </c>
      <c r="X423" s="34">
        <f t="shared" si="506"/>
        <v>0</v>
      </c>
      <c r="Y423" s="34"/>
      <c r="Z423" s="34">
        <f t="shared" si="447"/>
        <v>0</v>
      </c>
      <c r="AA423" s="34">
        <f t="shared" si="448"/>
        <v>0</v>
      </c>
      <c r="AB423" s="34"/>
      <c r="AC423" s="34">
        <f t="shared" si="449"/>
        <v>0</v>
      </c>
      <c r="AD423" s="34">
        <f t="shared" si="450"/>
        <v>0</v>
      </c>
      <c r="AE423" s="34"/>
      <c r="AF423" s="34">
        <f t="shared" si="503"/>
        <v>0</v>
      </c>
      <c r="AG423" s="34">
        <f t="shared" si="504"/>
        <v>0</v>
      </c>
      <c r="AH423" s="34"/>
      <c r="AI423" s="34">
        <f t="shared" si="512"/>
        <v>0</v>
      </c>
      <c r="AJ423" s="34">
        <f t="shared" si="451"/>
        <v>0</v>
      </c>
      <c r="AK423" s="34"/>
      <c r="AL423" s="34">
        <f t="shared" si="507"/>
        <v>0</v>
      </c>
      <c r="AM423" s="34">
        <f t="shared" si="508"/>
        <v>0</v>
      </c>
      <c r="AN423" s="34"/>
      <c r="AO423" s="34">
        <f t="shared" si="488"/>
        <v>0</v>
      </c>
      <c r="AP423" s="34">
        <f t="shared" si="489"/>
        <v>0</v>
      </c>
      <c r="AQ423" s="34"/>
      <c r="AR423" s="34">
        <f t="shared" si="490"/>
        <v>0</v>
      </c>
      <c r="AS423" s="34">
        <f t="shared" si="491"/>
        <v>0</v>
      </c>
      <c r="AT423" s="34"/>
      <c r="AU423" s="34">
        <f t="shared" si="492"/>
        <v>0</v>
      </c>
      <c r="AV423" s="34">
        <f t="shared" si="493"/>
        <v>0</v>
      </c>
      <c r="AW423" s="34"/>
      <c r="AX423" s="34">
        <f t="shared" si="494"/>
        <v>0</v>
      </c>
      <c r="AY423" s="34">
        <f t="shared" si="495"/>
        <v>0</v>
      </c>
      <c r="AZ423" s="34"/>
      <c r="BA423" s="34">
        <f t="shared" si="496"/>
        <v>0</v>
      </c>
      <c r="BB423" s="34">
        <f t="shared" si="497"/>
        <v>0</v>
      </c>
      <c r="BC423" s="34"/>
      <c r="BD423" s="34">
        <f t="shared" si="498"/>
        <v>0</v>
      </c>
      <c r="BE423" s="34">
        <f t="shared" si="499"/>
        <v>0</v>
      </c>
      <c r="BF423" s="34"/>
      <c r="BG423" s="34">
        <f t="shared" si="513"/>
        <v>0</v>
      </c>
      <c r="BH423" s="34">
        <f t="shared" si="500"/>
        <v>0</v>
      </c>
      <c r="BI423" s="34"/>
      <c r="BJ423" s="34">
        <f t="shared" si="514"/>
        <v>0</v>
      </c>
      <c r="BK423" s="34">
        <f t="shared" si="501"/>
        <v>0</v>
      </c>
      <c r="BL423" s="34"/>
      <c r="BM423" s="34">
        <f t="shared" si="442"/>
        <v>0</v>
      </c>
      <c r="BN423" s="34">
        <f t="shared" si="502"/>
        <v>0</v>
      </c>
      <c r="BO423" s="34"/>
      <c r="BP423" s="34">
        <f t="shared" si="471"/>
        <v>0</v>
      </c>
      <c r="BQ423" s="34">
        <f t="shared" si="472"/>
        <v>0</v>
      </c>
      <c r="BR423" s="34"/>
      <c r="BS423" s="34">
        <f t="shared" si="455"/>
        <v>0</v>
      </c>
      <c r="BT423" s="34">
        <f t="shared" si="473"/>
        <v>0</v>
      </c>
      <c r="BU423" s="34"/>
      <c r="BV423" s="34">
        <f t="shared" si="456"/>
        <v>0</v>
      </c>
      <c r="BW423" s="34">
        <f t="shared" si="474"/>
        <v>0</v>
      </c>
      <c r="BX423" s="34"/>
      <c r="BY423" s="34">
        <f t="shared" si="457"/>
        <v>0</v>
      </c>
      <c r="BZ423" s="34">
        <f t="shared" si="475"/>
        <v>0</v>
      </c>
      <c r="CA423" s="34"/>
      <c r="CB423" s="34">
        <f t="shared" si="458"/>
        <v>0</v>
      </c>
      <c r="CC423" s="34">
        <f t="shared" si="476"/>
        <v>0</v>
      </c>
      <c r="CD423" s="34"/>
      <c r="CE423" s="34">
        <f t="shared" si="459"/>
        <v>0</v>
      </c>
      <c r="CF423" s="34">
        <f t="shared" si="477"/>
        <v>0</v>
      </c>
      <c r="CG423" s="34"/>
      <c r="CH423" s="34">
        <f t="shared" si="460"/>
        <v>0</v>
      </c>
      <c r="CI423" s="34">
        <f t="shared" si="478"/>
        <v>0</v>
      </c>
      <c r="CJ423" s="34"/>
      <c r="CK423" s="34">
        <f t="shared" si="461"/>
        <v>0</v>
      </c>
      <c r="CL423" s="34">
        <f t="shared" si="479"/>
        <v>0</v>
      </c>
      <c r="CM423" s="34"/>
      <c r="CN423" s="34">
        <f t="shared" si="462"/>
        <v>0</v>
      </c>
      <c r="CO423" s="34">
        <f t="shared" si="480"/>
        <v>0</v>
      </c>
      <c r="CP423" s="34"/>
      <c r="CQ423" s="34">
        <f t="shared" si="463"/>
        <v>0</v>
      </c>
      <c r="CR423" s="34">
        <f t="shared" si="481"/>
        <v>0</v>
      </c>
      <c r="CS423" s="34"/>
      <c r="CT423" s="34">
        <f t="shared" si="464"/>
        <v>0</v>
      </c>
      <c r="CU423" s="34">
        <f t="shared" si="482"/>
        <v>0</v>
      </c>
      <c r="CV423" s="34"/>
      <c r="CW423" s="34">
        <f t="shared" si="465"/>
        <v>0</v>
      </c>
      <c r="CX423" s="34">
        <f t="shared" si="483"/>
        <v>0</v>
      </c>
      <c r="CY423" s="34"/>
      <c r="CZ423" s="34">
        <f t="shared" si="466"/>
        <v>0</v>
      </c>
      <c r="DA423" s="34">
        <f t="shared" si="484"/>
        <v>0</v>
      </c>
      <c r="DB423" s="34"/>
      <c r="DC423" s="34">
        <f t="shared" si="467"/>
        <v>0</v>
      </c>
      <c r="DD423" s="34">
        <f t="shared" si="485"/>
        <v>0</v>
      </c>
      <c r="DE423" s="35">
        <f t="shared" si="509"/>
        <v>0</v>
      </c>
      <c r="DF423" s="35">
        <f t="shared" ca="1" si="510"/>
        <v>0</v>
      </c>
      <c r="DG423" s="89">
        <f t="shared" ca="1" si="511"/>
        <v>0</v>
      </c>
      <c r="DH423" s="35">
        <f t="shared" si="486"/>
        <v>2</v>
      </c>
      <c r="DI423" s="35">
        <f t="shared" ca="1" si="453"/>
        <v>1212.82</v>
      </c>
      <c r="DJ423" s="92">
        <f t="shared" ca="1" si="454"/>
        <v>0</v>
      </c>
      <c r="DK423"/>
      <c r="DL423" s="37"/>
      <c r="DM423" s="38">
        <f t="shared" si="468"/>
        <v>0</v>
      </c>
      <c r="DN423" s="39" t="str">
        <f t="shared" si="452"/>
        <v>NÃO MEDIDO</v>
      </c>
      <c r="DO423" s="40"/>
      <c r="DP423"/>
    </row>
    <row r="424" spans="1:120" s="2" customFormat="1" ht="36" customHeight="1" x14ac:dyDescent="0.2">
      <c r="A424" s="2" t="s">
        <v>212</v>
      </c>
      <c r="C424" s="100" t="s">
        <v>775</v>
      </c>
      <c r="D424" s="30" t="s">
        <v>776</v>
      </c>
      <c r="E424" s="31" t="s">
        <v>89</v>
      </c>
      <c r="F424" s="74">
        <v>7</v>
      </c>
      <c r="G424" s="74">
        <v>0</v>
      </c>
      <c r="H424" s="121">
        <v>0</v>
      </c>
      <c r="I424" s="121">
        <v>0</v>
      </c>
      <c r="J424" s="121">
        <v>2</v>
      </c>
      <c r="K424" s="74">
        <f t="shared" si="469"/>
        <v>9</v>
      </c>
      <c r="L424" s="32">
        <v>31.09</v>
      </c>
      <c r="M424" s="33">
        <f t="shared" si="487"/>
        <v>279.81</v>
      </c>
      <c r="N424" s="33"/>
      <c r="O424" s="33">
        <f t="shared" si="470"/>
        <v>0</v>
      </c>
      <c r="P424" s="34"/>
      <c r="Q424" s="34">
        <f t="shared" si="443"/>
        <v>0</v>
      </c>
      <c r="R424" s="34">
        <f t="shared" si="444"/>
        <v>0</v>
      </c>
      <c r="S424" s="34"/>
      <c r="T424" s="34">
        <f t="shared" si="445"/>
        <v>0</v>
      </c>
      <c r="U424" s="34">
        <f t="shared" si="446"/>
        <v>0</v>
      </c>
      <c r="V424" s="34"/>
      <c r="W424" s="34">
        <f t="shared" si="505"/>
        <v>0</v>
      </c>
      <c r="X424" s="34">
        <f t="shared" si="506"/>
        <v>0</v>
      </c>
      <c r="Y424" s="34"/>
      <c r="Z424" s="34">
        <f t="shared" si="447"/>
        <v>0</v>
      </c>
      <c r="AA424" s="34">
        <f t="shared" si="448"/>
        <v>0</v>
      </c>
      <c r="AB424" s="34"/>
      <c r="AC424" s="34">
        <f t="shared" si="449"/>
        <v>0</v>
      </c>
      <c r="AD424" s="34">
        <f t="shared" si="450"/>
        <v>0</v>
      </c>
      <c r="AE424" s="34"/>
      <c r="AF424" s="34">
        <f t="shared" si="503"/>
        <v>0</v>
      </c>
      <c r="AG424" s="34">
        <f t="shared" si="504"/>
        <v>0</v>
      </c>
      <c r="AH424" s="34"/>
      <c r="AI424" s="34">
        <f t="shared" si="512"/>
        <v>0</v>
      </c>
      <c r="AJ424" s="34">
        <f t="shared" si="451"/>
        <v>0</v>
      </c>
      <c r="AK424" s="34"/>
      <c r="AL424" s="34">
        <f t="shared" si="507"/>
        <v>0</v>
      </c>
      <c r="AM424" s="34">
        <f t="shared" si="508"/>
        <v>0</v>
      </c>
      <c r="AN424" s="34"/>
      <c r="AO424" s="34">
        <f t="shared" si="488"/>
        <v>0</v>
      </c>
      <c r="AP424" s="34">
        <f t="shared" si="489"/>
        <v>0</v>
      </c>
      <c r="AQ424" s="34"/>
      <c r="AR424" s="34">
        <f t="shared" si="490"/>
        <v>0</v>
      </c>
      <c r="AS424" s="34">
        <f t="shared" si="491"/>
        <v>0</v>
      </c>
      <c r="AT424" s="34"/>
      <c r="AU424" s="34">
        <f t="shared" si="492"/>
        <v>0</v>
      </c>
      <c r="AV424" s="34">
        <f t="shared" si="493"/>
        <v>0</v>
      </c>
      <c r="AW424" s="34"/>
      <c r="AX424" s="34">
        <f t="shared" si="494"/>
        <v>0</v>
      </c>
      <c r="AY424" s="34">
        <f t="shared" si="495"/>
        <v>0</v>
      </c>
      <c r="AZ424" s="34"/>
      <c r="BA424" s="34">
        <f t="shared" si="496"/>
        <v>0</v>
      </c>
      <c r="BB424" s="34">
        <f t="shared" si="497"/>
        <v>0</v>
      </c>
      <c r="BC424" s="34"/>
      <c r="BD424" s="34">
        <f t="shared" si="498"/>
        <v>0</v>
      </c>
      <c r="BE424" s="34">
        <f t="shared" si="499"/>
        <v>0</v>
      </c>
      <c r="BF424" s="34"/>
      <c r="BG424" s="34">
        <f t="shared" si="513"/>
        <v>0</v>
      </c>
      <c r="BH424" s="34">
        <f t="shared" si="500"/>
        <v>0</v>
      </c>
      <c r="BI424" s="34"/>
      <c r="BJ424" s="34">
        <f t="shared" si="514"/>
        <v>0</v>
      </c>
      <c r="BK424" s="34">
        <f t="shared" si="501"/>
        <v>0</v>
      </c>
      <c r="BL424" s="34"/>
      <c r="BM424" s="34">
        <f t="shared" si="442"/>
        <v>0</v>
      </c>
      <c r="BN424" s="34">
        <f t="shared" si="502"/>
        <v>0</v>
      </c>
      <c r="BO424" s="34"/>
      <c r="BP424" s="34">
        <f t="shared" si="471"/>
        <v>0</v>
      </c>
      <c r="BQ424" s="34">
        <f t="shared" si="472"/>
        <v>0</v>
      </c>
      <c r="BR424" s="34"/>
      <c r="BS424" s="34">
        <f t="shared" si="455"/>
        <v>0</v>
      </c>
      <c r="BT424" s="34">
        <f t="shared" si="473"/>
        <v>0</v>
      </c>
      <c r="BU424" s="34"/>
      <c r="BV424" s="34">
        <f t="shared" si="456"/>
        <v>0</v>
      </c>
      <c r="BW424" s="34">
        <f t="shared" si="474"/>
        <v>0</v>
      </c>
      <c r="BX424" s="34">
        <v>7</v>
      </c>
      <c r="BY424" s="34">
        <f t="shared" si="457"/>
        <v>217.63</v>
      </c>
      <c r="BZ424" s="34">
        <f t="shared" si="475"/>
        <v>0</v>
      </c>
      <c r="CA424" s="34"/>
      <c r="CB424" s="34">
        <f t="shared" si="458"/>
        <v>0</v>
      </c>
      <c r="CC424" s="34">
        <f t="shared" si="476"/>
        <v>0</v>
      </c>
      <c r="CD424" s="34"/>
      <c r="CE424" s="34">
        <f t="shared" si="459"/>
        <v>0</v>
      </c>
      <c r="CF424" s="34">
        <f t="shared" si="477"/>
        <v>0</v>
      </c>
      <c r="CG424" s="34"/>
      <c r="CH424" s="34">
        <f t="shared" si="460"/>
        <v>0</v>
      </c>
      <c r="CI424" s="34">
        <f t="shared" si="478"/>
        <v>0</v>
      </c>
      <c r="CJ424" s="34"/>
      <c r="CK424" s="34">
        <f t="shared" si="461"/>
        <v>0</v>
      </c>
      <c r="CL424" s="34">
        <f t="shared" si="479"/>
        <v>0</v>
      </c>
      <c r="CM424" s="34"/>
      <c r="CN424" s="34">
        <f t="shared" si="462"/>
        <v>0</v>
      </c>
      <c r="CO424" s="34">
        <f t="shared" si="480"/>
        <v>0</v>
      </c>
      <c r="CP424" s="34"/>
      <c r="CQ424" s="34">
        <f t="shared" si="463"/>
        <v>0</v>
      </c>
      <c r="CR424" s="34">
        <f t="shared" si="481"/>
        <v>0</v>
      </c>
      <c r="CS424" s="34"/>
      <c r="CT424" s="34">
        <f t="shared" si="464"/>
        <v>0</v>
      </c>
      <c r="CU424" s="34">
        <f t="shared" si="482"/>
        <v>0</v>
      </c>
      <c r="CV424" s="34"/>
      <c r="CW424" s="34">
        <f t="shared" si="465"/>
        <v>0</v>
      </c>
      <c r="CX424" s="34">
        <f t="shared" si="483"/>
        <v>0</v>
      </c>
      <c r="CY424" s="34"/>
      <c r="CZ424" s="34">
        <f t="shared" si="466"/>
        <v>0</v>
      </c>
      <c r="DA424" s="34">
        <f t="shared" si="484"/>
        <v>0</v>
      </c>
      <c r="DB424" s="34">
        <v>2</v>
      </c>
      <c r="DC424" s="34">
        <f t="shared" si="467"/>
        <v>62.18</v>
      </c>
      <c r="DD424" s="34">
        <f t="shared" si="485"/>
        <v>0</v>
      </c>
      <c r="DE424" s="35">
        <f t="shared" si="509"/>
        <v>9</v>
      </c>
      <c r="DF424" s="35">
        <f t="shared" ca="1" si="510"/>
        <v>279.81</v>
      </c>
      <c r="DG424" s="89">
        <f t="shared" ca="1" si="511"/>
        <v>0</v>
      </c>
      <c r="DH424" s="35">
        <f t="shared" si="486"/>
        <v>0</v>
      </c>
      <c r="DI424" s="35">
        <f t="shared" ca="1" si="453"/>
        <v>0</v>
      </c>
      <c r="DJ424" s="92">
        <f t="shared" ca="1" si="454"/>
        <v>0</v>
      </c>
      <c r="DK424"/>
      <c r="DL424" s="37"/>
      <c r="DM424" s="38">
        <f t="shared" si="468"/>
        <v>2</v>
      </c>
      <c r="DN424" s="39" t="str">
        <f t="shared" si="452"/>
        <v>MEDIDO</v>
      </c>
      <c r="DO424" s="40"/>
      <c r="DP424"/>
    </row>
    <row r="425" spans="1:120" s="2" customFormat="1" ht="36" customHeight="1" x14ac:dyDescent="0.2">
      <c r="A425" s="2" t="s">
        <v>212</v>
      </c>
      <c r="C425" s="100" t="s">
        <v>797</v>
      </c>
      <c r="D425" s="30" t="s">
        <v>798</v>
      </c>
      <c r="E425" s="31" t="s">
        <v>89</v>
      </c>
      <c r="F425" s="74">
        <v>5</v>
      </c>
      <c r="G425" s="74"/>
      <c r="H425" s="121"/>
      <c r="I425" s="121">
        <v>0</v>
      </c>
      <c r="J425" s="121"/>
      <c r="K425" s="74">
        <f t="shared" si="469"/>
        <v>5</v>
      </c>
      <c r="L425" s="32">
        <v>78.66</v>
      </c>
      <c r="M425" s="33">
        <f t="shared" si="487"/>
        <v>393.3</v>
      </c>
      <c r="N425" s="33"/>
      <c r="O425" s="33">
        <f t="shared" si="470"/>
        <v>0</v>
      </c>
      <c r="P425" s="34"/>
      <c r="Q425" s="34">
        <f t="shared" si="443"/>
        <v>0</v>
      </c>
      <c r="R425" s="34">
        <f t="shared" si="444"/>
        <v>0</v>
      </c>
      <c r="S425" s="34"/>
      <c r="T425" s="34">
        <f t="shared" si="445"/>
        <v>0</v>
      </c>
      <c r="U425" s="34">
        <f t="shared" si="446"/>
        <v>0</v>
      </c>
      <c r="V425" s="34"/>
      <c r="W425" s="34">
        <f t="shared" si="505"/>
        <v>0</v>
      </c>
      <c r="X425" s="34">
        <f t="shared" si="506"/>
        <v>0</v>
      </c>
      <c r="Y425" s="34"/>
      <c r="Z425" s="34">
        <f t="shared" si="447"/>
        <v>0</v>
      </c>
      <c r="AA425" s="34">
        <f t="shared" si="448"/>
        <v>0</v>
      </c>
      <c r="AB425" s="34"/>
      <c r="AC425" s="34">
        <f t="shared" si="449"/>
        <v>0</v>
      </c>
      <c r="AD425" s="34">
        <f t="shared" si="450"/>
        <v>0</v>
      </c>
      <c r="AE425" s="34"/>
      <c r="AF425" s="34">
        <f t="shared" si="503"/>
        <v>0</v>
      </c>
      <c r="AG425" s="34">
        <f t="shared" si="504"/>
        <v>0</v>
      </c>
      <c r="AH425" s="34"/>
      <c r="AI425" s="34">
        <f t="shared" si="512"/>
        <v>0</v>
      </c>
      <c r="AJ425" s="34">
        <f t="shared" si="451"/>
        <v>0</v>
      </c>
      <c r="AK425" s="34"/>
      <c r="AL425" s="34">
        <f t="shared" si="507"/>
        <v>0</v>
      </c>
      <c r="AM425" s="34">
        <f t="shared" si="508"/>
        <v>0</v>
      </c>
      <c r="AN425" s="34"/>
      <c r="AO425" s="34">
        <f t="shared" si="488"/>
        <v>0</v>
      </c>
      <c r="AP425" s="34">
        <f t="shared" si="489"/>
        <v>0</v>
      </c>
      <c r="AQ425" s="34"/>
      <c r="AR425" s="34">
        <f t="shared" si="490"/>
        <v>0</v>
      </c>
      <c r="AS425" s="34">
        <f t="shared" si="491"/>
        <v>0</v>
      </c>
      <c r="AT425" s="34"/>
      <c r="AU425" s="34">
        <f t="shared" si="492"/>
        <v>0</v>
      </c>
      <c r="AV425" s="34">
        <f t="shared" si="493"/>
        <v>0</v>
      </c>
      <c r="AW425" s="34"/>
      <c r="AX425" s="34">
        <f t="shared" si="494"/>
        <v>0</v>
      </c>
      <c r="AY425" s="34">
        <f t="shared" si="495"/>
        <v>0</v>
      </c>
      <c r="AZ425" s="34"/>
      <c r="BA425" s="34">
        <f t="shared" si="496"/>
        <v>0</v>
      </c>
      <c r="BB425" s="34">
        <f t="shared" si="497"/>
        <v>0</v>
      </c>
      <c r="BC425" s="34"/>
      <c r="BD425" s="34">
        <f t="shared" si="498"/>
        <v>0</v>
      </c>
      <c r="BE425" s="34">
        <f t="shared" si="499"/>
        <v>0</v>
      </c>
      <c r="BF425" s="34"/>
      <c r="BG425" s="34">
        <f t="shared" si="513"/>
        <v>0</v>
      </c>
      <c r="BH425" s="34">
        <f t="shared" si="500"/>
        <v>0</v>
      </c>
      <c r="BI425" s="34"/>
      <c r="BJ425" s="34">
        <f t="shared" si="514"/>
        <v>0</v>
      </c>
      <c r="BK425" s="34">
        <f t="shared" si="501"/>
        <v>0</v>
      </c>
      <c r="BL425" s="34"/>
      <c r="BM425" s="34">
        <f t="shared" si="442"/>
        <v>0</v>
      </c>
      <c r="BN425" s="34">
        <f t="shared" si="502"/>
        <v>0</v>
      </c>
      <c r="BO425" s="34"/>
      <c r="BP425" s="34">
        <f t="shared" si="471"/>
        <v>0</v>
      </c>
      <c r="BQ425" s="34">
        <f t="shared" si="472"/>
        <v>0</v>
      </c>
      <c r="BR425" s="34"/>
      <c r="BS425" s="34">
        <f t="shared" si="455"/>
        <v>0</v>
      </c>
      <c r="BT425" s="34">
        <f t="shared" si="473"/>
        <v>0</v>
      </c>
      <c r="BU425" s="34"/>
      <c r="BV425" s="34">
        <f t="shared" si="456"/>
        <v>0</v>
      </c>
      <c r="BW425" s="34">
        <f t="shared" si="474"/>
        <v>0</v>
      </c>
      <c r="BX425" s="34"/>
      <c r="BY425" s="34">
        <f t="shared" si="457"/>
        <v>0</v>
      </c>
      <c r="BZ425" s="34">
        <f t="shared" si="475"/>
        <v>0</v>
      </c>
      <c r="CA425" s="34"/>
      <c r="CB425" s="34">
        <f t="shared" si="458"/>
        <v>0</v>
      </c>
      <c r="CC425" s="34">
        <f t="shared" si="476"/>
        <v>0</v>
      </c>
      <c r="CD425" s="34"/>
      <c r="CE425" s="34">
        <f t="shared" si="459"/>
        <v>0</v>
      </c>
      <c r="CF425" s="34">
        <f t="shared" si="477"/>
        <v>0</v>
      </c>
      <c r="CG425" s="34"/>
      <c r="CH425" s="34">
        <f t="shared" si="460"/>
        <v>0</v>
      </c>
      <c r="CI425" s="34">
        <f t="shared" si="478"/>
        <v>0</v>
      </c>
      <c r="CJ425" s="34"/>
      <c r="CK425" s="34">
        <f t="shared" si="461"/>
        <v>0</v>
      </c>
      <c r="CL425" s="34">
        <f t="shared" si="479"/>
        <v>0</v>
      </c>
      <c r="CM425" s="34"/>
      <c r="CN425" s="34">
        <f t="shared" si="462"/>
        <v>0</v>
      </c>
      <c r="CO425" s="34">
        <f t="shared" si="480"/>
        <v>0</v>
      </c>
      <c r="CP425" s="34"/>
      <c r="CQ425" s="34">
        <f t="shared" si="463"/>
        <v>0</v>
      </c>
      <c r="CR425" s="34">
        <f t="shared" si="481"/>
        <v>0</v>
      </c>
      <c r="CS425" s="34"/>
      <c r="CT425" s="34">
        <f t="shared" si="464"/>
        <v>0</v>
      </c>
      <c r="CU425" s="34">
        <f t="shared" si="482"/>
        <v>0</v>
      </c>
      <c r="CV425" s="34"/>
      <c r="CW425" s="34">
        <f t="shared" si="465"/>
        <v>0</v>
      </c>
      <c r="CX425" s="34">
        <f t="shared" si="483"/>
        <v>0</v>
      </c>
      <c r="CY425" s="34"/>
      <c r="CZ425" s="34">
        <f t="shared" si="466"/>
        <v>0</v>
      </c>
      <c r="DA425" s="34">
        <f t="shared" si="484"/>
        <v>0</v>
      </c>
      <c r="DB425" s="34"/>
      <c r="DC425" s="34">
        <f t="shared" si="467"/>
        <v>0</v>
      </c>
      <c r="DD425" s="34">
        <f t="shared" si="485"/>
        <v>0</v>
      </c>
      <c r="DE425" s="35">
        <f t="shared" si="509"/>
        <v>0</v>
      </c>
      <c r="DF425" s="35">
        <f t="shared" ca="1" si="510"/>
        <v>0</v>
      </c>
      <c r="DG425" s="89">
        <f t="shared" ca="1" si="511"/>
        <v>0</v>
      </c>
      <c r="DH425" s="35">
        <f t="shared" si="486"/>
        <v>5</v>
      </c>
      <c r="DI425" s="35">
        <f t="shared" ca="1" si="453"/>
        <v>393.3</v>
      </c>
      <c r="DJ425" s="92">
        <f t="shared" ca="1" si="454"/>
        <v>0</v>
      </c>
      <c r="DK425"/>
      <c r="DL425" s="37"/>
      <c r="DM425" s="38">
        <f t="shared" si="468"/>
        <v>0</v>
      </c>
      <c r="DN425" s="39" t="str">
        <f t="shared" si="452"/>
        <v>NÃO MEDIDO</v>
      </c>
      <c r="DO425" s="40"/>
      <c r="DP425"/>
    </row>
    <row r="426" spans="1:120" s="2" customFormat="1" ht="36" customHeight="1" x14ac:dyDescent="0.2">
      <c r="A426" s="2" t="s">
        <v>212</v>
      </c>
      <c r="C426" s="100" t="s">
        <v>799</v>
      </c>
      <c r="D426" s="30" t="s">
        <v>800</v>
      </c>
      <c r="E426" s="31" t="s">
        <v>89</v>
      </c>
      <c r="F426" s="74">
        <v>15</v>
      </c>
      <c r="G426" s="74"/>
      <c r="H426" s="121"/>
      <c r="I426" s="121">
        <v>0</v>
      </c>
      <c r="J426" s="121"/>
      <c r="K426" s="74">
        <f t="shared" si="469"/>
        <v>15</v>
      </c>
      <c r="L426" s="32">
        <v>45.89</v>
      </c>
      <c r="M426" s="33">
        <f t="shared" si="487"/>
        <v>688.35</v>
      </c>
      <c r="N426" s="33"/>
      <c r="O426" s="33">
        <f t="shared" si="470"/>
        <v>0</v>
      </c>
      <c r="P426" s="34"/>
      <c r="Q426" s="34">
        <f t="shared" si="443"/>
        <v>0</v>
      </c>
      <c r="R426" s="34">
        <f t="shared" si="444"/>
        <v>0</v>
      </c>
      <c r="S426" s="34"/>
      <c r="T426" s="34">
        <f t="shared" si="445"/>
        <v>0</v>
      </c>
      <c r="U426" s="34">
        <f t="shared" si="446"/>
        <v>0</v>
      </c>
      <c r="V426" s="34"/>
      <c r="W426" s="34">
        <f t="shared" si="505"/>
        <v>0</v>
      </c>
      <c r="X426" s="34">
        <f t="shared" si="506"/>
        <v>0</v>
      </c>
      <c r="Y426" s="34"/>
      <c r="Z426" s="34">
        <f t="shared" si="447"/>
        <v>0</v>
      </c>
      <c r="AA426" s="34">
        <f t="shared" si="448"/>
        <v>0</v>
      </c>
      <c r="AB426" s="34"/>
      <c r="AC426" s="34">
        <f t="shared" si="449"/>
        <v>0</v>
      </c>
      <c r="AD426" s="34">
        <f t="shared" si="450"/>
        <v>0</v>
      </c>
      <c r="AE426" s="34"/>
      <c r="AF426" s="34">
        <f t="shared" si="503"/>
        <v>0</v>
      </c>
      <c r="AG426" s="34">
        <f t="shared" si="504"/>
        <v>0</v>
      </c>
      <c r="AH426" s="34"/>
      <c r="AI426" s="34">
        <f t="shared" si="512"/>
        <v>0</v>
      </c>
      <c r="AJ426" s="34">
        <f t="shared" si="451"/>
        <v>0</v>
      </c>
      <c r="AK426" s="34"/>
      <c r="AL426" s="34">
        <f t="shared" si="507"/>
        <v>0</v>
      </c>
      <c r="AM426" s="34">
        <f t="shared" si="508"/>
        <v>0</v>
      </c>
      <c r="AN426" s="34"/>
      <c r="AO426" s="34">
        <f t="shared" si="488"/>
        <v>0</v>
      </c>
      <c r="AP426" s="34">
        <f t="shared" si="489"/>
        <v>0</v>
      </c>
      <c r="AQ426" s="34"/>
      <c r="AR426" s="34">
        <f t="shared" si="490"/>
        <v>0</v>
      </c>
      <c r="AS426" s="34">
        <f t="shared" si="491"/>
        <v>0</v>
      </c>
      <c r="AT426" s="34"/>
      <c r="AU426" s="34">
        <f t="shared" si="492"/>
        <v>0</v>
      </c>
      <c r="AV426" s="34">
        <f t="shared" si="493"/>
        <v>0</v>
      </c>
      <c r="AW426" s="34"/>
      <c r="AX426" s="34">
        <f t="shared" si="494"/>
        <v>0</v>
      </c>
      <c r="AY426" s="34">
        <f t="shared" si="495"/>
        <v>0</v>
      </c>
      <c r="AZ426" s="34"/>
      <c r="BA426" s="34">
        <f t="shared" si="496"/>
        <v>0</v>
      </c>
      <c r="BB426" s="34">
        <f t="shared" si="497"/>
        <v>0</v>
      </c>
      <c r="BC426" s="34"/>
      <c r="BD426" s="34">
        <f t="shared" si="498"/>
        <v>0</v>
      </c>
      <c r="BE426" s="34">
        <f t="shared" si="499"/>
        <v>0</v>
      </c>
      <c r="BF426" s="34"/>
      <c r="BG426" s="34">
        <f t="shared" si="513"/>
        <v>0</v>
      </c>
      <c r="BH426" s="34">
        <f t="shared" si="500"/>
        <v>0</v>
      </c>
      <c r="BI426" s="34"/>
      <c r="BJ426" s="34">
        <f t="shared" si="514"/>
        <v>0</v>
      </c>
      <c r="BK426" s="34">
        <f t="shared" si="501"/>
        <v>0</v>
      </c>
      <c r="BL426" s="34"/>
      <c r="BM426" s="34">
        <f t="shared" si="442"/>
        <v>0</v>
      </c>
      <c r="BN426" s="34">
        <f t="shared" si="502"/>
        <v>0</v>
      </c>
      <c r="BO426" s="34"/>
      <c r="BP426" s="34">
        <f t="shared" si="471"/>
        <v>0</v>
      </c>
      <c r="BQ426" s="34">
        <f t="shared" si="472"/>
        <v>0</v>
      </c>
      <c r="BR426" s="34"/>
      <c r="BS426" s="34">
        <f t="shared" si="455"/>
        <v>0</v>
      </c>
      <c r="BT426" s="34">
        <f t="shared" si="473"/>
        <v>0</v>
      </c>
      <c r="BU426" s="34"/>
      <c r="BV426" s="34">
        <f t="shared" si="456"/>
        <v>0</v>
      </c>
      <c r="BW426" s="34">
        <f t="shared" si="474"/>
        <v>0</v>
      </c>
      <c r="BX426" s="34"/>
      <c r="BY426" s="34">
        <f t="shared" si="457"/>
        <v>0</v>
      </c>
      <c r="BZ426" s="34">
        <f t="shared" si="475"/>
        <v>0</v>
      </c>
      <c r="CA426" s="34"/>
      <c r="CB426" s="34">
        <f t="shared" si="458"/>
        <v>0</v>
      </c>
      <c r="CC426" s="34">
        <f t="shared" si="476"/>
        <v>0</v>
      </c>
      <c r="CD426" s="34"/>
      <c r="CE426" s="34">
        <f t="shared" si="459"/>
        <v>0</v>
      </c>
      <c r="CF426" s="34">
        <f t="shared" si="477"/>
        <v>0</v>
      </c>
      <c r="CG426" s="34"/>
      <c r="CH426" s="34">
        <f t="shared" si="460"/>
        <v>0</v>
      </c>
      <c r="CI426" s="34">
        <f t="shared" si="478"/>
        <v>0</v>
      </c>
      <c r="CJ426" s="34"/>
      <c r="CK426" s="34">
        <f t="shared" si="461"/>
        <v>0</v>
      </c>
      <c r="CL426" s="34">
        <f t="shared" si="479"/>
        <v>0</v>
      </c>
      <c r="CM426" s="34"/>
      <c r="CN426" s="34">
        <f t="shared" si="462"/>
        <v>0</v>
      </c>
      <c r="CO426" s="34">
        <f t="shared" si="480"/>
        <v>0</v>
      </c>
      <c r="CP426" s="34"/>
      <c r="CQ426" s="34">
        <f t="shared" si="463"/>
        <v>0</v>
      </c>
      <c r="CR426" s="34">
        <f t="shared" si="481"/>
        <v>0</v>
      </c>
      <c r="CS426" s="34"/>
      <c r="CT426" s="34">
        <f t="shared" si="464"/>
        <v>0</v>
      </c>
      <c r="CU426" s="34">
        <f t="shared" si="482"/>
        <v>0</v>
      </c>
      <c r="CV426" s="34"/>
      <c r="CW426" s="34">
        <f t="shared" si="465"/>
        <v>0</v>
      </c>
      <c r="CX426" s="34">
        <f t="shared" si="483"/>
        <v>0</v>
      </c>
      <c r="CY426" s="34"/>
      <c r="CZ426" s="34">
        <f t="shared" si="466"/>
        <v>0</v>
      </c>
      <c r="DA426" s="34">
        <f t="shared" si="484"/>
        <v>0</v>
      </c>
      <c r="DB426" s="34"/>
      <c r="DC426" s="34">
        <f t="shared" si="467"/>
        <v>0</v>
      </c>
      <c r="DD426" s="34">
        <f t="shared" si="485"/>
        <v>0</v>
      </c>
      <c r="DE426" s="35">
        <f t="shared" si="509"/>
        <v>0</v>
      </c>
      <c r="DF426" s="35">
        <f t="shared" ca="1" si="510"/>
        <v>0</v>
      </c>
      <c r="DG426" s="89">
        <f t="shared" ca="1" si="511"/>
        <v>0</v>
      </c>
      <c r="DH426" s="35">
        <f t="shared" si="486"/>
        <v>15</v>
      </c>
      <c r="DI426" s="35">
        <f t="shared" ca="1" si="453"/>
        <v>688.35</v>
      </c>
      <c r="DJ426" s="92">
        <f t="shared" ca="1" si="454"/>
        <v>0</v>
      </c>
      <c r="DK426"/>
      <c r="DL426" s="37"/>
      <c r="DM426" s="38">
        <f t="shared" si="468"/>
        <v>0</v>
      </c>
      <c r="DN426" s="39" t="str">
        <f t="shared" si="452"/>
        <v>NÃO MEDIDO</v>
      </c>
      <c r="DO426" s="40"/>
      <c r="DP426"/>
    </row>
    <row r="427" spans="1:120" s="2" customFormat="1" ht="48" customHeight="1" x14ac:dyDescent="0.2">
      <c r="A427" s="2" t="s">
        <v>212</v>
      </c>
      <c r="C427" s="100" t="s">
        <v>801</v>
      </c>
      <c r="D427" s="30" t="s">
        <v>802</v>
      </c>
      <c r="E427" s="31" t="s">
        <v>89</v>
      </c>
      <c r="F427" s="74">
        <v>9</v>
      </c>
      <c r="G427" s="74"/>
      <c r="H427" s="121"/>
      <c r="I427" s="121">
        <v>0</v>
      </c>
      <c r="J427" s="121"/>
      <c r="K427" s="74">
        <f t="shared" si="469"/>
        <v>9</v>
      </c>
      <c r="L427" s="32">
        <v>524.80999999999995</v>
      </c>
      <c r="M427" s="33">
        <f t="shared" si="487"/>
        <v>4723.29</v>
      </c>
      <c r="N427" s="33"/>
      <c r="O427" s="33">
        <f t="shared" si="470"/>
        <v>0</v>
      </c>
      <c r="P427" s="34"/>
      <c r="Q427" s="34">
        <f t="shared" si="443"/>
        <v>0</v>
      </c>
      <c r="R427" s="34">
        <f t="shared" si="444"/>
        <v>0</v>
      </c>
      <c r="S427" s="34"/>
      <c r="T427" s="34">
        <f t="shared" si="445"/>
        <v>0</v>
      </c>
      <c r="U427" s="34">
        <f t="shared" si="446"/>
        <v>0</v>
      </c>
      <c r="V427" s="34"/>
      <c r="W427" s="34">
        <f t="shared" si="505"/>
        <v>0</v>
      </c>
      <c r="X427" s="34">
        <f t="shared" si="506"/>
        <v>0</v>
      </c>
      <c r="Y427" s="34"/>
      <c r="Z427" s="34">
        <f t="shared" si="447"/>
        <v>0</v>
      </c>
      <c r="AA427" s="34">
        <f t="shared" si="448"/>
        <v>0</v>
      </c>
      <c r="AB427" s="34"/>
      <c r="AC427" s="34">
        <f t="shared" si="449"/>
        <v>0</v>
      </c>
      <c r="AD427" s="34">
        <f t="shared" si="450"/>
        <v>0</v>
      </c>
      <c r="AE427" s="34"/>
      <c r="AF427" s="34">
        <f t="shared" si="503"/>
        <v>0</v>
      </c>
      <c r="AG427" s="34">
        <f t="shared" si="504"/>
        <v>0</v>
      </c>
      <c r="AH427" s="34"/>
      <c r="AI427" s="34">
        <f t="shared" si="512"/>
        <v>0</v>
      </c>
      <c r="AJ427" s="34">
        <f t="shared" si="451"/>
        <v>0</v>
      </c>
      <c r="AK427" s="34"/>
      <c r="AL427" s="34">
        <f t="shared" si="507"/>
        <v>0</v>
      </c>
      <c r="AM427" s="34">
        <f t="shared" si="508"/>
        <v>0</v>
      </c>
      <c r="AN427" s="34"/>
      <c r="AO427" s="34">
        <f t="shared" si="488"/>
        <v>0</v>
      </c>
      <c r="AP427" s="34">
        <f t="shared" si="489"/>
        <v>0</v>
      </c>
      <c r="AQ427" s="34"/>
      <c r="AR427" s="34">
        <f t="shared" si="490"/>
        <v>0</v>
      </c>
      <c r="AS427" s="34">
        <f t="shared" si="491"/>
        <v>0</v>
      </c>
      <c r="AT427" s="34"/>
      <c r="AU427" s="34">
        <f t="shared" si="492"/>
        <v>0</v>
      </c>
      <c r="AV427" s="34">
        <f t="shared" si="493"/>
        <v>0</v>
      </c>
      <c r="AW427" s="34"/>
      <c r="AX427" s="34">
        <f t="shared" si="494"/>
        <v>0</v>
      </c>
      <c r="AY427" s="34">
        <f t="shared" si="495"/>
        <v>0</v>
      </c>
      <c r="AZ427" s="34"/>
      <c r="BA427" s="34">
        <f t="shared" si="496"/>
        <v>0</v>
      </c>
      <c r="BB427" s="34">
        <f t="shared" si="497"/>
        <v>0</v>
      </c>
      <c r="BC427" s="34"/>
      <c r="BD427" s="34">
        <f t="shared" si="498"/>
        <v>0</v>
      </c>
      <c r="BE427" s="34">
        <f t="shared" si="499"/>
        <v>0</v>
      </c>
      <c r="BF427" s="34"/>
      <c r="BG427" s="34">
        <f t="shared" si="513"/>
        <v>0</v>
      </c>
      <c r="BH427" s="34">
        <f t="shared" si="500"/>
        <v>0</v>
      </c>
      <c r="BI427" s="34"/>
      <c r="BJ427" s="34">
        <f t="shared" si="514"/>
        <v>0</v>
      </c>
      <c r="BK427" s="34">
        <f t="shared" si="501"/>
        <v>0</v>
      </c>
      <c r="BL427" s="34"/>
      <c r="BM427" s="34">
        <f t="shared" ref="BM427:BM491" si="515">ROUND(BL427*$L427,2)</f>
        <v>0</v>
      </c>
      <c r="BN427" s="34">
        <f t="shared" si="502"/>
        <v>0</v>
      </c>
      <c r="BO427" s="34"/>
      <c r="BP427" s="34">
        <f t="shared" si="471"/>
        <v>0</v>
      </c>
      <c r="BQ427" s="34">
        <f t="shared" si="472"/>
        <v>0</v>
      </c>
      <c r="BR427" s="34"/>
      <c r="BS427" s="34">
        <f t="shared" si="455"/>
        <v>0</v>
      </c>
      <c r="BT427" s="34">
        <f t="shared" si="473"/>
        <v>0</v>
      </c>
      <c r="BU427" s="34"/>
      <c r="BV427" s="34">
        <f t="shared" si="456"/>
        <v>0</v>
      </c>
      <c r="BW427" s="34">
        <f t="shared" si="474"/>
        <v>0</v>
      </c>
      <c r="BX427" s="34"/>
      <c r="BY427" s="34">
        <f t="shared" si="457"/>
        <v>0</v>
      </c>
      <c r="BZ427" s="34">
        <f t="shared" si="475"/>
        <v>0</v>
      </c>
      <c r="CA427" s="34"/>
      <c r="CB427" s="34">
        <f t="shared" si="458"/>
        <v>0</v>
      </c>
      <c r="CC427" s="34">
        <f t="shared" si="476"/>
        <v>0</v>
      </c>
      <c r="CD427" s="34"/>
      <c r="CE427" s="34">
        <f t="shared" si="459"/>
        <v>0</v>
      </c>
      <c r="CF427" s="34">
        <f t="shared" si="477"/>
        <v>0</v>
      </c>
      <c r="CG427" s="34"/>
      <c r="CH427" s="34">
        <f t="shared" si="460"/>
        <v>0</v>
      </c>
      <c r="CI427" s="34">
        <f t="shared" si="478"/>
        <v>0</v>
      </c>
      <c r="CJ427" s="34"/>
      <c r="CK427" s="34">
        <f t="shared" si="461"/>
        <v>0</v>
      </c>
      <c r="CL427" s="34">
        <f t="shared" si="479"/>
        <v>0</v>
      </c>
      <c r="CM427" s="34"/>
      <c r="CN427" s="34">
        <f t="shared" si="462"/>
        <v>0</v>
      </c>
      <c r="CO427" s="34">
        <f t="shared" si="480"/>
        <v>0</v>
      </c>
      <c r="CP427" s="34"/>
      <c r="CQ427" s="34">
        <f t="shared" si="463"/>
        <v>0</v>
      </c>
      <c r="CR427" s="34">
        <f t="shared" si="481"/>
        <v>0</v>
      </c>
      <c r="CS427" s="34"/>
      <c r="CT427" s="34">
        <f t="shared" si="464"/>
        <v>0</v>
      </c>
      <c r="CU427" s="34">
        <f t="shared" si="482"/>
        <v>0</v>
      </c>
      <c r="CV427" s="34"/>
      <c r="CW427" s="34">
        <f t="shared" si="465"/>
        <v>0</v>
      </c>
      <c r="CX427" s="34">
        <f t="shared" si="483"/>
        <v>0</v>
      </c>
      <c r="CY427" s="34"/>
      <c r="CZ427" s="34">
        <f t="shared" si="466"/>
        <v>0</v>
      </c>
      <c r="DA427" s="34">
        <f t="shared" si="484"/>
        <v>0</v>
      </c>
      <c r="DB427" s="34"/>
      <c r="DC427" s="34">
        <f t="shared" si="467"/>
        <v>0</v>
      </c>
      <c r="DD427" s="34">
        <f t="shared" si="485"/>
        <v>0</v>
      </c>
      <c r="DE427" s="35">
        <f t="shared" si="509"/>
        <v>0</v>
      </c>
      <c r="DF427" s="35">
        <f t="shared" ca="1" si="510"/>
        <v>0</v>
      </c>
      <c r="DG427" s="89">
        <f t="shared" ca="1" si="511"/>
        <v>0</v>
      </c>
      <c r="DH427" s="35">
        <f t="shared" si="486"/>
        <v>9</v>
      </c>
      <c r="DI427" s="35">
        <f t="shared" ca="1" si="453"/>
        <v>4723.29</v>
      </c>
      <c r="DJ427" s="92">
        <f t="shared" ca="1" si="454"/>
        <v>0</v>
      </c>
      <c r="DK427"/>
      <c r="DL427" s="37"/>
      <c r="DM427" s="38">
        <f t="shared" si="468"/>
        <v>0</v>
      </c>
      <c r="DN427" s="39" t="str">
        <f t="shared" si="452"/>
        <v>NÃO MEDIDO</v>
      </c>
      <c r="DO427" s="40"/>
      <c r="DP427"/>
    </row>
    <row r="428" spans="1:120" s="2" customFormat="1" ht="30" customHeight="1" x14ac:dyDescent="0.2">
      <c r="A428" s="2" t="s">
        <v>212</v>
      </c>
      <c r="C428" s="100" t="s">
        <v>803</v>
      </c>
      <c r="D428" s="30" t="s">
        <v>804</v>
      </c>
      <c r="E428" s="31" t="s">
        <v>89</v>
      </c>
      <c r="F428" s="74">
        <v>2</v>
      </c>
      <c r="G428" s="74">
        <v>0</v>
      </c>
      <c r="H428" s="121">
        <v>0</v>
      </c>
      <c r="I428" s="121">
        <v>0</v>
      </c>
      <c r="J428" s="121"/>
      <c r="K428" s="74">
        <f t="shared" si="469"/>
        <v>2</v>
      </c>
      <c r="L428" s="32">
        <v>668.37</v>
      </c>
      <c r="M428" s="33">
        <f t="shared" si="487"/>
        <v>1336.74</v>
      </c>
      <c r="N428" s="33"/>
      <c r="O428" s="33">
        <f t="shared" si="470"/>
        <v>0</v>
      </c>
      <c r="P428" s="34"/>
      <c r="Q428" s="34">
        <f t="shared" si="443"/>
        <v>0</v>
      </c>
      <c r="R428" s="34">
        <f t="shared" si="444"/>
        <v>0</v>
      </c>
      <c r="S428" s="34"/>
      <c r="T428" s="34">
        <f t="shared" si="445"/>
        <v>0</v>
      </c>
      <c r="U428" s="34">
        <f t="shared" si="446"/>
        <v>0</v>
      </c>
      <c r="V428" s="34"/>
      <c r="W428" s="34">
        <f t="shared" si="505"/>
        <v>0</v>
      </c>
      <c r="X428" s="34">
        <f t="shared" si="506"/>
        <v>0</v>
      </c>
      <c r="Y428" s="34"/>
      <c r="Z428" s="34">
        <f t="shared" si="447"/>
        <v>0</v>
      </c>
      <c r="AA428" s="34">
        <f t="shared" si="448"/>
        <v>0</v>
      </c>
      <c r="AB428" s="34"/>
      <c r="AC428" s="34">
        <f t="shared" si="449"/>
        <v>0</v>
      </c>
      <c r="AD428" s="34">
        <f t="shared" si="450"/>
        <v>0</v>
      </c>
      <c r="AE428" s="34"/>
      <c r="AF428" s="34">
        <f t="shared" si="503"/>
        <v>0</v>
      </c>
      <c r="AG428" s="34">
        <f t="shared" si="504"/>
        <v>0</v>
      </c>
      <c r="AH428" s="34"/>
      <c r="AI428" s="34">
        <f t="shared" si="512"/>
        <v>0</v>
      </c>
      <c r="AJ428" s="34">
        <f t="shared" si="451"/>
        <v>0</v>
      </c>
      <c r="AK428" s="34"/>
      <c r="AL428" s="34">
        <f t="shared" si="507"/>
        <v>0</v>
      </c>
      <c r="AM428" s="34">
        <f t="shared" si="508"/>
        <v>0</v>
      </c>
      <c r="AN428" s="34"/>
      <c r="AO428" s="34">
        <f t="shared" si="488"/>
        <v>0</v>
      </c>
      <c r="AP428" s="34">
        <f t="shared" si="489"/>
        <v>0</v>
      </c>
      <c r="AQ428" s="34"/>
      <c r="AR428" s="34">
        <f t="shared" si="490"/>
        <v>0</v>
      </c>
      <c r="AS428" s="34">
        <f t="shared" si="491"/>
        <v>0</v>
      </c>
      <c r="AT428" s="34"/>
      <c r="AU428" s="34">
        <f t="shared" si="492"/>
        <v>0</v>
      </c>
      <c r="AV428" s="34">
        <f t="shared" si="493"/>
        <v>0</v>
      </c>
      <c r="AW428" s="34"/>
      <c r="AX428" s="34">
        <f t="shared" si="494"/>
        <v>0</v>
      </c>
      <c r="AY428" s="34">
        <f t="shared" si="495"/>
        <v>0</v>
      </c>
      <c r="AZ428" s="34"/>
      <c r="BA428" s="34">
        <f t="shared" si="496"/>
        <v>0</v>
      </c>
      <c r="BB428" s="34">
        <f t="shared" si="497"/>
        <v>0</v>
      </c>
      <c r="BC428" s="34"/>
      <c r="BD428" s="34">
        <f t="shared" si="498"/>
        <v>0</v>
      </c>
      <c r="BE428" s="34">
        <f t="shared" si="499"/>
        <v>0</v>
      </c>
      <c r="BF428" s="34"/>
      <c r="BG428" s="34">
        <f t="shared" si="513"/>
        <v>0</v>
      </c>
      <c r="BH428" s="34">
        <f t="shared" si="500"/>
        <v>0</v>
      </c>
      <c r="BI428" s="34"/>
      <c r="BJ428" s="34">
        <f t="shared" si="514"/>
        <v>0</v>
      </c>
      <c r="BK428" s="34">
        <f t="shared" si="501"/>
        <v>0</v>
      </c>
      <c r="BL428" s="34"/>
      <c r="BM428" s="34">
        <f t="shared" si="515"/>
        <v>0</v>
      </c>
      <c r="BN428" s="34">
        <f t="shared" si="502"/>
        <v>0</v>
      </c>
      <c r="BO428" s="34"/>
      <c r="BP428" s="34">
        <f t="shared" si="471"/>
        <v>0</v>
      </c>
      <c r="BQ428" s="34">
        <f t="shared" si="472"/>
        <v>0</v>
      </c>
      <c r="BR428" s="34"/>
      <c r="BS428" s="34">
        <f t="shared" si="455"/>
        <v>0</v>
      </c>
      <c r="BT428" s="34">
        <f t="shared" si="473"/>
        <v>0</v>
      </c>
      <c r="BU428" s="34"/>
      <c r="BV428" s="34">
        <f t="shared" si="456"/>
        <v>0</v>
      </c>
      <c r="BW428" s="34">
        <f t="shared" si="474"/>
        <v>0</v>
      </c>
      <c r="BX428" s="34"/>
      <c r="BY428" s="34">
        <f t="shared" si="457"/>
        <v>0</v>
      </c>
      <c r="BZ428" s="34">
        <f t="shared" si="475"/>
        <v>0</v>
      </c>
      <c r="CA428" s="34"/>
      <c r="CB428" s="34">
        <f t="shared" si="458"/>
        <v>0</v>
      </c>
      <c r="CC428" s="34">
        <f t="shared" si="476"/>
        <v>0</v>
      </c>
      <c r="CD428" s="34"/>
      <c r="CE428" s="34">
        <f t="shared" si="459"/>
        <v>0</v>
      </c>
      <c r="CF428" s="34">
        <f t="shared" si="477"/>
        <v>0</v>
      </c>
      <c r="CG428" s="34"/>
      <c r="CH428" s="34">
        <f t="shared" si="460"/>
        <v>0</v>
      </c>
      <c r="CI428" s="34">
        <f t="shared" si="478"/>
        <v>0</v>
      </c>
      <c r="CJ428" s="34"/>
      <c r="CK428" s="34">
        <f t="shared" si="461"/>
        <v>0</v>
      </c>
      <c r="CL428" s="34">
        <f t="shared" si="479"/>
        <v>0</v>
      </c>
      <c r="CM428" s="34"/>
      <c r="CN428" s="34">
        <f t="shared" si="462"/>
        <v>0</v>
      </c>
      <c r="CO428" s="34">
        <f t="shared" si="480"/>
        <v>0</v>
      </c>
      <c r="CP428" s="34"/>
      <c r="CQ428" s="34">
        <f t="shared" si="463"/>
        <v>0</v>
      </c>
      <c r="CR428" s="34">
        <f t="shared" si="481"/>
        <v>0</v>
      </c>
      <c r="CS428" s="34"/>
      <c r="CT428" s="34">
        <f t="shared" si="464"/>
        <v>0</v>
      </c>
      <c r="CU428" s="34">
        <f t="shared" si="482"/>
        <v>0</v>
      </c>
      <c r="CV428" s="34"/>
      <c r="CW428" s="34">
        <f t="shared" si="465"/>
        <v>0</v>
      </c>
      <c r="CX428" s="34">
        <f t="shared" si="483"/>
        <v>0</v>
      </c>
      <c r="CY428" s="34"/>
      <c r="CZ428" s="34">
        <f t="shared" si="466"/>
        <v>0</v>
      </c>
      <c r="DA428" s="34">
        <f t="shared" si="484"/>
        <v>0</v>
      </c>
      <c r="DB428" s="34"/>
      <c r="DC428" s="34">
        <f t="shared" si="467"/>
        <v>0</v>
      </c>
      <c r="DD428" s="34">
        <f t="shared" si="485"/>
        <v>0</v>
      </c>
      <c r="DE428" s="35">
        <f t="shared" si="509"/>
        <v>0</v>
      </c>
      <c r="DF428" s="35">
        <f t="shared" ca="1" si="510"/>
        <v>0</v>
      </c>
      <c r="DG428" s="89">
        <f t="shared" ca="1" si="511"/>
        <v>0</v>
      </c>
      <c r="DH428" s="35">
        <f t="shared" si="486"/>
        <v>2</v>
      </c>
      <c r="DI428" s="35">
        <f t="shared" ca="1" si="453"/>
        <v>1336.74</v>
      </c>
      <c r="DJ428" s="92">
        <f t="shared" ca="1" si="454"/>
        <v>0</v>
      </c>
      <c r="DK428"/>
      <c r="DL428" s="37"/>
      <c r="DM428" s="38">
        <f t="shared" si="468"/>
        <v>0</v>
      </c>
      <c r="DN428" s="39" t="str">
        <f t="shared" si="452"/>
        <v>NÃO MEDIDO</v>
      </c>
      <c r="DO428" s="40"/>
      <c r="DP428"/>
    </row>
    <row r="429" spans="1:120" s="2" customFormat="1" ht="35.1" customHeight="1" x14ac:dyDescent="0.2">
      <c r="A429" s="1" t="s">
        <v>213</v>
      </c>
      <c r="B429" s="1"/>
      <c r="C429" s="100">
        <v>161100</v>
      </c>
      <c r="D429" s="30" t="s">
        <v>347</v>
      </c>
      <c r="E429" s="31"/>
      <c r="F429" s="74"/>
      <c r="G429" s="74">
        <v>0</v>
      </c>
      <c r="H429" s="121">
        <v>0</v>
      </c>
      <c r="I429" s="121">
        <v>0</v>
      </c>
      <c r="J429" s="121"/>
      <c r="K429" s="74">
        <f t="shared" si="469"/>
        <v>0</v>
      </c>
      <c r="L429" s="32"/>
      <c r="M429" s="33">
        <f t="shared" si="487"/>
        <v>0</v>
      </c>
      <c r="N429" s="33"/>
      <c r="O429" s="33">
        <f t="shared" si="470"/>
        <v>0</v>
      </c>
      <c r="P429" s="34"/>
      <c r="Q429" s="34">
        <f t="shared" si="443"/>
        <v>0</v>
      </c>
      <c r="R429" s="34">
        <f t="shared" si="444"/>
        <v>0</v>
      </c>
      <c r="S429" s="34"/>
      <c r="T429" s="34">
        <f t="shared" si="445"/>
        <v>0</v>
      </c>
      <c r="U429" s="34">
        <f t="shared" si="446"/>
        <v>0</v>
      </c>
      <c r="V429" s="34"/>
      <c r="W429" s="34">
        <f t="shared" si="505"/>
        <v>0</v>
      </c>
      <c r="X429" s="34">
        <f t="shared" si="506"/>
        <v>0</v>
      </c>
      <c r="Y429" s="34"/>
      <c r="Z429" s="34">
        <f t="shared" si="447"/>
        <v>0</v>
      </c>
      <c r="AA429" s="34">
        <f t="shared" si="448"/>
        <v>0</v>
      </c>
      <c r="AB429" s="34"/>
      <c r="AC429" s="34">
        <f t="shared" si="449"/>
        <v>0</v>
      </c>
      <c r="AD429" s="34">
        <f t="shared" si="450"/>
        <v>0</v>
      </c>
      <c r="AE429" s="34"/>
      <c r="AF429" s="34">
        <f t="shared" si="503"/>
        <v>0</v>
      </c>
      <c r="AG429" s="34">
        <f t="shared" si="504"/>
        <v>0</v>
      </c>
      <c r="AH429" s="34"/>
      <c r="AI429" s="34">
        <f t="shared" si="512"/>
        <v>0</v>
      </c>
      <c r="AJ429" s="34">
        <f t="shared" si="451"/>
        <v>0</v>
      </c>
      <c r="AK429" s="34"/>
      <c r="AL429" s="34">
        <f t="shared" si="507"/>
        <v>0</v>
      </c>
      <c r="AM429" s="34">
        <f t="shared" si="508"/>
        <v>0</v>
      </c>
      <c r="AN429" s="34"/>
      <c r="AO429" s="34">
        <f t="shared" si="488"/>
        <v>0</v>
      </c>
      <c r="AP429" s="34">
        <f t="shared" si="489"/>
        <v>0</v>
      </c>
      <c r="AQ429" s="34"/>
      <c r="AR429" s="34">
        <f t="shared" si="490"/>
        <v>0</v>
      </c>
      <c r="AS429" s="34">
        <f t="shared" si="491"/>
        <v>0</v>
      </c>
      <c r="AT429" s="34"/>
      <c r="AU429" s="34">
        <f t="shared" si="492"/>
        <v>0</v>
      </c>
      <c r="AV429" s="34">
        <f t="shared" si="493"/>
        <v>0</v>
      </c>
      <c r="AW429" s="34"/>
      <c r="AX429" s="34">
        <f t="shared" si="494"/>
        <v>0</v>
      </c>
      <c r="AY429" s="34">
        <f t="shared" si="495"/>
        <v>0</v>
      </c>
      <c r="AZ429" s="34"/>
      <c r="BA429" s="34">
        <f t="shared" si="496"/>
        <v>0</v>
      </c>
      <c r="BB429" s="34">
        <f t="shared" si="497"/>
        <v>0</v>
      </c>
      <c r="BC429" s="34"/>
      <c r="BD429" s="34">
        <f t="shared" si="498"/>
        <v>0</v>
      </c>
      <c r="BE429" s="34">
        <f t="shared" si="499"/>
        <v>0</v>
      </c>
      <c r="BF429" s="34"/>
      <c r="BG429" s="34">
        <f t="shared" si="513"/>
        <v>0</v>
      </c>
      <c r="BH429" s="34">
        <f t="shared" si="500"/>
        <v>0</v>
      </c>
      <c r="BI429" s="34"/>
      <c r="BJ429" s="34">
        <f t="shared" si="514"/>
        <v>0</v>
      </c>
      <c r="BK429" s="34">
        <f t="shared" si="501"/>
        <v>0</v>
      </c>
      <c r="BL429" s="34"/>
      <c r="BM429" s="34">
        <f t="shared" si="515"/>
        <v>0</v>
      </c>
      <c r="BN429" s="34">
        <f t="shared" si="502"/>
        <v>0</v>
      </c>
      <c r="BO429" s="34"/>
      <c r="BP429" s="34">
        <f t="shared" si="471"/>
        <v>0</v>
      </c>
      <c r="BQ429" s="34">
        <f t="shared" si="472"/>
        <v>0</v>
      </c>
      <c r="BR429" s="34"/>
      <c r="BS429" s="34">
        <f t="shared" si="455"/>
        <v>0</v>
      </c>
      <c r="BT429" s="34">
        <f t="shared" si="473"/>
        <v>0</v>
      </c>
      <c r="BU429" s="34"/>
      <c r="BV429" s="34">
        <f t="shared" si="456"/>
        <v>0</v>
      </c>
      <c r="BW429" s="34">
        <f t="shared" si="474"/>
        <v>0</v>
      </c>
      <c r="BX429" s="34"/>
      <c r="BY429" s="34">
        <f t="shared" si="457"/>
        <v>0</v>
      </c>
      <c r="BZ429" s="34">
        <f t="shared" si="475"/>
        <v>0</v>
      </c>
      <c r="CA429" s="34"/>
      <c r="CB429" s="34">
        <f t="shared" si="458"/>
        <v>0</v>
      </c>
      <c r="CC429" s="34">
        <f t="shared" si="476"/>
        <v>0</v>
      </c>
      <c r="CD429" s="34"/>
      <c r="CE429" s="34">
        <f t="shared" si="459"/>
        <v>0</v>
      </c>
      <c r="CF429" s="34">
        <f t="shared" si="477"/>
        <v>0</v>
      </c>
      <c r="CG429" s="34"/>
      <c r="CH429" s="34">
        <f t="shared" si="460"/>
        <v>0</v>
      </c>
      <c r="CI429" s="34">
        <f t="shared" si="478"/>
        <v>0</v>
      </c>
      <c r="CJ429" s="34"/>
      <c r="CK429" s="34">
        <f t="shared" si="461"/>
        <v>0</v>
      </c>
      <c r="CL429" s="34">
        <f t="shared" si="479"/>
        <v>0</v>
      </c>
      <c r="CM429" s="34"/>
      <c r="CN429" s="34">
        <f t="shared" si="462"/>
        <v>0</v>
      </c>
      <c r="CO429" s="34">
        <f t="shared" si="480"/>
        <v>0</v>
      </c>
      <c r="CP429" s="34"/>
      <c r="CQ429" s="34">
        <f t="shared" si="463"/>
        <v>0</v>
      </c>
      <c r="CR429" s="34">
        <f t="shared" si="481"/>
        <v>0</v>
      </c>
      <c r="CS429" s="34"/>
      <c r="CT429" s="34">
        <f t="shared" si="464"/>
        <v>0</v>
      </c>
      <c r="CU429" s="34">
        <f t="shared" si="482"/>
        <v>0</v>
      </c>
      <c r="CV429" s="34"/>
      <c r="CW429" s="34">
        <f t="shared" si="465"/>
        <v>0</v>
      </c>
      <c r="CX429" s="34">
        <f t="shared" si="483"/>
        <v>0</v>
      </c>
      <c r="CY429" s="34"/>
      <c r="CZ429" s="34">
        <f t="shared" si="466"/>
        <v>0</v>
      </c>
      <c r="DA429" s="34">
        <f t="shared" si="484"/>
        <v>0</v>
      </c>
      <c r="DB429" s="34"/>
      <c r="DC429" s="34">
        <f t="shared" si="467"/>
        <v>0</v>
      </c>
      <c r="DD429" s="34">
        <f t="shared" si="485"/>
        <v>0</v>
      </c>
      <c r="DE429" s="35">
        <f t="shared" si="509"/>
        <v>0</v>
      </c>
      <c r="DF429" s="35">
        <f t="shared" ca="1" si="510"/>
        <v>0</v>
      </c>
      <c r="DG429" s="89">
        <f t="shared" ca="1" si="511"/>
        <v>0</v>
      </c>
      <c r="DH429" s="35">
        <f t="shared" si="486"/>
        <v>0</v>
      </c>
      <c r="DI429" s="35">
        <f t="shared" ca="1" si="453"/>
        <v>0</v>
      </c>
      <c r="DJ429" s="92">
        <f t="shared" ca="1" si="454"/>
        <v>0</v>
      </c>
      <c r="DK429"/>
      <c r="DL429" s="37"/>
      <c r="DM429" s="38">
        <f t="shared" si="468"/>
        <v>0</v>
      </c>
      <c r="DN429" s="39" t="str">
        <f>IF(COUNTIF(DN430,"MEDIDO")&lt;&gt;0,"MEDIDO","NÃO MEDIDO")</f>
        <v>NÃO MEDIDO</v>
      </c>
      <c r="DO429" s="40"/>
      <c r="DP429"/>
    </row>
    <row r="430" spans="1:120" s="2" customFormat="1" ht="30" customHeight="1" x14ac:dyDescent="0.2">
      <c r="A430" s="2" t="s">
        <v>212</v>
      </c>
      <c r="C430" s="100" t="s">
        <v>348</v>
      </c>
      <c r="D430" s="30" t="s">
        <v>349</v>
      </c>
      <c r="E430" s="31" t="s">
        <v>89</v>
      </c>
      <c r="F430" s="74">
        <v>4</v>
      </c>
      <c r="G430" s="74">
        <v>0</v>
      </c>
      <c r="H430" s="121">
        <v>0</v>
      </c>
      <c r="I430" s="121">
        <v>0</v>
      </c>
      <c r="J430" s="121"/>
      <c r="K430" s="74">
        <f t="shared" si="469"/>
        <v>4</v>
      </c>
      <c r="L430" s="32">
        <v>83.5</v>
      </c>
      <c r="M430" s="33">
        <f t="shared" si="487"/>
        <v>334</v>
      </c>
      <c r="N430" s="33"/>
      <c r="O430" s="33">
        <f t="shared" si="470"/>
        <v>0</v>
      </c>
      <c r="P430" s="34"/>
      <c r="Q430" s="34">
        <f t="shared" si="443"/>
        <v>0</v>
      </c>
      <c r="R430" s="34">
        <f t="shared" si="444"/>
        <v>0</v>
      </c>
      <c r="S430" s="34"/>
      <c r="T430" s="34">
        <f t="shared" si="445"/>
        <v>0</v>
      </c>
      <c r="U430" s="34">
        <f t="shared" si="446"/>
        <v>0</v>
      </c>
      <c r="V430" s="34"/>
      <c r="W430" s="34">
        <f t="shared" si="505"/>
        <v>0</v>
      </c>
      <c r="X430" s="34">
        <f t="shared" si="506"/>
        <v>0</v>
      </c>
      <c r="Y430" s="34"/>
      <c r="Z430" s="34">
        <f t="shared" si="447"/>
        <v>0</v>
      </c>
      <c r="AA430" s="34">
        <f t="shared" si="448"/>
        <v>0</v>
      </c>
      <c r="AB430" s="34"/>
      <c r="AC430" s="34">
        <f t="shared" si="449"/>
        <v>0</v>
      </c>
      <c r="AD430" s="34">
        <f t="shared" si="450"/>
        <v>0</v>
      </c>
      <c r="AE430" s="34"/>
      <c r="AF430" s="34">
        <f t="shared" si="503"/>
        <v>0</v>
      </c>
      <c r="AG430" s="34">
        <f t="shared" si="504"/>
        <v>0</v>
      </c>
      <c r="AH430" s="34"/>
      <c r="AI430" s="34">
        <f t="shared" si="512"/>
        <v>0</v>
      </c>
      <c r="AJ430" s="34">
        <f t="shared" si="451"/>
        <v>0</v>
      </c>
      <c r="AK430" s="34"/>
      <c r="AL430" s="34">
        <f t="shared" si="507"/>
        <v>0</v>
      </c>
      <c r="AM430" s="34">
        <f t="shared" si="508"/>
        <v>0</v>
      </c>
      <c r="AN430" s="34"/>
      <c r="AO430" s="34">
        <f t="shared" si="488"/>
        <v>0</v>
      </c>
      <c r="AP430" s="34">
        <f t="shared" si="489"/>
        <v>0</v>
      </c>
      <c r="AQ430" s="34"/>
      <c r="AR430" s="34">
        <f t="shared" si="490"/>
        <v>0</v>
      </c>
      <c r="AS430" s="34">
        <f t="shared" si="491"/>
        <v>0</v>
      </c>
      <c r="AT430" s="34"/>
      <c r="AU430" s="34">
        <f t="shared" si="492"/>
        <v>0</v>
      </c>
      <c r="AV430" s="34">
        <f t="shared" si="493"/>
        <v>0</v>
      </c>
      <c r="AW430" s="34"/>
      <c r="AX430" s="34">
        <f t="shared" si="494"/>
        <v>0</v>
      </c>
      <c r="AY430" s="34">
        <f t="shared" si="495"/>
        <v>0</v>
      </c>
      <c r="AZ430" s="34"/>
      <c r="BA430" s="34">
        <f t="shared" si="496"/>
        <v>0</v>
      </c>
      <c r="BB430" s="34">
        <f t="shared" si="497"/>
        <v>0</v>
      </c>
      <c r="BC430" s="34"/>
      <c r="BD430" s="34">
        <f t="shared" si="498"/>
        <v>0</v>
      </c>
      <c r="BE430" s="34">
        <f t="shared" si="499"/>
        <v>0</v>
      </c>
      <c r="BF430" s="34"/>
      <c r="BG430" s="34">
        <f t="shared" si="513"/>
        <v>0</v>
      </c>
      <c r="BH430" s="34">
        <f t="shared" si="500"/>
        <v>0</v>
      </c>
      <c r="BI430" s="34"/>
      <c r="BJ430" s="34">
        <f t="shared" si="514"/>
        <v>0</v>
      </c>
      <c r="BK430" s="34">
        <f t="shared" si="501"/>
        <v>0</v>
      </c>
      <c r="BL430" s="34"/>
      <c r="BM430" s="34">
        <f t="shared" si="515"/>
        <v>0</v>
      </c>
      <c r="BN430" s="34">
        <f t="shared" si="502"/>
        <v>0</v>
      </c>
      <c r="BO430" s="34"/>
      <c r="BP430" s="34">
        <f t="shared" si="471"/>
        <v>0</v>
      </c>
      <c r="BQ430" s="34">
        <f t="shared" si="472"/>
        <v>0</v>
      </c>
      <c r="BR430" s="34"/>
      <c r="BS430" s="34">
        <f t="shared" si="455"/>
        <v>0</v>
      </c>
      <c r="BT430" s="34">
        <f t="shared" si="473"/>
        <v>0</v>
      </c>
      <c r="BU430" s="34"/>
      <c r="BV430" s="34">
        <f t="shared" si="456"/>
        <v>0</v>
      </c>
      <c r="BW430" s="34">
        <f t="shared" si="474"/>
        <v>0</v>
      </c>
      <c r="BX430" s="34"/>
      <c r="BY430" s="34">
        <f t="shared" si="457"/>
        <v>0</v>
      </c>
      <c r="BZ430" s="34">
        <f t="shared" si="475"/>
        <v>0</v>
      </c>
      <c r="CA430" s="34"/>
      <c r="CB430" s="34">
        <f t="shared" si="458"/>
        <v>0</v>
      </c>
      <c r="CC430" s="34">
        <f t="shared" si="476"/>
        <v>0</v>
      </c>
      <c r="CD430" s="34"/>
      <c r="CE430" s="34">
        <f t="shared" si="459"/>
        <v>0</v>
      </c>
      <c r="CF430" s="34">
        <f t="shared" si="477"/>
        <v>0</v>
      </c>
      <c r="CG430" s="34"/>
      <c r="CH430" s="34">
        <f t="shared" si="460"/>
        <v>0</v>
      </c>
      <c r="CI430" s="34">
        <f t="shared" si="478"/>
        <v>0</v>
      </c>
      <c r="CJ430" s="34"/>
      <c r="CK430" s="34">
        <f t="shared" si="461"/>
        <v>0</v>
      </c>
      <c r="CL430" s="34">
        <f t="shared" si="479"/>
        <v>0</v>
      </c>
      <c r="CM430" s="34"/>
      <c r="CN430" s="34">
        <f t="shared" si="462"/>
        <v>0</v>
      </c>
      <c r="CO430" s="34">
        <f t="shared" si="480"/>
        <v>0</v>
      </c>
      <c r="CP430" s="34"/>
      <c r="CQ430" s="34">
        <f t="shared" si="463"/>
        <v>0</v>
      </c>
      <c r="CR430" s="34">
        <f t="shared" si="481"/>
        <v>0</v>
      </c>
      <c r="CS430" s="34"/>
      <c r="CT430" s="34">
        <f t="shared" si="464"/>
        <v>0</v>
      </c>
      <c r="CU430" s="34">
        <f t="shared" si="482"/>
        <v>0</v>
      </c>
      <c r="CV430" s="34"/>
      <c r="CW430" s="34">
        <f t="shared" si="465"/>
        <v>0</v>
      </c>
      <c r="CX430" s="34">
        <f t="shared" si="483"/>
        <v>0</v>
      </c>
      <c r="CY430" s="34"/>
      <c r="CZ430" s="34">
        <f t="shared" si="466"/>
        <v>0</v>
      </c>
      <c r="DA430" s="34">
        <f t="shared" si="484"/>
        <v>0</v>
      </c>
      <c r="DB430" s="34"/>
      <c r="DC430" s="34">
        <f t="shared" si="467"/>
        <v>0</v>
      </c>
      <c r="DD430" s="34">
        <f t="shared" si="485"/>
        <v>0</v>
      </c>
      <c r="DE430" s="35">
        <f t="shared" si="509"/>
        <v>0</v>
      </c>
      <c r="DF430" s="35">
        <f t="shared" ca="1" si="510"/>
        <v>0</v>
      </c>
      <c r="DG430" s="89">
        <f t="shared" ca="1" si="511"/>
        <v>0</v>
      </c>
      <c r="DH430" s="35">
        <f t="shared" si="486"/>
        <v>4</v>
      </c>
      <c r="DI430" s="35">
        <f t="shared" ca="1" si="453"/>
        <v>334</v>
      </c>
      <c r="DJ430" s="92">
        <f t="shared" ca="1" si="454"/>
        <v>0</v>
      </c>
      <c r="DK430"/>
      <c r="DL430" s="37"/>
      <c r="DM430" s="38">
        <f t="shared" si="468"/>
        <v>0</v>
      </c>
      <c r="DN430" s="39" t="str">
        <f t="shared" si="452"/>
        <v>NÃO MEDIDO</v>
      </c>
      <c r="DO430" s="40"/>
      <c r="DP430"/>
    </row>
    <row r="431" spans="1:120" s="2" customFormat="1" ht="35.1" customHeight="1" x14ac:dyDescent="0.2">
      <c r="A431" s="1" t="s">
        <v>213</v>
      </c>
      <c r="B431" s="1"/>
      <c r="C431" s="100">
        <v>163000</v>
      </c>
      <c r="D431" s="30" t="s">
        <v>421</v>
      </c>
      <c r="E431" s="31"/>
      <c r="F431" s="74"/>
      <c r="G431" s="74">
        <v>0</v>
      </c>
      <c r="H431" s="121">
        <v>0</v>
      </c>
      <c r="I431" s="121">
        <v>0</v>
      </c>
      <c r="J431" s="121"/>
      <c r="K431" s="74">
        <f t="shared" si="469"/>
        <v>0</v>
      </c>
      <c r="L431" s="32"/>
      <c r="M431" s="33">
        <f t="shared" si="487"/>
        <v>0</v>
      </c>
      <c r="N431" s="33"/>
      <c r="O431" s="33">
        <f t="shared" si="470"/>
        <v>0</v>
      </c>
      <c r="P431" s="34"/>
      <c r="Q431" s="34">
        <f t="shared" si="443"/>
        <v>0</v>
      </c>
      <c r="R431" s="34">
        <f t="shared" si="444"/>
        <v>0</v>
      </c>
      <c r="S431" s="34"/>
      <c r="T431" s="34">
        <f t="shared" si="445"/>
        <v>0</v>
      </c>
      <c r="U431" s="34">
        <f t="shared" si="446"/>
        <v>0</v>
      </c>
      <c r="V431" s="34"/>
      <c r="W431" s="34">
        <f t="shared" si="505"/>
        <v>0</v>
      </c>
      <c r="X431" s="34">
        <f t="shared" si="506"/>
        <v>0</v>
      </c>
      <c r="Y431" s="34"/>
      <c r="Z431" s="34">
        <f t="shared" si="447"/>
        <v>0</v>
      </c>
      <c r="AA431" s="34">
        <f t="shared" si="448"/>
        <v>0</v>
      </c>
      <c r="AB431" s="34"/>
      <c r="AC431" s="34">
        <f t="shared" si="449"/>
        <v>0</v>
      </c>
      <c r="AD431" s="34">
        <f t="shared" si="450"/>
        <v>0</v>
      </c>
      <c r="AE431" s="34"/>
      <c r="AF431" s="34">
        <f t="shared" si="503"/>
        <v>0</v>
      </c>
      <c r="AG431" s="34">
        <f t="shared" si="504"/>
        <v>0</v>
      </c>
      <c r="AH431" s="34"/>
      <c r="AI431" s="34">
        <f t="shared" si="512"/>
        <v>0</v>
      </c>
      <c r="AJ431" s="34">
        <f t="shared" si="451"/>
        <v>0</v>
      </c>
      <c r="AK431" s="34"/>
      <c r="AL431" s="34">
        <f t="shared" si="507"/>
        <v>0</v>
      </c>
      <c r="AM431" s="34">
        <f t="shared" si="508"/>
        <v>0</v>
      </c>
      <c r="AN431" s="34"/>
      <c r="AO431" s="34">
        <f t="shared" si="488"/>
        <v>0</v>
      </c>
      <c r="AP431" s="34">
        <f t="shared" si="489"/>
        <v>0</v>
      </c>
      <c r="AQ431" s="34"/>
      <c r="AR431" s="34">
        <f t="shared" si="490"/>
        <v>0</v>
      </c>
      <c r="AS431" s="34">
        <f t="shared" si="491"/>
        <v>0</v>
      </c>
      <c r="AT431" s="34"/>
      <c r="AU431" s="34">
        <f t="shared" si="492"/>
        <v>0</v>
      </c>
      <c r="AV431" s="34">
        <f t="shared" si="493"/>
        <v>0</v>
      </c>
      <c r="AW431" s="34"/>
      <c r="AX431" s="34">
        <f t="shared" si="494"/>
        <v>0</v>
      </c>
      <c r="AY431" s="34">
        <f t="shared" si="495"/>
        <v>0</v>
      </c>
      <c r="AZ431" s="34"/>
      <c r="BA431" s="34">
        <f t="shared" si="496"/>
        <v>0</v>
      </c>
      <c r="BB431" s="34">
        <f t="shared" si="497"/>
        <v>0</v>
      </c>
      <c r="BC431" s="34"/>
      <c r="BD431" s="34">
        <f t="shared" si="498"/>
        <v>0</v>
      </c>
      <c r="BE431" s="34">
        <f t="shared" si="499"/>
        <v>0</v>
      </c>
      <c r="BF431" s="34"/>
      <c r="BG431" s="34">
        <f t="shared" si="513"/>
        <v>0</v>
      </c>
      <c r="BH431" s="34">
        <f t="shared" si="500"/>
        <v>0</v>
      </c>
      <c r="BI431" s="34"/>
      <c r="BJ431" s="34">
        <f t="shared" si="514"/>
        <v>0</v>
      </c>
      <c r="BK431" s="34">
        <f t="shared" si="501"/>
        <v>0</v>
      </c>
      <c r="BL431" s="34"/>
      <c r="BM431" s="34">
        <f t="shared" si="515"/>
        <v>0</v>
      </c>
      <c r="BN431" s="34">
        <f t="shared" si="502"/>
        <v>0</v>
      </c>
      <c r="BO431" s="34"/>
      <c r="BP431" s="34">
        <f t="shared" si="471"/>
        <v>0</v>
      </c>
      <c r="BQ431" s="34">
        <f t="shared" si="472"/>
        <v>0</v>
      </c>
      <c r="BR431" s="34"/>
      <c r="BS431" s="34">
        <f t="shared" si="455"/>
        <v>0</v>
      </c>
      <c r="BT431" s="34">
        <f t="shared" si="473"/>
        <v>0</v>
      </c>
      <c r="BU431" s="34"/>
      <c r="BV431" s="34">
        <f t="shared" si="456"/>
        <v>0</v>
      </c>
      <c r="BW431" s="34">
        <f t="shared" si="474"/>
        <v>0</v>
      </c>
      <c r="BX431" s="34"/>
      <c r="BY431" s="34">
        <f t="shared" si="457"/>
        <v>0</v>
      </c>
      <c r="BZ431" s="34">
        <f t="shared" si="475"/>
        <v>0</v>
      </c>
      <c r="CA431" s="34"/>
      <c r="CB431" s="34">
        <f t="shared" si="458"/>
        <v>0</v>
      </c>
      <c r="CC431" s="34">
        <f t="shared" si="476"/>
        <v>0</v>
      </c>
      <c r="CD431" s="34"/>
      <c r="CE431" s="34">
        <f t="shared" si="459"/>
        <v>0</v>
      </c>
      <c r="CF431" s="34">
        <f t="shared" si="477"/>
        <v>0</v>
      </c>
      <c r="CG431" s="34"/>
      <c r="CH431" s="34">
        <f t="shared" si="460"/>
        <v>0</v>
      </c>
      <c r="CI431" s="34">
        <f t="shared" si="478"/>
        <v>0</v>
      </c>
      <c r="CJ431" s="34"/>
      <c r="CK431" s="34">
        <f t="shared" si="461"/>
        <v>0</v>
      </c>
      <c r="CL431" s="34">
        <f t="shared" si="479"/>
        <v>0</v>
      </c>
      <c r="CM431" s="34"/>
      <c r="CN431" s="34">
        <f t="shared" si="462"/>
        <v>0</v>
      </c>
      <c r="CO431" s="34">
        <f t="shared" si="480"/>
        <v>0</v>
      </c>
      <c r="CP431" s="34"/>
      <c r="CQ431" s="34">
        <f t="shared" si="463"/>
        <v>0</v>
      </c>
      <c r="CR431" s="34">
        <f t="shared" si="481"/>
        <v>0</v>
      </c>
      <c r="CS431" s="34"/>
      <c r="CT431" s="34">
        <f t="shared" si="464"/>
        <v>0</v>
      </c>
      <c r="CU431" s="34">
        <f t="shared" si="482"/>
        <v>0</v>
      </c>
      <c r="CV431" s="34"/>
      <c r="CW431" s="34">
        <f t="shared" si="465"/>
        <v>0</v>
      </c>
      <c r="CX431" s="34">
        <f t="shared" si="483"/>
        <v>0</v>
      </c>
      <c r="CY431" s="34"/>
      <c r="CZ431" s="34">
        <f t="shared" si="466"/>
        <v>0</v>
      </c>
      <c r="DA431" s="34">
        <f t="shared" si="484"/>
        <v>0</v>
      </c>
      <c r="DB431" s="34"/>
      <c r="DC431" s="34">
        <f t="shared" si="467"/>
        <v>0</v>
      </c>
      <c r="DD431" s="34">
        <f t="shared" si="485"/>
        <v>0</v>
      </c>
      <c r="DE431" s="35">
        <f t="shared" si="509"/>
        <v>0</v>
      </c>
      <c r="DF431" s="35">
        <f t="shared" ca="1" si="510"/>
        <v>0</v>
      </c>
      <c r="DG431" s="89">
        <f t="shared" ca="1" si="511"/>
        <v>0</v>
      </c>
      <c r="DH431" s="35">
        <f t="shared" si="486"/>
        <v>0</v>
      </c>
      <c r="DI431" s="35">
        <f t="shared" ca="1" si="453"/>
        <v>0</v>
      </c>
      <c r="DJ431" s="92">
        <f t="shared" ca="1" si="454"/>
        <v>0</v>
      </c>
      <c r="DK431"/>
      <c r="DL431" s="37"/>
      <c r="DM431" s="38">
        <f t="shared" si="468"/>
        <v>0</v>
      </c>
      <c r="DN431" s="39" t="str">
        <f>IF(COUNTIF(DN432,"MEDIDO")&lt;&gt;0,"MEDIDO","NÃO MEDIDO")</f>
        <v>MEDIDO</v>
      </c>
      <c r="DO431" s="40"/>
      <c r="DP431"/>
    </row>
    <row r="432" spans="1:120" s="2" customFormat="1" ht="42.75" customHeight="1" x14ac:dyDescent="0.2">
      <c r="A432" s="2" t="s">
        <v>212</v>
      </c>
      <c r="C432" s="100" t="s">
        <v>422</v>
      </c>
      <c r="D432" s="30" t="s">
        <v>423</v>
      </c>
      <c r="E432" s="31" t="s">
        <v>90</v>
      </c>
      <c r="F432" s="74">
        <v>83</v>
      </c>
      <c r="G432" s="74">
        <v>0</v>
      </c>
      <c r="H432" s="121">
        <v>0</v>
      </c>
      <c r="I432" s="121">
        <v>0</v>
      </c>
      <c r="J432" s="121">
        <v>29</v>
      </c>
      <c r="K432" s="74">
        <f t="shared" si="469"/>
        <v>112</v>
      </c>
      <c r="L432" s="32">
        <v>12.69</v>
      </c>
      <c r="M432" s="33">
        <f t="shared" si="487"/>
        <v>1421.28</v>
      </c>
      <c r="N432" s="33"/>
      <c r="O432" s="33">
        <f t="shared" si="470"/>
        <v>0</v>
      </c>
      <c r="P432" s="34"/>
      <c r="Q432" s="34">
        <f t="shared" si="443"/>
        <v>0</v>
      </c>
      <c r="R432" s="34">
        <f t="shared" si="444"/>
        <v>0</v>
      </c>
      <c r="S432" s="34"/>
      <c r="T432" s="34">
        <f t="shared" si="445"/>
        <v>0</v>
      </c>
      <c r="U432" s="34">
        <f t="shared" si="446"/>
        <v>0</v>
      </c>
      <c r="V432" s="34"/>
      <c r="W432" s="34">
        <f t="shared" si="505"/>
        <v>0</v>
      </c>
      <c r="X432" s="34">
        <f t="shared" si="506"/>
        <v>0</v>
      </c>
      <c r="Y432" s="34"/>
      <c r="Z432" s="34">
        <f t="shared" si="447"/>
        <v>0</v>
      </c>
      <c r="AA432" s="34">
        <f t="shared" si="448"/>
        <v>0</v>
      </c>
      <c r="AB432" s="34"/>
      <c r="AC432" s="34">
        <f t="shared" si="449"/>
        <v>0</v>
      </c>
      <c r="AD432" s="34">
        <f t="shared" si="450"/>
        <v>0</v>
      </c>
      <c r="AE432" s="34"/>
      <c r="AF432" s="34">
        <f t="shared" si="503"/>
        <v>0</v>
      </c>
      <c r="AG432" s="34">
        <f t="shared" si="504"/>
        <v>0</v>
      </c>
      <c r="AH432" s="34"/>
      <c r="AI432" s="34">
        <f t="shared" si="512"/>
        <v>0</v>
      </c>
      <c r="AJ432" s="34">
        <f t="shared" si="451"/>
        <v>0</v>
      </c>
      <c r="AK432" s="34"/>
      <c r="AL432" s="34">
        <f t="shared" si="507"/>
        <v>0</v>
      </c>
      <c r="AM432" s="34">
        <f t="shared" si="508"/>
        <v>0</v>
      </c>
      <c r="AN432" s="34"/>
      <c r="AO432" s="34">
        <f t="shared" si="488"/>
        <v>0</v>
      </c>
      <c r="AP432" s="34">
        <f t="shared" si="489"/>
        <v>0</v>
      </c>
      <c r="AQ432" s="34"/>
      <c r="AR432" s="34">
        <f t="shared" si="490"/>
        <v>0</v>
      </c>
      <c r="AS432" s="34">
        <f t="shared" si="491"/>
        <v>0</v>
      </c>
      <c r="AT432" s="34"/>
      <c r="AU432" s="34">
        <f t="shared" si="492"/>
        <v>0</v>
      </c>
      <c r="AV432" s="34">
        <f t="shared" si="493"/>
        <v>0</v>
      </c>
      <c r="AW432" s="34"/>
      <c r="AX432" s="34">
        <f t="shared" si="494"/>
        <v>0</v>
      </c>
      <c r="AY432" s="34">
        <f t="shared" si="495"/>
        <v>0</v>
      </c>
      <c r="AZ432" s="34"/>
      <c r="BA432" s="34">
        <f t="shared" si="496"/>
        <v>0</v>
      </c>
      <c r="BB432" s="34">
        <f t="shared" si="497"/>
        <v>0</v>
      </c>
      <c r="BC432" s="34"/>
      <c r="BD432" s="34">
        <f t="shared" si="498"/>
        <v>0</v>
      </c>
      <c r="BE432" s="34">
        <f t="shared" si="499"/>
        <v>0</v>
      </c>
      <c r="BF432" s="34"/>
      <c r="BG432" s="34">
        <f t="shared" si="513"/>
        <v>0</v>
      </c>
      <c r="BH432" s="34">
        <f t="shared" si="500"/>
        <v>0</v>
      </c>
      <c r="BI432" s="34"/>
      <c r="BJ432" s="34">
        <f t="shared" si="514"/>
        <v>0</v>
      </c>
      <c r="BK432" s="34">
        <f t="shared" si="501"/>
        <v>0</v>
      </c>
      <c r="BL432" s="34"/>
      <c r="BM432" s="34">
        <f t="shared" si="515"/>
        <v>0</v>
      </c>
      <c r="BN432" s="34">
        <f t="shared" si="502"/>
        <v>0</v>
      </c>
      <c r="BO432" s="34"/>
      <c r="BP432" s="34">
        <f t="shared" si="471"/>
        <v>0</v>
      </c>
      <c r="BQ432" s="34">
        <f t="shared" si="472"/>
        <v>0</v>
      </c>
      <c r="BR432" s="34"/>
      <c r="BS432" s="34">
        <f t="shared" si="455"/>
        <v>0</v>
      </c>
      <c r="BT432" s="34">
        <f t="shared" si="473"/>
        <v>0</v>
      </c>
      <c r="BU432" s="34"/>
      <c r="BV432" s="34">
        <f t="shared" si="456"/>
        <v>0</v>
      </c>
      <c r="BW432" s="34">
        <f t="shared" si="474"/>
        <v>0</v>
      </c>
      <c r="BX432" s="34">
        <v>83</v>
      </c>
      <c r="BY432" s="34">
        <f t="shared" si="457"/>
        <v>1053.27</v>
      </c>
      <c r="BZ432" s="34">
        <f t="shared" si="475"/>
        <v>0</v>
      </c>
      <c r="CA432" s="34"/>
      <c r="CB432" s="34">
        <f t="shared" si="458"/>
        <v>0</v>
      </c>
      <c r="CC432" s="34">
        <f t="shared" si="476"/>
        <v>0</v>
      </c>
      <c r="CD432" s="34"/>
      <c r="CE432" s="34">
        <f t="shared" si="459"/>
        <v>0</v>
      </c>
      <c r="CF432" s="34">
        <f t="shared" si="477"/>
        <v>0</v>
      </c>
      <c r="CG432" s="34"/>
      <c r="CH432" s="34">
        <f t="shared" si="460"/>
        <v>0</v>
      </c>
      <c r="CI432" s="34">
        <f t="shared" si="478"/>
        <v>0</v>
      </c>
      <c r="CJ432" s="34"/>
      <c r="CK432" s="34">
        <f t="shared" si="461"/>
        <v>0</v>
      </c>
      <c r="CL432" s="34">
        <f t="shared" si="479"/>
        <v>0</v>
      </c>
      <c r="CM432" s="34"/>
      <c r="CN432" s="34">
        <f t="shared" si="462"/>
        <v>0</v>
      </c>
      <c r="CO432" s="34">
        <f t="shared" si="480"/>
        <v>0</v>
      </c>
      <c r="CP432" s="34"/>
      <c r="CQ432" s="34">
        <f t="shared" si="463"/>
        <v>0</v>
      </c>
      <c r="CR432" s="34">
        <f t="shared" si="481"/>
        <v>0</v>
      </c>
      <c r="CS432" s="34"/>
      <c r="CT432" s="34">
        <f t="shared" si="464"/>
        <v>0</v>
      </c>
      <c r="CU432" s="34">
        <f t="shared" si="482"/>
        <v>0</v>
      </c>
      <c r="CV432" s="34"/>
      <c r="CW432" s="34">
        <f t="shared" si="465"/>
        <v>0</v>
      </c>
      <c r="CX432" s="34">
        <f t="shared" si="483"/>
        <v>0</v>
      </c>
      <c r="CY432" s="34"/>
      <c r="CZ432" s="34">
        <f t="shared" si="466"/>
        <v>0</v>
      </c>
      <c r="DA432" s="34">
        <f t="shared" si="484"/>
        <v>0</v>
      </c>
      <c r="DB432" s="34">
        <v>29</v>
      </c>
      <c r="DC432" s="34">
        <f t="shared" si="467"/>
        <v>368.01</v>
      </c>
      <c r="DD432" s="34">
        <f t="shared" si="485"/>
        <v>0</v>
      </c>
      <c r="DE432" s="35">
        <f t="shared" si="509"/>
        <v>112</v>
      </c>
      <c r="DF432" s="35">
        <f t="shared" ca="1" si="510"/>
        <v>1421.28</v>
      </c>
      <c r="DG432" s="89">
        <f t="shared" ca="1" si="511"/>
        <v>0</v>
      </c>
      <c r="DH432" s="35">
        <f t="shared" si="486"/>
        <v>0</v>
      </c>
      <c r="DI432" s="35">
        <f t="shared" ca="1" si="453"/>
        <v>0</v>
      </c>
      <c r="DJ432" s="92">
        <f t="shared" ca="1" si="454"/>
        <v>0</v>
      </c>
      <c r="DK432"/>
      <c r="DL432" s="37"/>
      <c r="DM432" s="38">
        <f t="shared" si="468"/>
        <v>29</v>
      </c>
      <c r="DN432" s="39" t="str">
        <f t="shared" si="452"/>
        <v>MEDIDO</v>
      </c>
      <c r="DO432" s="40"/>
      <c r="DP432"/>
    </row>
    <row r="433" spans="1:120" s="2" customFormat="1" ht="39.75" customHeight="1" x14ac:dyDescent="0.2">
      <c r="A433" s="2" t="s">
        <v>213</v>
      </c>
      <c r="C433" s="100">
        <v>17</v>
      </c>
      <c r="D433" s="30" t="s">
        <v>352</v>
      </c>
      <c r="E433" s="31"/>
      <c r="F433" s="74"/>
      <c r="G433" s="74">
        <v>0</v>
      </c>
      <c r="H433" s="121">
        <v>0</v>
      </c>
      <c r="I433" s="121">
        <v>0</v>
      </c>
      <c r="J433" s="121"/>
      <c r="K433" s="74">
        <f t="shared" si="469"/>
        <v>0</v>
      </c>
      <c r="L433" s="32"/>
      <c r="M433" s="33">
        <f t="shared" si="487"/>
        <v>0</v>
      </c>
      <c r="N433" s="33"/>
      <c r="O433" s="33">
        <f t="shared" si="470"/>
        <v>0</v>
      </c>
      <c r="P433" s="34"/>
      <c r="Q433" s="34">
        <f t="shared" si="443"/>
        <v>0</v>
      </c>
      <c r="R433" s="34">
        <f t="shared" si="444"/>
        <v>0</v>
      </c>
      <c r="S433" s="34"/>
      <c r="T433" s="34">
        <f t="shared" si="445"/>
        <v>0</v>
      </c>
      <c r="U433" s="34">
        <f t="shared" si="446"/>
        <v>0</v>
      </c>
      <c r="V433" s="34"/>
      <c r="W433" s="34">
        <f t="shared" si="505"/>
        <v>0</v>
      </c>
      <c r="X433" s="34">
        <f t="shared" si="506"/>
        <v>0</v>
      </c>
      <c r="Y433" s="34"/>
      <c r="Z433" s="34">
        <f t="shared" si="447"/>
        <v>0</v>
      </c>
      <c r="AA433" s="34">
        <f t="shared" si="448"/>
        <v>0</v>
      </c>
      <c r="AB433" s="34"/>
      <c r="AC433" s="34">
        <f t="shared" si="449"/>
        <v>0</v>
      </c>
      <c r="AD433" s="34">
        <f t="shared" si="450"/>
        <v>0</v>
      </c>
      <c r="AE433" s="34"/>
      <c r="AF433" s="34">
        <f t="shared" si="503"/>
        <v>0</v>
      </c>
      <c r="AG433" s="34">
        <f t="shared" si="504"/>
        <v>0</v>
      </c>
      <c r="AH433" s="34"/>
      <c r="AI433" s="34">
        <f t="shared" si="512"/>
        <v>0</v>
      </c>
      <c r="AJ433" s="34">
        <f t="shared" si="451"/>
        <v>0</v>
      </c>
      <c r="AK433" s="34"/>
      <c r="AL433" s="34">
        <f t="shared" si="507"/>
        <v>0</v>
      </c>
      <c r="AM433" s="34">
        <f t="shared" si="508"/>
        <v>0</v>
      </c>
      <c r="AN433" s="34"/>
      <c r="AO433" s="34">
        <f t="shared" si="488"/>
        <v>0</v>
      </c>
      <c r="AP433" s="34">
        <f t="shared" si="489"/>
        <v>0</v>
      </c>
      <c r="AQ433" s="34"/>
      <c r="AR433" s="34">
        <f t="shared" si="490"/>
        <v>0</v>
      </c>
      <c r="AS433" s="34">
        <f t="shared" si="491"/>
        <v>0</v>
      </c>
      <c r="AT433" s="34"/>
      <c r="AU433" s="34">
        <f t="shared" si="492"/>
        <v>0</v>
      </c>
      <c r="AV433" s="34">
        <f t="shared" si="493"/>
        <v>0</v>
      </c>
      <c r="AW433" s="34"/>
      <c r="AX433" s="34">
        <f t="shared" si="494"/>
        <v>0</v>
      </c>
      <c r="AY433" s="34">
        <f t="shared" si="495"/>
        <v>0</v>
      </c>
      <c r="AZ433" s="34"/>
      <c r="BA433" s="34">
        <f t="shared" si="496"/>
        <v>0</v>
      </c>
      <c r="BB433" s="34">
        <f t="shared" si="497"/>
        <v>0</v>
      </c>
      <c r="BC433" s="34"/>
      <c r="BD433" s="34">
        <f t="shared" si="498"/>
        <v>0</v>
      </c>
      <c r="BE433" s="34">
        <f t="shared" si="499"/>
        <v>0</v>
      </c>
      <c r="BF433" s="34"/>
      <c r="BG433" s="34">
        <f t="shared" si="513"/>
        <v>0</v>
      </c>
      <c r="BH433" s="34">
        <f t="shared" si="500"/>
        <v>0</v>
      </c>
      <c r="BI433" s="34"/>
      <c r="BJ433" s="34">
        <f t="shared" si="514"/>
        <v>0</v>
      </c>
      <c r="BK433" s="34">
        <f t="shared" si="501"/>
        <v>0</v>
      </c>
      <c r="BL433" s="34"/>
      <c r="BM433" s="34">
        <f t="shared" si="515"/>
        <v>0</v>
      </c>
      <c r="BN433" s="34">
        <f t="shared" si="502"/>
        <v>0</v>
      </c>
      <c r="BO433" s="34"/>
      <c r="BP433" s="34">
        <f t="shared" si="471"/>
        <v>0</v>
      </c>
      <c r="BQ433" s="34">
        <f t="shared" si="472"/>
        <v>0</v>
      </c>
      <c r="BR433" s="34"/>
      <c r="BS433" s="34">
        <f t="shared" si="455"/>
        <v>0</v>
      </c>
      <c r="BT433" s="34">
        <f t="shared" si="473"/>
        <v>0</v>
      </c>
      <c r="BU433" s="34"/>
      <c r="BV433" s="34">
        <f t="shared" si="456"/>
        <v>0</v>
      </c>
      <c r="BW433" s="34">
        <f t="shared" si="474"/>
        <v>0</v>
      </c>
      <c r="BX433" s="34"/>
      <c r="BY433" s="34">
        <f t="shared" si="457"/>
        <v>0</v>
      </c>
      <c r="BZ433" s="34">
        <f t="shared" si="475"/>
        <v>0</v>
      </c>
      <c r="CA433" s="34"/>
      <c r="CB433" s="34">
        <f t="shared" si="458"/>
        <v>0</v>
      </c>
      <c r="CC433" s="34">
        <f t="shared" si="476"/>
        <v>0</v>
      </c>
      <c r="CD433" s="34"/>
      <c r="CE433" s="34">
        <f t="shared" si="459"/>
        <v>0</v>
      </c>
      <c r="CF433" s="34">
        <f t="shared" si="477"/>
        <v>0</v>
      </c>
      <c r="CG433" s="34"/>
      <c r="CH433" s="34">
        <f t="shared" si="460"/>
        <v>0</v>
      </c>
      <c r="CI433" s="34">
        <f t="shared" si="478"/>
        <v>0</v>
      </c>
      <c r="CJ433" s="34"/>
      <c r="CK433" s="34">
        <f t="shared" si="461"/>
        <v>0</v>
      </c>
      <c r="CL433" s="34">
        <f t="shared" si="479"/>
        <v>0</v>
      </c>
      <c r="CM433" s="34"/>
      <c r="CN433" s="34">
        <f t="shared" si="462"/>
        <v>0</v>
      </c>
      <c r="CO433" s="34">
        <f t="shared" si="480"/>
        <v>0</v>
      </c>
      <c r="CP433" s="34"/>
      <c r="CQ433" s="34">
        <f t="shared" si="463"/>
        <v>0</v>
      </c>
      <c r="CR433" s="34">
        <f t="shared" si="481"/>
        <v>0</v>
      </c>
      <c r="CS433" s="34"/>
      <c r="CT433" s="34">
        <f t="shared" si="464"/>
        <v>0</v>
      </c>
      <c r="CU433" s="34">
        <f t="shared" si="482"/>
        <v>0</v>
      </c>
      <c r="CV433" s="34"/>
      <c r="CW433" s="34">
        <f t="shared" si="465"/>
        <v>0</v>
      </c>
      <c r="CX433" s="34">
        <f t="shared" si="483"/>
        <v>0</v>
      </c>
      <c r="CY433" s="34"/>
      <c r="CZ433" s="34">
        <f t="shared" si="466"/>
        <v>0</v>
      </c>
      <c r="DA433" s="34">
        <f t="shared" si="484"/>
        <v>0</v>
      </c>
      <c r="DB433" s="34"/>
      <c r="DC433" s="34">
        <f t="shared" si="467"/>
        <v>0</v>
      </c>
      <c r="DD433" s="34">
        <f t="shared" si="485"/>
        <v>0</v>
      </c>
      <c r="DE433" s="35">
        <f t="shared" si="509"/>
        <v>0</v>
      </c>
      <c r="DF433" s="35">
        <f t="shared" ca="1" si="510"/>
        <v>0</v>
      </c>
      <c r="DG433" s="89">
        <f t="shared" ca="1" si="511"/>
        <v>0</v>
      </c>
      <c r="DH433" s="35">
        <f t="shared" si="486"/>
        <v>0</v>
      </c>
      <c r="DI433" s="35">
        <f t="shared" ca="1" si="453"/>
        <v>0</v>
      </c>
      <c r="DJ433" s="92">
        <f t="shared" ca="1" si="454"/>
        <v>0</v>
      </c>
      <c r="DK433"/>
      <c r="DL433" s="37"/>
      <c r="DM433" s="38">
        <f t="shared" si="468"/>
        <v>0</v>
      </c>
      <c r="DN433" s="132" t="str">
        <f>IF(COUNTIF(DN434:DN554,"MEDIDO")&lt;&gt;0,"MEDIDO","NÃO MEDIDO")</f>
        <v>MEDIDO</v>
      </c>
      <c r="DO433" s="40"/>
      <c r="DP433"/>
    </row>
    <row r="434" spans="1:120" s="2" customFormat="1" ht="38.25" customHeight="1" x14ac:dyDescent="0.2">
      <c r="A434" s="2" t="s">
        <v>213</v>
      </c>
      <c r="C434" s="100">
        <v>170700</v>
      </c>
      <c r="D434" s="30" t="s">
        <v>805</v>
      </c>
      <c r="E434" s="31"/>
      <c r="F434" s="74"/>
      <c r="G434" s="74">
        <v>0</v>
      </c>
      <c r="H434" s="121">
        <v>0</v>
      </c>
      <c r="I434" s="121">
        <v>0</v>
      </c>
      <c r="J434" s="121"/>
      <c r="K434" s="74">
        <f t="shared" si="469"/>
        <v>0</v>
      </c>
      <c r="L434" s="32"/>
      <c r="M434" s="33">
        <f t="shared" si="487"/>
        <v>0</v>
      </c>
      <c r="N434" s="33"/>
      <c r="O434" s="33">
        <f t="shared" si="470"/>
        <v>0</v>
      </c>
      <c r="P434" s="34"/>
      <c r="Q434" s="34">
        <f t="shared" si="443"/>
        <v>0</v>
      </c>
      <c r="R434" s="34">
        <f t="shared" si="444"/>
        <v>0</v>
      </c>
      <c r="S434" s="34"/>
      <c r="T434" s="34">
        <f t="shared" si="445"/>
        <v>0</v>
      </c>
      <c r="U434" s="34">
        <f t="shared" si="446"/>
        <v>0</v>
      </c>
      <c r="V434" s="34"/>
      <c r="W434" s="34">
        <f t="shared" si="505"/>
        <v>0</v>
      </c>
      <c r="X434" s="34">
        <f t="shared" si="506"/>
        <v>0</v>
      </c>
      <c r="Y434" s="34"/>
      <c r="Z434" s="34">
        <f t="shared" si="447"/>
        <v>0</v>
      </c>
      <c r="AA434" s="34">
        <f t="shared" si="448"/>
        <v>0</v>
      </c>
      <c r="AB434" s="34"/>
      <c r="AC434" s="34">
        <f t="shared" si="449"/>
        <v>0</v>
      </c>
      <c r="AD434" s="34">
        <f t="shared" si="450"/>
        <v>0</v>
      </c>
      <c r="AE434" s="34"/>
      <c r="AF434" s="34">
        <f t="shared" si="503"/>
        <v>0</v>
      </c>
      <c r="AG434" s="34">
        <f t="shared" si="504"/>
        <v>0</v>
      </c>
      <c r="AH434" s="34"/>
      <c r="AI434" s="34">
        <f t="shared" si="512"/>
        <v>0</v>
      </c>
      <c r="AJ434" s="34">
        <f t="shared" si="451"/>
        <v>0</v>
      </c>
      <c r="AK434" s="34"/>
      <c r="AL434" s="34">
        <f t="shared" si="507"/>
        <v>0</v>
      </c>
      <c r="AM434" s="34">
        <f t="shared" si="508"/>
        <v>0</v>
      </c>
      <c r="AN434" s="34"/>
      <c r="AO434" s="34">
        <f t="shared" si="488"/>
        <v>0</v>
      </c>
      <c r="AP434" s="34">
        <f t="shared" si="489"/>
        <v>0</v>
      </c>
      <c r="AQ434" s="34"/>
      <c r="AR434" s="34">
        <f t="shared" si="490"/>
        <v>0</v>
      </c>
      <c r="AS434" s="34">
        <f t="shared" si="491"/>
        <v>0</v>
      </c>
      <c r="AT434" s="34"/>
      <c r="AU434" s="34">
        <f t="shared" si="492"/>
        <v>0</v>
      </c>
      <c r="AV434" s="34">
        <f t="shared" si="493"/>
        <v>0</v>
      </c>
      <c r="AW434" s="34"/>
      <c r="AX434" s="34">
        <f t="shared" si="494"/>
        <v>0</v>
      </c>
      <c r="AY434" s="34">
        <f t="shared" si="495"/>
        <v>0</v>
      </c>
      <c r="AZ434" s="34"/>
      <c r="BA434" s="34">
        <f t="shared" si="496"/>
        <v>0</v>
      </c>
      <c r="BB434" s="34">
        <f t="shared" si="497"/>
        <v>0</v>
      </c>
      <c r="BC434" s="34"/>
      <c r="BD434" s="34">
        <f t="shared" si="498"/>
        <v>0</v>
      </c>
      <c r="BE434" s="34">
        <f t="shared" si="499"/>
        <v>0</v>
      </c>
      <c r="BF434" s="34"/>
      <c r="BG434" s="34">
        <f t="shared" si="513"/>
        <v>0</v>
      </c>
      <c r="BH434" s="34">
        <f t="shared" si="500"/>
        <v>0</v>
      </c>
      <c r="BI434" s="34"/>
      <c r="BJ434" s="34">
        <f t="shared" si="514"/>
        <v>0</v>
      </c>
      <c r="BK434" s="34">
        <f t="shared" si="501"/>
        <v>0</v>
      </c>
      <c r="BL434" s="34"/>
      <c r="BM434" s="34">
        <f t="shared" si="515"/>
        <v>0</v>
      </c>
      <c r="BN434" s="34">
        <f t="shared" si="502"/>
        <v>0</v>
      </c>
      <c r="BO434" s="34"/>
      <c r="BP434" s="34">
        <f t="shared" si="471"/>
        <v>0</v>
      </c>
      <c r="BQ434" s="34">
        <f t="shared" si="472"/>
        <v>0</v>
      </c>
      <c r="BR434" s="34"/>
      <c r="BS434" s="34">
        <f t="shared" si="455"/>
        <v>0</v>
      </c>
      <c r="BT434" s="34">
        <f t="shared" si="473"/>
        <v>0</v>
      </c>
      <c r="BU434" s="34"/>
      <c r="BV434" s="34">
        <f t="shared" si="456"/>
        <v>0</v>
      </c>
      <c r="BW434" s="34">
        <f t="shared" si="474"/>
        <v>0</v>
      </c>
      <c r="BX434" s="34"/>
      <c r="BY434" s="34">
        <f t="shared" si="457"/>
        <v>0</v>
      </c>
      <c r="BZ434" s="34">
        <f t="shared" si="475"/>
        <v>0</v>
      </c>
      <c r="CA434" s="34"/>
      <c r="CB434" s="34">
        <f t="shared" si="458"/>
        <v>0</v>
      </c>
      <c r="CC434" s="34">
        <f t="shared" si="476"/>
        <v>0</v>
      </c>
      <c r="CD434" s="34"/>
      <c r="CE434" s="34">
        <f t="shared" si="459"/>
        <v>0</v>
      </c>
      <c r="CF434" s="34">
        <f t="shared" si="477"/>
        <v>0</v>
      </c>
      <c r="CG434" s="34"/>
      <c r="CH434" s="34">
        <f t="shared" si="460"/>
        <v>0</v>
      </c>
      <c r="CI434" s="34">
        <f t="shared" si="478"/>
        <v>0</v>
      </c>
      <c r="CJ434" s="34"/>
      <c r="CK434" s="34">
        <f t="shared" si="461"/>
        <v>0</v>
      </c>
      <c r="CL434" s="34">
        <f t="shared" si="479"/>
        <v>0</v>
      </c>
      <c r="CM434" s="34"/>
      <c r="CN434" s="34">
        <f t="shared" si="462"/>
        <v>0</v>
      </c>
      <c r="CO434" s="34">
        <f t="shared" si="480"/>
        <v>0</v>
      </c>
      <c r="CP434" s="34"/>
      <c r="CQ434" s="34">
        <f t="shared" si="463"/>
        <v>0</v>
      </c>
      <c r="CR434" s="34">
        <f t="shared" si="481"/>
        <v>0</v>
      </c>
      <c r="CS434" s="34"/>
      <c r="CT434" s="34">
        <f t="shared" si="464"/>
        <v>0</v>
      </c>
      <c r="CU434" s="34">
        <f t="shared" si="482"/>
        <v>0</v>
      </c>
      <c r="CV434" s="34"/>
      <c r="CW434" s="34">
        <f t="shared" si="465"/>
        <v>0</v>
      </c>
      <c r="CX434" s="34">
        <f t="shared" si="483"/>
        <v>0</v>
      </c>
      <c r="CY434" s="34"/>
      <c r="CZ434" s="34">
        <f t="shared" si="466"/>
        <v>0</v>
      </c>
      <c r="DA434" s="34">
        <f t="shared" si="484"/>
        <v>0</v>
      </c>
      <c r="DB434" s="34"/>
      <c r="DC434" s="34">
        <f t="shared" si="467"/>
        <v>0</v>
      </c>
      <c r="DD434" s="34">
        <f t="shared" si="485"/>
        <v>0</v>
      </c>
      <c r="DE434" s="35">
        <f t="shared" si="509"/>
        <v>0</v>
      </c>
      <c r="DF434" s="35">
        <f t="shared" ca="1" si="510"/>
        <v>0</v>
      </c>
      <c r="DG434" s="89">
        <f t="shared" ca="1" si="511"/>
        <v>0</v>
      </c>
      <c r="DH434" s="35">
        <f t="shared" si="486"/>
        <v>0</v>
      </c>
      <c r="DI434" s="35">
        <f t="shared" ca="1" si="453"/>
        <v>0</v>
      </c>
      <c r="DJ434" s="92">
        <f t="shared" ca="1" si="454"/>
        <v>0</v>
      </c>
      <c r="DK434"/>
      <c r="DL434" s="37"/>
      <c r="DM434" s="38">
        <f t="shared" si="468"/>
        <v>0</v>
      </c>
      <c r="DN434" s="132" t="str">
        <f>IF(COUNTIF(DN435:DN439,"MEDIDO")&lt;&gt;0,"MEDIDO","NÃO MEDIDO")</f>
        <v>MEDIDO</v>
      </c>
      <c r="DO434" s="40"/>
      <c r="DP434"/>
    </row>
    <row r="435" spans="1:120" s="2" customFormat="1" ht="33.75" customHeight="1" x14ac:dyDescent="0.2">
      <c r="A435" s="2" t="s">
        <v>212</v>
      </c>
      <c r="C435" s="100" t="s">
        <v>94</v>
      </c>
      <c r="D435" s="30" t="s">
        <v>95</v>
      </c>
      <c r="E435" s="31" t="s">
        <v>89</v>
      </c>
      <c r="F435" s="74">
        <v>20</v>
      </c>
      <c r="G435" s="74"/>
      <c r="H435" s="121"/>
      <c r="I435" s="121">
        <v>0</v>
      </c>
      <c r="J435" s="121"/>
      <c r="K435" s="74">
        <f t="shared" si="469"/>
        <v>20</v>
      </c>
      <c r="L435" s="32">
        <v>7.95</v>
      </c>
      <c r="M435" s="33">
        <f t="shared" si="487"/>
        <v>159</v>
      </c>
      <c r="N435" s="33"/>
      <c r="O435" s="33">
        <f t="shared" si="470"/>
        <v>0</v>
      </c>
      <c r="P435" s="34"/>
      <c r="Q435" s="34">
        <f t="shared" si="443"/>
        <v>0</v>
      </c>
      <c r="R435" s="34">
        <f t="shared" si="444"/>
        <v>0</v>
      </c>
      <c r="S435" s="34"/>
      <c r="T435" s="34">
        <f t="shared" si="445"/>
        <v>0</v>
      </c>
      <c r="U435" s="34">
        <f t="shared" si="446"/>
        <v>0</v>
      </c>
      <c r="V435" s="34"/>
      <c r="W435" s="34">
        <f t="shared" si="505"/>
        <v>0</v>
      </c>
      <c r="X435" s="34">
        <f t="shared" si="506"/>
        <v>0</v>
      </c>
      <c r="Y435" s="34"/>
      <c r="Z435" s="34">
        <f t="shared" si="447"/>
        <v>0</v>
      </c>
      <c r="AA435" s="34">
        <f t="shared" si="448"/>
        <v>0</v>
      </c>
      <c r="AB435" s="34"/>
      <c r="AC435" s="34">
        <f t="shared" si="449"/>
        <v>0</v>
      </c>
      <c r="AD435" s="34">
        <f t="shared" si="450"/>
        <v>0</v>
      </c>
      <c r="AE435" s="34"/>
      <c r="AF435" s="34">
        <f t="shared" si="503"/>
        <v>0</v>
      </c>
      <c r="AG435" s="34">
        <f t="shared" si="504"/>
        <v>0</v>
      </c>
      <c r="AH435" s="34"/>
      <c r="AI435" s="34">
        <f t="shared" si="512"/>
        <v>0</v>
      </c>
      <c r="AJ435" s="34">
        <f t="shared" si="451"/>
        <v>0</v>
      </c>
      <c r="AK435" s="34"/>
      <c r="AL435" s="34">
        <f t="shared" si="507"/>
        <v>0</v>
      </c>
      <c r="AM435" s="34">
        <f t="shared" si="508"/>
        <v>0</v>
      </c>
      <c r="AN435" s="34"/>
      <c r="AO435" s="34">
        <f t="shared" si="488"/>
        <v>0</v>
      </c>
      <c r="AP435" s="34">
        <f t="shared" si="489"/>
        <v>0</v>
      </c>
      <c r="AQ435" s="34"/>
      <c r="AR435" s="34">
        <f t="shared" si="490"/>
        <v>0</v>
      </c>
      <c r="AS435" s="34">
        <f t="shared" si="491"/>
        <v>0</v>
      </c>
      <c r="AT435" s="34"/>
      <c r="AU435" s="34">
        <f t="shared" si="492"/>
        <v>0</v>
      </c>
      <c r="AV435" s="34">
        <f t="shared" si="493"/>
        <v>0</v>
      </c>
      <c r="AW435" s="34"/>
      <c r="AX435" s="34">
        <f t="shared" si="494"/>
        <v>0</v>
      </c>
      <c r="AY435" s="34">
        <f t="shared" si="495"/>
        <v>0</v>
      </c>
      <c r="AZ435" s="34"/>
      <c r="BA435" s="34">
        <f t="shared" si="496"/>
        <v>0</v>
      </c>
      <c r="BB435" s="34">
        <f t="shared" si="497"/>
        <v>0</v>
      </c>
      <c r="BC435" s="34"/>
      <c r="BD435" s="34">
        <f t="shared" si="498"/>
        <v>0</v>
      </c>
      <c r="BE435" s="34">
        <f t="shared" si="499"/>
        <v>0</v>
      </c>
      <c r="BF435" s="34"/>
      <c r="BG435" s="34">
        <f t="shared" si="513"/>
        <v>0</v>
      </c>
      <c r="BH435" s="34">
        <f t="shared" si="500"/>
        <v>0</v>
      </c>
      <c r="BI435" s="34"/>
      <c r="BJ435" s="34">
        <f t="shared" si="514"/>
        <v>0</v>
      </c>
      <c r="BK435" s="34">
        <f t="shared" si="501"/>
        <v>0</v>
      </c>
      <c r="BL435" s="34"/>
      <c r="BM435" s="34">
        <f t="shared" si="515"/>
        <v>0</v>
      </c>
      <c r="BN435" s="34">
        <f t="shared" si="502"/>
        <v>0</v>
      </c>
      <c r="BO435" s="34"/>
      <c r="BP435" s="34">
        <f t="shared" si="471"/>
        <v>0</v>
      </c>
      <c r="BQ435" s="34">
        <f t="shared" si="472"/>
        <v>0</v>
      </c>
      <c r="BR435" s="34"/>
      <c r="BS435" s="34">
        <f t="shared" si="455"/>
        <v>0</v>
      </c>
      <c r="BT435" s="34">
        <f t="shared" si="473"/>
        <v>0</v>
      </c>
      <c r="BU435" s="34"/>
      <c r="BV435" s="34">
        <f t="shared" si="456"/>
        <v>0</v>
      </c>
      <c r="BW435" s="34">
        <f t="shared" si="474"/>
        <v>0</v>
      </c>
      <c r="BX435" s="34"/>
      <c r="BY435" s="34">
        <f t="shared" si="457"/>
        <v>0</v>
      </c>
      <c r="BZ435" s="34">
        <f t="shared" si="475"/>
        <v>0</v>
      </c>
      <c r="CA435" s="34"/>
      <c r="CB435" s="34">
        <f t="shared" si="458"/>
        <v>0</v>
      </c>
      <c r="CC435" s="34">
        <f t="shared" si="476"/>
        <v>0</v>
      </c>
      <c r="CD435" s="34"/>
      <c r="CE435" s="34">
        <f t="shared" si="459"/>
        <v>0</v>
      </c>
      <c r="CF435" s="34">
        <f t="shared" si="477"/>
        <v>0</v>
      </c>
      <c r="CG435" s="34"/>
      <c r="CH435" s="34">
        <f t="shared" si="460"/>
        <v>0</v>
      </c>
      <c r="CI435" s="34">
        <f t="shared" si="478"/>
        <v>0</v>
      </c>
      <c r="CJ435" s="34"/>
      <c r="CK435" s="34">
        <f t="shared" si="461"/>
        <v>0</v>
      </c>
      <c r="CL435" s="34">
        <f t="shared" si="479"/>
        <v>0</v>
      </c>
      <c r="CM435" s="34"/>
      <c r="CN435" s="34">
        <f t="shared" si="462"/>
        <v>0</v>
      </c>
      <c r="CO435" s="34">
        <f t="shared" si="480"/>
        <v>0</v>
      </c>
      <c r="CP435" s="34"/>
      <c r="CQ435" s="34">
        <f t="shared" si="463"/>
        <v>0</v>
      </c>
      <c r="CR435" s="34">
        <f t="shared" si="481"/>
        <v>0</v>
      </c>
      <c r="CS435" s="34"/>
      <c r="CT435" s="34">
        <f t="shared" si="464"/>
        <v>0</v>
      </c>
      <c r="CU435" s="34">
        <f t="shared" si="482"/>
        <v>0</v>
      </c>
      <c r="CV435" s="34"/>
      <c r="CW435" s="34">
        <f t="shared" si="465"/>
        <v>0</v>
      </c>
      <c r="CX435" s="34">
        <f t="shared" si="483"/>
        <v>0</v>
      </c>
      <c r="CY435" s="34"/>
      <c r="CZ435" s="34">
        <f t="shared" si="466"/>
        <v>0</v>
      </c>
      <c r="DA435" s="34">
        <f t="shared" si="484"/>
        <v>0</v>
      </c>
      <c r="DB435" s="34"/>
      <c r="DC435" s="34">
        <f t="shared" si="467"/>
        <v>0</v>
      </c>
      <c r="DD435" s="34">
        <f t="shared" si="485"/>
        <v>0</v>
      </c>
      <c r="DE435" s="35">
        <f t="shared" si="509"/>
        <v>0</v>
      </c>
      <c r="DF435" s="35">
        <f t="shared" ca="1" si="510"/>
        <v>0</v>
      </c>
      <c r="DG435" s="89">
        <f t="shared" ca="1" si="511"/>
        <v>0</v>
      </c>
      <c r="DH435" s="35">
        <f t="shared" si="486"/>
        <v>20</v>
      </c>
      <c r="DI435" s="35">
        <f t="shared" ca="1" si="453"/>
        <v>159</v>
      </c>
      <c r="DJ435" s="92">
        <f t="shared" ca="1" si="454"/>
        <v>0</v>
      </c>
      <c r="DK435"/>
      <c r="DL435" s="37"/>
      <c r="DM435" s="38">
        <f t="shared" si="468"/>
        <v>0</v>
      </c>
      <c r="DN435" s="39" t="str">
        <f t="shared" si="452"/>
        <v>NÃO MEDIDO</v>
      </c>
      <c r="DO435" s="40"/>
      <c r="DP435"/>
    </row>
    <row r="436" spans="1:120" s="2" customFormat="1" ht="45" customHeight="1" x14ac:dyDescent="0.2">
      <c r="A436" s="2" t="s">
        <v>212</v>
      </c>
      <c r="C436" s="100" t="s">
        <v>357</v>
      </c>
      <c r="D436" s="30" t="s">
        <v>358</v>
      </c>
      <c r="E436" s="31" t="s">
        <v>90</v>
      </c>
      <c r="F436" s="74">
        <v>10</v>
      </c>
      <c r="G436" s="74"/>
      <c r="H436" s="121"/>
      <c r="I436" s="121">
        <v>0</v>
      </c>
      <c r="J436" s="121">
        <v>35</v>
      </c>
      <c r="K436" s="74">
        <f t="shared" si="469"/>
        <v>45</v>
      </c>
      <c r="L436" s="32">
        <v>62.5</v>
      </c>
      <c r="M436" s="33">
        <f t="shared" si="487"/>
        <v>2812.5</v>
      </c>
      <c r="N436" s="33"/>
      <c r="O436" s="33">
        <f t="shared" si="470"/>
        <v>0</v>
      </c>
      <c r="P436" s="34"/>
      <c r="Q436" s="34">
        <f t="shared" si="443"/>
        <v>0</v>
      </c>
      <c r="R436" s="34">
        <f t="shared" si="444"/>
        <v>0</v>
      </c>
      <c r="S436" s="34"/>
      <c r="T436" s="34">
        <f t="shared" si="445"/>
        <v>0</v>
      </c>
      <c r="U436" s="34">
        <f t="shared" si="446"/>
        <v>0</v>
      </c>
      <c r="V436" s="34"/>
      <c r="W436" s="34">
        <f t="shared" si="505"/>
        <v>0</v>
      </c>
      <c r="X436" s="34">
        <f t="shared" si="506"/>
        <v>0</v>
      </c>
      <c r="Y436" s="34"/>
      <c r="Z436" s="34">
        <f t="shared" si="447"/>
        <v>0</v>
      </c>
      <c r="AA436" s="34">
        <f t="shared" si="448"/>
        <v>0</v>
      </c>
      <c r="AB436" s="34"/>
      <c r="AC436" s="34">
        <f t="shared" si="449"/>
        <v>0</v>
      </c>
      <c r="AD436" s="34">
        <f t="shared" si="450"/>
        <v>0</v>
      </c>
      <c r="AE436" s="34"/>
      <c r="AF436" s="34">
        <f t="shared" si="503"/>
        <v>0</v>
      </c>
      <c r="AG436" s="34">
        <f t="shared" si="504"/>
        <v>0</v>
      </c>
      <c r="AH436" s="34"/>
      <c r="AI436" s="34">
        <f t="shared" si="512"/>
        <v>0</v>
      </c>
      <c r="AJ436" s="34">
        <f t="shared" si="451"/>
        <v>0</v>
      </c>
      <c r="AK436" s="34"/>
      <c r="AL436" s="34">
        <f t="shared" si="507"/>
        <v>0</v>
      </c>
      <c r="AM436" s="34">
        <f t="shared" si="508"/>
        <v>0</v>
      </c>
      <c r="AN436" s="34"/>
      <c r="AO436" s="34">
        <f t="shared" si="488"/>
        <v>0</v>
      </c>
      <c r="AP436" s="34">
        <f t="shared" si="489"/>
        <v>0</v>
      </c>
      <c r="AQ436" s="34"/>
      <c r="AR436" s="34">
        <f t="shared" si="490"/>
        <v>0</v>
      </c>
      <c r="AS436" s="34">
        <f t="shared" si="491"/>
        <v>0</v>
      </c>
      <c r="AT436" s="34"/>
      <c r="AU436" s="34">
        <f t="shared" si="492"/>
        <v>0</v>
      </c>
      <c r="AV436" s="34">
        <f t="shared" si="493"/>
        <v>0</v>
      </c>
      <c r="AW436" s="34"/>
      <c r="AX436" s="34">
        <f t="shared" si="494"/>
        <v>0</v>
      </c>
      <c r="AY436" s="34">
        <f t="shared" si="495"/>
        <v>0</v>
      </c>
      <c r="AZ436" s="34"/>
      <c r="BA436" s="34">
        <f t="shared" si="496"/>
        <v>0</v>
      </c>
      <c r="BB436" s="34">
        <f t="shared" si="497"/>
        <v>0</v>
      </c>
      <c r="BC436" s="34"/>
      <c r="BD436" s="34">
        <f t="shared" si="498"/>
        <v>0</v>
      </c>
      <c r="BE436" s="34">
        <f t="shared" si="499"/>
        <v>0</v>
      </c>
      <c r="BF436" s="34"/>
      <c r="BG436" s="34">
        <f t="shared" si="513"/>
        <v>0</v>
      </c>
      <c r="BH436" s="34">
        <f t="shared" si="500"/>
        <v>0</v>
      </c>
      <c r="BI436" s="34"/>
      <c r="BJ436" s="34">
        <f t="shared" si="514"/>
        <v>0</v>
      </c>
      <c r="BK436" s="34">
        <f t="shared" si="501"/>
        <v>0</v>
      </c>
      <c r="BL436" s="34"/>
      <c r="BM436" s="34">
        <f t="shared" si="515"/>
        <v>0</v>
      </c>
      <c r="BN436" s="34">
        <f t="shared" si="502"/>
        <v>0</v>
      </c>
      <c r="BO436" s="34"/>
      <c r="BP436" s="34">
        <f t="shared" si="471"/>
        <v>0</v>
      </c>
      <c r="BQ436" s="34">
        <f t="shared" si="472"/>
        <v>0</v>
      </c>
      <c r="BR436" s="34"/>
      <c r="BS436" s="34">
        <f t="shared" si="455"/>
        <v>0</v>
      </c>
      <c r="BT436" s="34">
        <f t="shared" si="473"/>
        <v>0</v>
      </c>
      <c r="BU436" s="34">
        <v>10</v>
      </c>
      <c r="BV436" s="34">
        <f t="shared" si="456"/>
        <v>625</v>
      </c>
      <c r="BW436" s="34">
        <f t="shared" si="474"/>
        <v>0</v>
      </c>
      <c r="BX436" s="34"/>
      <c r="BY436" s="34">
        <f t="shared" si="457"/>
        <v>0</v>
      </c>
      <c r="BZ436" s="34">
        <f t="shared" si="475"/>
        <v>0</v>
      </c>
      <c r="CA436" s="34"/>
      <c r="CB436" s="34">
        <f t="shared" si="458"/>
        <v>0</v>
      </c>
      <c r="CC436" s="34">
        <f t="shared" si="476"/>
        <v>0</v>
      </c>
      <c r="CD436" s="34"/>
      <c r="CE436" s="34">
        <f t="shared" si="459"/>
        <v>0</v>
      </c>
      <c r="CF436" s="34">
        <f t="shared" si="477"/>
        <v>0</v>
      </c>
      <c r="CG436" s="34"/>
      <c r="CH436" s="34">
        <f t="shared" si="460"/>
        <v>0</v>
      </c>
      <c r="CI436" s="34">
        <f t="shared" si="478"/>
        <v>0</v>
      </c>
      <c r="CJ436" s="34"/>
      <c r="CK436" s="34">
        <f t="shared" si="461"/>
        <v>0</v>
      </c>
      <c r="CL436" s="34">
        <f t="shared" si="479"/>
        <v>0</v>
      </c>
      <c r="CM436" s="34"/>
      <c r="CN436" s="34">
        <f t="shared" si="462"/>
        <v>0</v>
      </c>
      <c r="CO436" s="34">
        <f t="shared" si="480"/>
        <v>0</v>
      </c>
      <c r="CP436" s="34"/>
      <c r="CQ436" s="34">
        <f t="shared" si="463"/>
        <v>0</v>
      </c>
      <c r="CR436" s="34">
        <f t="shared" si="481"/>
        <v>0</v>
      </c>
      <c r="CS436" s="34"/>
      <c r="CT436" s="34">
        <f t="shared" si="464"/>
        <v>0</v>
      </c>
      <c r="CU436" s="34">
        <f t="shared" si="482"/>
        <v>0</v>
      </c>
      <c r="CV436" s="34"/>
      <c r="CW436" s="34">
        <f t="shared" si="465"/>
        <v>0</v>
      </c>
      <c r="CX436" s="34">
        <f t="shared" si="483"/>
        <v>0</v>
      </c>
      <c r="CY436" s="34"/>
      <c r="CZ436" s="34">
        <f t="shared" si="466"/>
        <v>0</v>
      </c>
      <c r="DA436" s="34">
        <f t="shared" si="484"/>
        <v>0</v>
      </c>
      <c r="DB436" s="34">
        <v>35</v>
      </c>
      <c r="DC436" s="34">
        <f t="shared" si="467"/>
        <v>2187.5</v>
      </c>
      <c r="DD436" s="34">
        <f t="shared" si="485"/>
        <v>0</v>
      </c>
      <c r="DE436" s="35">
        <f t="shared" si="509"/>
        <v>45</v>
      </c>
      <c r="DF436" s="35">
        <f t="shared" ca="1" si="510"/>
        <v>2812.5</v>
      </c>
      <c r="DG436" s="89">
        <f t="shared" ca="1" si="511"/>
        <v>0</v>
      </c>
      <c r="DH436" s="35">
        <f t="shared" si="486"/>
        <v>0</v>
      </c>
      <c r="DI436" s="35">
        <f t="shared" ca="1" si="453"/>
        <v>0</v>
      </c>
      <c r="DJ436" s="92">
        <f t="shared" ca="1" si="454"/>
        <v>0</v>
      </c>
      <c r="DK436"/>
      <c r="DL436" s="37"/>
      <c r="DM436" s="38">
        <f t="shared" si="468"/>
        <v>35</v>
      </c>
      <c r="DN436" s="39" t="str">
        <f t="shared" si="452"/>
        <v>MEDIDO</v>
      </c>
      <c r="DO436" s="40"/>
      <c r="DP436"/>
    </row>
    <row r="437" spans="1:120" s="2" customFormat="1" ht="45" customHeight="1" x14ac:dyDescent="0.2">
      <c r="A437" s="2" t="s">
        <v>212</v>
      </c>
      <c r="C437" s="100" t="s">
        <v>416</v>
      </c>
      <c r="D437" s="30" t="s">
        <v>417</v>
      </c>
      <c r="E437" s="31" t="s">
        <v>90</v>
      </c>
      <c r="F437" s="74">
        <v>12</v>
      </c>
      <c r="G437" s="74"/>
      <c r="H437" s="121"/>
      <c r="I437" s="121">
        <v>0</v>
      </c>
      <c r="J437" s="121"/>
      <c r="K437" s="74">
        <f t="shared" si="469"/>
        <v>12</v>
      </c>
      <c r="L437" s="32">
        <v>64.55</v>
      </c>
      <c r="M437" s="33">
        <f t="shared" si="487"/>
        <v>774.6</v>
      </c>
      <c r="N437" s="33"/>
      <c r="O437" s="33">
        <f t="shared" si="470"/>
        <v>0</v>
      </c>
      <c r="P437" s="34"/>
      <c r="Q437" s="34">
        <f t="shared" ref="Q437:Q502" si="516">ROUND(P437*$L437,2)</f>
        <v>0</v>
      </c>
      <c r="R437" s="34">
        <f t="shared" ref="R437:R502" si="517">ROUND(P437*$N437,2)</f>
        <v>0</v>
      </c>
      <c r="S437" s="34"/>
      <c r="T437" s="34">
        <f t="shared" ref="T437:T502" si="518">ROUND(S437*$L437,2)</f>
        <v>0</v>
      </c>
      <c r="U437" s="34">
        <f t="shared" ref="U437:U502" si="519">ROUND(S437*$N437,2)</f>
        <v>0</v>
      </c>
      <c r="V437" s="34"/>
      <c r="W437" s="34">
        <f t="shared" si="505"/>
        <v>0</v>
      </c>
      <c r="X437" s="34">
        <f t="shared" si="506"/>
        <v>0</v>
      </c>
      <c r="Y437" s="34"/>
      <c r="Z437" s="34">
        <f t="shared" ref="Z437:Z502" si="520">ROUND(Y437*$L437,2)</f>
        <v>0</v>
      </c>
      <c r="AA437" s="34">
        <f t="shared" ref="AA437:AA502" si="521">ROUND(Y437*$N437,2)</f>
        <v>0</v>
      </c>
      <c r="AB437" s="34"/>
      <c r="AC437" s="34">
        <f t="shared" ref="AC437:AC502" si="522">ROUND(AB437*$L437,2)</f>
        <v>0</v>
      </c>
      <c r="AD437" s="34">
        <f t="shared" ref="AD437:AD502" si="523">ROUND(AB437*$N437,2)</f>
        <v>0</v>
      </c>
      <c r="AE437" s="34"/>
      <c r="AF437" s="34">
        <f t="shared" si="503"/>
        <v>0</v>
      </c>
      <c r="AG437" s="34">
        <f t="shared" si="504"/>
        <v>0</v>
      </c>
      <c r="AH437" s="34"/>
      <c r="AI437" s="34">
        <f t="shared" si="512"/>
        <v>0</v>
      </c>
      <c r="AJ437" s="34">
        <f t="shared" ref="AJ437:AJ502" si="524">ROUND(AH437*$N437,2)</f>
        <v>0</v>
      </c>
      <c r="AK437" s="34"/>
      <c r="AL437" s="34">
        <f t="shared" si="507"/>
        <v>0</v>
      </c>
      <c r="AM437" s="34">
        <f t="shared" si="508"/>
        <v>0</v>
      </c>
      <c r="AN437" s="34"/>
      <c r="AO437" s="34">
        <f t="shared" si="488"/>
        <v>0</v>
      </c>
      <c r="AP437" s="34">
        <f t="shared" si="489"/>
        <v>0</v>
      </c>
      <c r="AQ437" s="34"/>
      <c r="AR437" s="34">
        <f t="shared" si="490"/>
        <v>0</v>
      </c>
      <c r="AS437" s="34">
        <f t="shared" si="491"/>
        <v>0</v>
      </c>
      <c r="AT437" s="34"/>
      <c r="AU437" s="34">
        <f t="shared" si="492"/>
        <v>0</v>
      </c>
      <c r="AV437" s="34">
        <f t="shared" si="493"/>
        <v>0</v>
      </c>
      <c r="AW437" s="34"/>
      <c r="AX437" s="34">
        <f t="shared" si="494"/>
        <v>0</v>
      </c>
      <c r="AY437" s="34">
        <f t="shared" si="495"/>
        <v>0</v>
      </c>
      <c r="AZ437" s="34"/>
      <c r="BA437" s="34">
        <f t="shared" si="496"/>
        <v>0</v>
      </c>
      <c r="BB437" s="34">
        <f t="shared" si="497"/>
        <v>0</v>
      </c>
      <c r="BC437" s="34"/>
      <c r="BD437" s="34">
        <f t="shared" si="498"/>
        <v>0</v>
      </c>
      <c r="BE437" s="34">
        <f t="shared" si="499"/>
        <v>0</v>
      </c>
      <c r="BF437" s="34"/>
      <c r="BG437" s="34">
        <f t="shared" si="513"/>
        <v>0</v>
      </c>
      <c r="BH437" s="34">
        <f t="shared" si="500"/>
        <v>0</v>
      </c>
      <c r="BI437" s="34"/>
      <c r="BJ437" s="34">
        <f t="shared" si="514"/>
        <v>0</v>
      </c>
      <c r="BK437" s="34">
        <f t="shared" si="501"/>
        <v>0</v>
      </c>
      <c r="BL437" s="34"/>
      <c r="BM437" s="34">
        <f t="shared" si="515"/>
        <v>0</v>
      </c>
      <c r="BN437" s="34">
        <f t="shared" si="502"/>
        <v>0</v>
      </c>
      <c r="BO437" s="34"/>
      <c r="BP437" s="34">
        <f t="shared" si="471"/>
        <v>0</v>
      </c>
      <c r="BQ437" s="34">
        <f t="shared" si="472"/>
        <v>0</v>
      </c>
      <c r="BR437" s="34"/>
      <c r="BS437" s="34">
        <f t="shared" si="455"/>
        <v>0</v>
      </c>
      <c r="BT437" s="34">
        <f t="shared" si="473"/>
        <v>0</v>
      </c>
      <c r="BU437" s="34"/>
      <c r="BV437" s="34">
        <f t="shared" si="456"/>
        <v>0</v>
      </c>
      <c r="BW437" s="34">
        <f t="shared" si="474"/>
        <v>0</v>
      </c>
      <c r="BX437" s="34"/>
      <c r="BY437" s="34">
        <f t="shared" si="457"/>
        <v>0</v>
      </c>
      <c r="BZ437" s="34">
        <f t="shared" si="475"/>
        <v>0</v>
      </c>
      <c r="CA437" s="34"/>
      <c r="CB437" s="34">
        <f t="shared" si="458"/>
        <v>0</v>
      </c>
      <c r="CC437" s="34">
        <f t="shared" si="476"/>
        <v>0</v>
      </c>
      <c r="CD437" s="34"/>
      <c r="CE437" s="34">
        <f t="shared" si="459"/>
        <v>0</v>
      </c>
      <c r="CF437" s="34">
        <f t="shared" si="477"/>
        <v>0</v>
      </c>
      <c r="CG437" s="34"/>
      <c r="CH437" s="34">
        <f t="shared" si="460"/>
        <v>0</v>
      </c>
      <c r="CI437" s="34">
        <f t="shared" si="478"/>
        <v>0</v>
      </c>
      <c r="CJ437" s="34"/>
      <c r="CK437" s="34">
        <f t="shared" si="461"/>
        <v>0</v>
      </c>
      <c r="CL437" s="34">
        <f t="shared" si="479"/>
        <v>0</v>
      </c>
      <c r="CM437" s="34"/>
      <c r="CN437" s="34">
        <f t="shared" si="462"/>
        <v>0</v>
      </c>
      <c r="CO437" s="34">
        <f t="shared" si="480"/>
        <v>0</v>
      </c>
      <c r="CP437" s="34"/>
      <c r="CQ437" s="34">
        <f t="shared" si="463"/>
        <v>0</v>
      </c>
      <c r="CR437" s="34">
        <f t="shared" si="481"/>
        <v>0</v>
      </c>
      <c r="CS437" s="34"/>
      <c r="CT437" s="34">
        <f t="shared" si="464"/>
        <v>0</v>
      </c>
      <c r="CU437" s="34">
        <f t="shared" si="482"/>
        <v>0</v>
      </c>
      <c r="CV437" s="34"/>
      <c r="CW437" s="34">
        <f t="shared" si="465"/>
        <v>0</v>
      </c>
      <c r="CX437" s="34">
        <f t="shared" si="483"/>
        <v>0</v>
      </c>
      <c r="CY437" s="34"/>
      <c r="CZ437" s="34">
        <f t="shared" si="466"/>
        <v>0</v>
      </c>
      <c r="DA437" s="34">
        <f t="shared" si="484"/>
        <v>0</v>
      </c>
      <c r="DB437" s="34"/>
      <c r="DC437" s="34">
        <f t="shared" si="467"/>
        <v>0</v>
      </c>
      <c r="DD437" s="34">
        <f t="shared" si="485"/>
        <v>0</v>
      </c>
      <c r="DE437" s="35">
        <f t="shared" si="509"/>
        <v>0</v>
      </c>
      <c r="DF437" s="35">
        <f t="shared" ca="1" si="510"/>
        <v>0</v>
      </c>
      <c r="DG437" s="89">
        <f t="shared" ca="1" si="511"/>
        <v>0</v>
      </c>
      <c r="DH437" s="35">
        <f t="shared" si="486"/>
        <v>12</v>
      </c>
      <c r="DI437" s="35">
        <f t="shared" ca="1" si="453"/>
        <v>774.6</v>
      </c>
      <c r="DJ437" s="92">
        <f t="shared" ca="1" si="454"/>
        <v>0</v>
      </c>
      <c r="DK437"/>
      <c r="DL437" s="37"/>
      <c r="DM437" s="38">
        <f t="shared" si="468"/>
        <v>0</v>
      </c>
      <c r="DN437" s="39" t="str">
        <f t="shared" si="452"/>
        <v>NÃO MEDIDO</v>
      </c>
      <c r="DO437" s="40"/>
      <c r="DP437"/>
    </row>
    <row r="438" spans="1:120" s="2" customFormat="1" ht="45" customHeight="1" x14ac:dyDescent="0.2">
      <c r="A438" s="2" t="s">
        <v>212</v>
      </c>
      <c r="C438" s="100" t="s">
        <v>806</v>
      </c>
      <c r="D438" s="30" t="s">
        <v>807</v>
      </c>
      <c r="E438" s="31" t="s">
        <v>90</v>
      </c>
      <c r="F438" s="74">
        <v>50</v>
      </c>
      <c r="G438" s="74">
        <v>0</v>
      </c>
      <c r="H438" s="121">
        <v>0</v>
      </c>
      <c r="I438" s="121">
        <v>0</v>
      </c>
      <c r="J438" s="121"/>
      <c r="K438" s="74">
        <f t="shared" si="469"/>
        <v>50</v>
      </c>
      <c r="L438" s="32">
        <v>24.19</v>
      </c>
      <c r="M438" s="33">
        <f t="shared" si="487"/>
        <v>1209.5</v>
      </c>
      <c r="N438" s="33"/>
      <c r="O438" s="33">
        <f t="shared" si="470"/>
        <v>0</v>
      </c>
      <c r="P438" s="34"/>
      <c r="Q438" s="34">
        <f t="shared" si="516"/>
        <v>0</v>
      </c>
      <c r="R438" s="34">
        <f t="shared" si="517"/>
        <v>0</v>
      </c>
      <c r="S438" s="34"/>
      <c r="T438" s="34">
        <f t="shared" si="518"/>
        <v>0</v>
      </c>
      <c r="U438" s="34">
        <f t="shared" si="519"/>
        <v>0</v>
      </c>
      <c r="V438" s="34"/>
      <c r="W438" s="34">
        <f t="shared" si="505"/>
        <v>0</v>
      </c>
      <c r="X438" s="34">
        <f t="shared" si="506"/>
        <v>0</v>
      </c>
      <c r="Y438" s="34"/>
      <c r="Z438" s="34">
        <f t="shared" si="520"/>
        <v>0</v>
      </c>
      <c r="AA438" s="34">
        <f t="shared" si="521"/>
        <v>0</v>
      </c>
      <c r="AB438" s="34"/>
      <c r="AC438" s="34">
        <f t="shared" si="522"/>
        <v>0</v>
      </c>
      <c r="AD438" s="34">
        <f t="shared" si="523"/>
        <v>0</v>
      </c>
      <c r="AE438" s="34"/>
      <c r="AF438" s="34">
        <f t="shared" si="503"/>
        <v>0</v>
      </c>
      <c r="AG438" s="34">
        <f t="shared" si="504"/>
        <v>0</v>
      </c>
      <c r="AH438" s="34"/>
      <c r="AI438" s="34">
        <f t="shared" si="512"/>
        <v>0</v>
      </c>
      <c r="AJ438" s="34">
        <f t="shared" si="524"/>
        <v>0</v>
      </c>
      <c r="AK438" s="34"/>
      <c r="AL438" s="34">
        <f t="shared" si="507"/>
        <v>0</v>
      </c>
      <c r="AM438" s="34">
        <f t="shared" si="508"/>
        <v>0</v>
      </c>
      <c r="AN438" s="34"/>
      <c r="AO438" s="34">
        <f t="shared" si="488"/>
        <v>0</v>
      </c>
      <c r="AP438" s="34">
        <f t="shared" si="489"/>
        <v>0</v>
      </c>
      <c r="AQ438" s="34"/>
      <c r="AR438" s="34">
        <f t="shared" si="490"/>
        <v>0</v>
      </c>
      <c r="AS438" s="34">
        <f t="shared" si="491"/>
        <v>0</v>
      </c>
      <c r="AT438" s="34"/>
      <c r="AU438" s="34">
        <f t="shared" si="492"/>
        <v>0</v>
      </c>
      <c r="AV438" s="34">
        <f t="shared" si="493"/>
        <v>0</v>
      </c>
      <c r="AW438" s="34"/>
      <c r="AX438" s="34">
        <f t="shared" si="494"/>
        <v>0</v>
      </c>
      <c r="AY438" s="34">
        <f t="shared" si="495"/>
        <v>0</v>
      </c>
      <c r="AZ438" s="34"/>
      <c r="BA438" s="34">
        <f t="shared" si="496"/>
        <v>0</v>
      </c>
      <c r="BB438" s="34">
        <f t="shared" si="497"/>
        <v>0</v>
      </c>
      <c r="BC438" s="34"/>
      <c r="BD438" s="34">
        <f t="shared" si="498"/>
        <v>0</v>
      </c>
      <c r="BE438" s="34">
        <f t="shared" si="499"/>
        <v>0</v>
      </c>
      <c r="BF438" s="34"/>
      <c r="BG438" s="34">
        <f t="shared" si="513"/>
        <v>0</v>
      </c>
      <c r="BH438" s="34">
        <f t="shared" si="500"/>
        <v>0</v>
      </c>
      <c r="BI438" s="34"/>
      <c r="BJ438" s="34">
        <f t="shared" si="514"/>
        <v>0</v>
      </c>
      <c r="BK438" s="34">
        <f t="shared" si="501"/>
        <v>0</v>
      </c>
      <c r="BL438" s="34"/>
      <c r="BM438" s="34">
        <f t="shared" si="515"/>
        <v>0</v>
      </c>
      <c r="BN438" s="34">
        <f t="shared" si="502"/>
        <v>0</v>
      </c>
      <c r="BO438" s="34"/>
      <c r="BP438" s="34">
        <f t="shared" si="471"/>
        <v>0</v>
      </c>
      <c r="BQ438" s="34">
        <f t="shared" si="472"/>
        <v>0</v>
      </c>
      <c r="BR438" s="34"/>
      <c r="BS438" s="34">
        <f t="shared" si="455"/>
        <v>0</v>
      </c>
      <c r="BT438" s="34">
        <f t="shared" si="473"/>
        <v>0</v>
      </c>
      <c r="BU438" s="34"/>
      <c r="BV438" s="34">
        <f t="shared" si="456"/>
        <v>0</v>
      </c>
      <c r="BW438" s="34">
        <f t="shared" si="474"/>
        <v>0</v>
      </c>
      <c r="BX438" s="34"/>
      <c r="BY438" s="34">
        <f t="shared" si="457"/>
        <v>0</v>
      </c>
      <c r="BZ438" s="34">
        <f t="shared" si="475"/>
        <v>0</v>
      </c>
      <c r="CA438" s="34"/>
      <c r="CB438" s="34">
        <f t="shared" si="458"/>
        <v>0</v>
      </c>
      <c r="CC438" s="34">
        <f t="shared" si="476"/>
        <v>0</v>
      </c>
      <c r="CD438" s="34"/>
      <c r="CE438" s="34">
        <f t="shared" si="459"/>
        <v>0</v>
      </c>
      <c r="CF438" s="34">
        <f t="shared" si="477"/>
        <v>0</v>
      </c>
      <c r="CG438" s="34"/>
      <c r="CH438" s="34">
        <f t="shared" si="460"/>
        <v>0</v>
      </c>
      <c r="CI438" s="34">
        <f t="shared" si="478"/>
        <v>0</v>
      </c>
      <c r="CJ438" s="34"/>
      <c r="CK438" s="34">
        <f t="shared" si="461"/>
        <v>0</v>
      </c>
      <c r="CL438" s="34">
        <f t="shared" si="479"/>
        <v>0</v>
      </c>
      <c r="CM438" s="34"/>
      <c r="CN438" s="34">
        <f t="shared" si="462"/>
        <v>0</v>
      </c>
      <c r="CO438" s="34">
        <f t="shared" si="480"/>
        <v>0</v>
      </c>
      <c r="CP438" s="34"/>
      <c r="CQ438" s="34">
        <f t="shared" si="463"/>
        <v>0</v>
      </c>
      <c r="CR438" s="34">
        <f t="shared" si="481"/>
        <v>0</v>
      </c>
      <c r="CS438" s="34"/>
      <c r="CT438" s="34">
        <f t="shared" si="464"/>
        <v>0</v>
      </c>
      <c r="CU438" s="34">
        <f t="shared" si="482"/>
        <v>0</v>
      </c>
      <c r="CV438" s="34"/>
      <c r="CW438" s="34">
        <f t="shared" si="465"/>
        <v>0</v>
      </c>
      <c r="CX438" s="34">
        <f t="shared" si="483"/>
        <v>0</v>
      </c>
      <c r="CY438" s="34"/>
      <c r="CZ438" s="34">
        <f t="shared" si="466"/>
        <v>0</v>
      </c>
      <c r="DA438" s="34">
        <f t="shared" si="484"/>
        <v>0</v>
      </c>
      <c r="DB438" s="34"/>
      <c r="DC438" s="34">
        <f t="shared" si="467"/>
        <v>0</v>
      </c>
      <c r="DD438" s="34">
        <f t="shared" si="485"/>
        <v>0</v>
      </c>
      <c r="DE438" s="35">
        <f t="shared" si="509"/>
        <v>0</v>
      </c>
      <c r="DF438" s="35">
        <f t="shared" ca="1" si="510"/>
        <v>0</v>
      </c>
      <c r="DG438" s="89">
        <f t="shared" ca="1" si="511"/>
        <v>0</v>
      </c>
      <c r="DH438" s="35">
        <f t="shared" si="486"/>
        <v>50</v>
      </c>
      <c r="DI438" s="35">
        <f t="shared" ca="1" si="453"/>
        <v>1209.5</v>
      </c>
      <c r="DJ438" s="92">
        <f t="shared" ca="1" si="454"/>
        <v>0</v>
      </c>
      <c r="DK438"/>
      <c r="DL438" s="37"/>
      <c r="DM438" s="38">
        <f t="shared" si="468"/>
        <v>0</v>
      </c>
      <c r="DN438" s="39" t="str">
        <f t="shared" ref="DN438:DN439" si="525">IF(DM438&lt;&gt;0,"MEDIDO","NÃO MEDIDO")</f>
        <v>NÃO MEDIDO</v>
      </c>
      <c r="DO438" s="40"/>
      <c r="DP438"/>
    </row>
    <row r="439" spans="1:120" s="2" customFormat="1" ht="46.5" customHeight="1" x14ac:dyDescent="0.2">
      <c r="A439" s="2" t="s">
        <v>212</v>
      </c>
      <c r="C439" s="100" t="s">
        <v>808</v>
      </c>
      <c r="D439" s="30" t="s">
        <v>809</v>
      </c>
      <c r="E439" s="31" t="s">
        <v>90</v>
      </c>
      <c r="F439" s="74">
        <v>50</v>
      </c>
      <c r="G439" s="74">
        <v>0</v>
      </c>
      <c r="H439" s="121">
        <v>0</v>
      </c>
      <c r="I439" s="121">
        <v>0</v>
      </c>
      <c r="J439" s="121"/>
      <c r="K439" s="74">
        <f t="shared" si="469"/>
        <v>50</v>
      </c>
      <c r="L439" s="32">
        <v>13.16</v>
      </c>
      <c r="M439" s="33">
        <f t="shared" si="487"/>
        <v>658</v>
      </c>
      <c r="N439" s="33"/>
      <c r="O439" s="33">
        <f t="shared" si="470"/>
        <v>0</v>
      </c>
      <c r="P439" s="34"/>
      <c r="Q439" s="34">
        <f t="shared" si="516"/>
        <v>0</v>
      </c>
      <c r="R439" s="34">
        <f t="shared" si="517"/>
        <v>0</v>
      </c>
      <c r="S439" s="34"/>
      <c r="T439" s="34">
        <f t="shared" si="518"/>
        <v>0</v>
      </c>
      <c r="U439" s="34">
        <f t="shared" si="519"/>
        <v>0</v>
      </c>
      <c r="V439" s="34"/>
      <c r="W439" s="34">
        <f t="shared" si="505"/>
        <v>0</v>
      </c>
      <c r="X439" s="34">
        <f t="shared" si="506"/>
        <v>0</v>
      </c>
      <c r="Y439" s="34"/>
      <c r="Z439" s="34">
        <f t="shared" si="520"/>
        <v>0</v>
      </c>
      <c r="AA439" s="34">
        <f t="shared" si="521"/>
        <v>0</v>
      </c>
      <c r="AB439" s="34"/>
      <c r="AC439" s="34">
        <f t="shared" si="522"/>
        <v>0</v>
      </c>
      <c r="AD439" s="34">
        <f t="shared" si="523"/>
        <v>0</v>
      </c>
      <c r="AE439" s="34"/>
      <c r="AF439" s="34">
        <f t="shared" si="503"/>
        <v>0</v>
      </c>
      <c r="AG439" s="34">
        <f t="shared" si="504"/>
        <v>0</v>
      </c>
      <c r="AH439" s="34"/>
      <c r="AI439" s="34">
        <f t="shared" si="512"/>
        <v>0</v>
      </c>
      <c r="AJ439" s="34">
        <f t="shared" si="524"/>
        <v>0</v>
      </c>
      <c r="AK439" s="34"/>
      <c r="AL439" s="34">
        <f t="shared" si="507"/>
        <v>0</v>
      </c>
      <c r="AM439" s="34">
        <f t="shared" si="508"/>
        <v>0</v>
      </c>
      <c r="AN439" s="34"/>
      <c r="AO439" s="34">
        <f t="shared" si="488"/>
        <v>0</v>
      </c>
      <c r="AP439" s="34">
        <f t="shared" si="489"/>
        <v>0</v>
      </c>
      <c r="AQ439" s="34"/>
      <c r="AR439" s="34">
        <f t="shared" si="490"/>
        <v>0</v>
      </c>
      <c r="AS439" s="34">
        <f t="shared" si="491"/>
        <v>0</v>
      </c>
      <c r="AT439" s="34"/>
      <c r="AU439" s="34">
        <f t="shared" si="492"/>
        <v>0</v>
      </c>
      <c r="AV439" s="34">
        <f t="shared" si="493"/>
        <v>0</v>
      </c>
      <c r="AW439" s="34"/>
      <c r="AX439" s="34">
        <f t="shared" si="494"/>
        <v>0</v>
      </c>
      <c r="AY439" s="34">
        <f t="shared" si="495"/>
        <v>0</v>
      </c>
      <c r="AZ439" s="34"/>
      <c r="BA439" s="34">
        <f t="shared" si="496"/>
        <v>0</v>
      </c>
      <c r="BB439" s="34">
        <f t="shared" si="497"/>
        <v>0</v>
      </c>
      <c r="BC439" s="34"/>
      <c r="BD439" s="34">
        <f t="shared" si="498"/>
        <v>0</v>
      </c>
      <c r="BE439" s="34">
        <f t="shared" si="499"/>
        <v>0</v>
      </c>
      <c r="BF439" s="34"/>
      <c r="BG439" s="34">
        <f t="shared" si="513"/>
        <v>0</v>
      </c>
      <c r="BH439" s="34">
        <f t="shared" si="500"/>
        <v>0</v>
      </c>
      <c r="BI439" s="34"/>
      <c r="BJ439" s="34">
        <f t="shared" si="514"/>
        <v>0</v>
      </c>
      <c r="BK439" s="34">
        <f t="shared" si="501"/>
        <v>0</v>
      </c>
      <c r="BL439" s="34"/>
      <c r="BM439" s="34">
        <f t="shared" si="515"/>
        <v>0</v>
      </c>
      <c r="BN439" s="34">
        <f t="shared" si="502"/>
        <v>0</v>
      </c>
      <c r="BO439" s="34"/>
      <c r="BP439" s="34">
        <f t="shared" si="471"/>
        <v>0</v>
      </c>
      <c r="BQ439" s="34">
        <f t="shared" si="472"/>
        <v>0</v>
      </c>
      <c r="BR439" s="34"/>
      <c r="BS439" s="34">
        <f t="shared" si="455"/>
        <v>0</v>
      </c>
      <c r="BT439" s="34">
        <f t="shared" si="473"/>
        <v>0</v>
      </c>
      <c r="BU439" s="34"/>
      <c r="BV439" s="34">
        <f t="shared" si="456"/>
        <v>0</v>
      </c>
      <c r="BW439" s="34">
        <f t="shared" si="474"/>
        <v>0</v>
      </c>
      <c r="BX439" s="34"/>
      <c r="BY439" s="34">
        <f t="shared" si="457"/>
        <v>0</v>
      </c>
      <c r="BZ439" s="34">
        <f t="shared" si="475"/>
        <v>0</v>
      </c>
      <c r="CA439" s="34"/>
      <c r="CB439" s="34">
        <f t="shared" si="458"/>
        <v>0</v>
      </c>
      <c r="CC439" s="34">
        <f t="shared" si="476"/>
        <v>0</v>
      </c>
      <c r="CD439" s="34"/>
      <c r="CE439" s="34">
        <f t="shared" si="459"/>
        <v>0</v>
      </c>
      <c r="CF439" s="34">
        <f t="shared" si="477"/>
        <v>0</v>
      </c>
      <c r="CG439" s="34"/>
      <c r="CH439" s="34">
        <f t="shared" si="460"/>
        <v>0</v>
      </c>
      <c r="CI439" s="34">
        <f t="shared" si="478"/>
        <v>0</v>
      </c>
      <c r="CJ439" s="34"/>
      <c r="CK439" s="34">
        <f t="shared" si="461"/>
        <v>0</v>
      </c>
      <c r="CL439" s="34">
        <f t="shared" si="479"/>
        <v>0</v>
      </c>
      <c r="CM439" s="34"/>
      <c r="CN439" s="34">
        <f t="shared" si="462"/>
        <v>0</v>
      </c>
      <c r="CO439" s="34">
        <f t="shared" si="480"/>
        <v>0</v>
      </c>
      <c r="CP439" s="34"/>
      <c r="CQ439" s="34">
        <f t="shared" si="463"/>
        <v>0</v>
      </c>
      <c r="CR439" s="34">
        <f t="shared" si="481"/>
        <v>0</v>
      </c>
      <c r="CS439" s="34"/>
      <c r="CT439" s="34">
        <f t="shared" si="464"/>
        <v>0</v>
      </c>
      <c r="CU439" s="34">
        <f t="shared" si="482"/>
        <v>0</v>
      </c>
      <c r="CV439" s="34"/>
      <c r="CW439" s="34">
        <f t="shared" si="465"/>
        <v>0</v>
      </c>
      <c r="CX439" s="34">
        <f t="shared" si="483"/>
        <v>0</v>
      </c>
      <c r="CY439" s="34"/>
      <c r="CZ439" s="34">
        <f t="shared" si="466"/>
        <v>0</v>
      </c>
      <c r="DA439" s="34">
        <f t="shared" si="484"/>
        <v>0</v>
      </c>
      <c r="DB439" s="34"/>
      <c r="DC439" s="34">
        <f t="shared" si="467"/>
        <v>0</v>
      </c>
      <c r="DD439" s="34">
        <f t="shared" si="485"/>
        <v>0</v>
      </c>
      <c r="DE439" s="35">
        <f t="shared" si="509"/>
        <v>0</v>
      </c>
      <c r="DF439" s="35">
        <f t="shared" ca="1" si="510"/>
        <v>0</v>
      </c>
      <c r="DG439" s="89">
        <f t="shared" ca="1" si="511"/>
        <v>0</v>
      </c>
      <c r="DH439" s="35">
        <f t="shared" si="486"/>
        <v>50</v>
      </c>
      <c r="DI439" s="35">
        <f t="shared" ca="1" si="453"/>
        <v>658</v>
      </c>
      <c r="DJ439" s="92">
        <f t="shared" ca="1" si="454"/>
        <v>0</v>
      </c>
      <c r="DK439"/>
      <c r="DL439" s="37"/>
      <c r="DM439" s="38">
        <f t="shared" si="468"/>
        <v>0</v>
      </c>
      <c r="DN439" s="39" t="str">
        <f t="shared" si="525"/>
        <v>NÃO MEDIDO</v>
      </c>
      <c r="DO439" s="40"/>
      <c r="DP439"/>
    </row>
    <row r="440" spans="1:120" s="2" customFormat="1" ht="44.25" customHeight="1" x14ac:dyDescent="0.2">
      <c r="A440" s="2" t="s">
        <v>213</v>
      </c>
      <c r="C440" s="100">
        <v>170800</v>
      </c>
      <c r="D440" s="30" t="s">
        <v>429</v>
      </c>
      <c r="E440" s="31"/>
      <c r="F440" s="74"/>
      <c r="G440" s="74">
        <v>0</v>
      </c>
      <c r="H440" s="121">
        <v>0</v>
      </c>
      <c r="I440" s="121">
        <v>0</v>
      </c>
      <c r="J440" s="121"/>
      <c r="K440" s="74">
        <f t="shared" si="469"/>
        <v>0</v>
      </c>
      <c r="L440" s="32"/>
      <c r="M440" s="33">
        <f t="shared" si="487"/>
        <v>0</v>
      </c>
      <c r="N440" s="33"/>
      <c r="O440" s="33">
        <f t="shared" si="470"/>
        <v>0</v>
      </c>
      <c r="P440" s="34"/>
      <c r="Q440" s="34">
        <f t="shared" si="516"/>
        <v>0</v>
      </c>
      <c r="R440" s="34">
        <f t="shared" si="517"/>
        <v>0</v>
      </c>
      <c r="S440" s="34"/>
      <c r="T440" s="34">
        <f t="shared" si="518"/>
        <v>0</v>
      </c>
      <c r="U440" s="34">
        <f t="shared" si="519"/>
        <v>0</v>
      </c>
      <c r="V440" s="34"/>
      <c r="W440" s="34">
        <f t="shared" si="505"/>
        <v>0</v>
      </c>
      <c r="X440" s="34">
        <f t="shared" si="506"/>
        <v>0</v>
      </c>
      <c r="Y440" s="34"/>
      <c r="Z440" s="34">
        <f t="shared" si="520"/>
        <v>0</v>
      </c>
      <c r="AA440" s="34">
        <f t="shared" si="521"/>
        <v>0</v>
      </c>
      <c r="AB440" s="34"/>
      <c r="AC440" s="34">
        <f t="shared" si="522"/>
        <v>0</v>
      </c>
      <c r="AD440" s="34">
        <f t="shared" si="523"/>
        <v>0</v>
      </c>
      <c r="AE440" s="34"/>
      <c r="AF440" s="34">
        <f t="shared" si="503"/>
        <v>0</v>
      </c>
      <c r="AG440" s="34">
        <f t="shared" si="504"/>
        <v>0</v>
      </c>
      <c r="AH440" s="34"/>
      <c r="AI440" s="34">
        <f t="shared" si="512"/>
        <v>0</v>
      </c>
      <c r="AJ440" s="34">
        <f t="shared" si="524"/>
        <v>0</v>
      </c>
      <c r="AK440" s="34"/>
      <c r="AL440" s="34">
        <f t="shared" si="507"/>
        <v>0</v>
      </c>
      <c r="AM440" s="34">
        <f t="shared" si="508"/>
        <v>0</v>
      </c>
      <c r="AN440" s="34"/>
      <c r="AO440" s="34">
        <f t="shared" si="488"/>
        <v>0</v>
      </c>
      <c r="AP440" s="34">
        <f t="shared" si="489"/>
        <v>0</v>
      </c>
      <c r="AQ440" s="34"/>
      <c r="AR440" s="34">
        <f t="shared" si="490"/>
        <v>0</v>
      </c>
      <c r="AS440" s="34">
        <f t="shared" si="491"/>
        <v>0</v>
      </c>
      <c r="AT440" s="34"/>
      <c r="AU440" s="34">
        <f t="shared" si="492"/>
        <v>0</v>
      </c>
      <c r="AV440" s="34">
        <f t="shared" si="493"/>
        <v>0</v>
      </c>
      <c r="AW440" s="34"/>
      <c r="AX440" s="34">
        <f t="shared" si="494"/>
        <v>0</v>
      </c>
      <c r="AY440" s="34">
        <f t="shared" si="495"/>
        <v>0</v>
      </c>
      <c r="AZ440" s="34"/>
      <c r="BA440" s="34">
        <f t="shared" si="496"/>
        <v>0</v>
      </c>
      <c r="BB440" s="34">
        <f t="shared" si="497"/>
        <v>0</v>
      </c>
      <c r="BC440" s="34"/>
      <c r="BD440" s="34">
        <f t="shared" si="498"/>
        <v>0</v>
      </c>
      <c r="BE440" s="34">
        <f t="shared" si="499"/>
        <v>0</v>
      </c>
      <c r="BF440" s="34"/>
      <c r="BG440" s="34">
        <f t="shared" si="513"/>
        <v>0</v>
      </c>
      <c r="BH440" s="34">
        <f t="shared" si="500"/>
        <v>0</v>
      </c>
      <c r="BI440" s="34"/>
      <c r="BJ440" s="34">
        <f t="shared" si="514"/>
        <v>0</v>
      </c>
      <c r="BK440" s="34">
        <f t="shared" si="501"/>
        <v>0</v>
      </c>
      <c r="BL440" s="34"/>
      <c r="BM440" s="34">
        <f t="shared" si="515"/>
        <v>0</v>
      </c>
      <c r="BN440" s="34">
        <f t="shared" si="502"/>
        <v>0</v>
      </c>
      <c r="BO440" s="34"/>
      <c r="BP440" s="34">
        <f t="shared" si="471"/>
        <v>0</v>
      </c>
      <c r="BQ440" s="34">
        <f t="shared" si="472"/>
        <v>0</v>
      </c>
      <c r="BR440" s="34"/>
      <c r="BS440" s="34">
        <f t="shared" si="455"/>
        <v>0</v>
      </c>
      <c r="BT440" s="34">
        <f t="shared" si="473"/>
        <v>0</v>
      </c>
      <c r="BU440" s="34"/>
      <c r="BV440" s="34">
        <f t="shared" si="456"/>
        <v>0</v>
      </c>
      <c r="BW440" s="34">
        <f t="shared" si="474"/>
        <v>0</v>
      </c>
      <c r="BX440" s="34"/>
      <c r="BY440" s="34">
        <f t="shared" si="457"/>
        <v>0</v>
      </c>
      <c r="BZ440" s="34">
        <f t="shared" si="475"/>
        <v>0</v>
      </c>
      <c r="CA440" s="34"/>
      <c r="CB440" s="34">
        <f t="shared" si="458"/>
        <v>0</v>
      </c>
      <c r="CC440" s="34">
        <f t="shared" si="476"/>
        <v>0</v>
      </c>
      <c r="CD440" s="34"/>
      <c r="CE440" s="34">
        <f t="shared" si="459"/>
        <v>0</v>
      </c>
      <c r="CF440" s="34">
        <f t="shared" si="477"/>
        <v>0</v>
      </c>
      <c r="CG440" s="34"/>
      <c r="CH440" s="34">
        <f t="shared" si="460"/>
        <v>0</v>
      </c>
      <c r="CI440" s="34">
        <f t="shared" si="478"/>
        <v>0</v>
      </c>
      <c r="CJ440" s="34"/>
      <c r="CK440" s="34">
        <f t="shared" si="461"/>
        <v>0</v>
      </c>
      <c r="CL440" s="34">
        <f t="shared" si="479"/>
        <v>0</v>
      </c>
      <c r="CM440" s="34"/>
      <c r="CN440" s="34">
        <f t="shared" si="462"/>
        <v>0</v>
      </c>
      <c r="CO440" s="34">
        <f t="shared" si="480"/>
        <v>0</v>
      </c>
      <c r="CP440" s="34"/>
      <c r="CQ440" s="34">
        <f t="shared" si="463"/>
        <v>0</v>
      </c>
      <c r="CR440" s="34">
        <f t="shared" si="481"/>
        <v>0</v>
      </c>
      <c r="CS440" s="34"/>
      <c r="CT440" s="34">
        <f t="shared" si="464"/>
        <v>0</v>
      </c>
      <c r="CU440" s="34">
        <f t="shared" si="482"/>
        <v>0</v>
      </c>
      <c r="CV440" s="34"/>
      <c r="CW440" s="34">
        <f t="shared" si="465"/>
        <v>0</v>
      </c>
      <c r="CX440" s="34">
        <f t="shared" si="483"/>
        <v>0</v>
      </c>
      <c r="CY440" s="34"/>
      <c r="CZ440" s="34">
        <f t="shared" si="466"/>
        <v>0</v>
      </c>
      <c r="DA440" s="34">
        <f t="shared" si="484"/>
        <v>0</v>
      </c>
      <c r="DB440" s="34"/>
      <c r="DC440" s="34">
        <f t="shared" si="467"/>
        <v>0</v>
      </c>
      <c r="DD440" s="34">
        <f t="shared" si="485"/>
        <v>0</v>
      </c>
      <c r="DE440" s="35">
        <f t="shared" si="509"/>
        <v>0</v>
      </c>
      <c r="DF440" s="35">
        <f t="shared" ca="1" si="510"/>
        <v>0</v>
      </c>
      <c r="DG440" s="89">
        <f t="shared" ca="1" si="511"/>
        <v>0</v>
      </c>
      <c r="DH440" s="35">
        <f t="shared" si="486"/>
        <v>0</v>
      </c>
      <c r="DI440" s="35">
        <f t="shared" ca="1" si="453"/>
        <v>0</v>
      </c>
      <c r="DJ440" s="92">
        <f t="shared" ca="1" si="454"/>
        <v>0</v>
      </c>
      <c r="DK440"/>
      <c r="DL440" s="37"/>
      <c r="DM440" s="38">
        <f t="shared" si="468"/>
        <v>0</v>
      </c>
      <c r="DN440" s="39" t="str">
        <f>IF(COUNTIF(DN441:DN446,"MEDIDO")&lt;&gt;0,"MEDIDO","NÃO MEDIDO")</f>
        <v>NÃO MEDIDO</v>
      </c>
      <c r="DO440" s="40"/>
      <c r="DP440"/>
    </row>
    <row r="441" spans="1:120" s="2" customFormat="1" ht="53.25" customHeight="1" x14ac:dyDescent="0.2">
      <c r="A441" s="2" t="s">
        <v>212</v>
      </c>
      <c r="C441" s="100" t="s">
        <v>810</v>
      </c>
      <c r="D441" s="30" t="s">
        <v>811</v>
      </c>
      <c r="E441" s="31" t="s">
        <v>89</v>
      </c>
      <c r="F441" s="74">
        <v>4</v>
      </c>
      <c r="G441" s="74">
        <v>0</v>
      </c>
      <c r="H441" s="121">
        <v>0</v>
      </c>
      <c r="I441" s="121">
        <v>0</v>
      </c>
      <c r="J441" s="121"/>
      <c r="K441" s="74">
        <f t="shared" si="469"/>
        <v>4</v>
      </c>
      <c r="L441" s="32">
        <v>160.05000000000001</v>
      </c>
      <c r="M441" s="33">
        <f t="shared" si="487"/>
        <v>640.20000000000005</v>
      </c>
      <c r="N441" s="33"/>
      <c r="O441" s="33">
        <f t="shared" si="470"/>
        <v>0</v>
      </c>
      <c r="P441" s="34"/>
      <c r="Q441" s="34">
        <f t="shared" si="516"/>
        <v>0</v>
      </c>
      <c r="R441" s="34">
        <f t="shared" si="517"/>
        <v>0</v>
      </c>
      <c r="S441" s="34"/>
      <c r="T441" s="34">
        <f t="shared" si="518"/>
        <v>0</v>
      </c>
      <c r="U441" s="34">
        <f t="shared" si="519"/>
        <v>0</v>
      </c>
      <c r="V441" s="34"/>
      <c r="W441" s="34">
        <f t="shared" si="505"/>
        <v>0</v>
      </c>
      <c r="X441" s="34">
        <f t="shared" si="506"/>
        <v>0</v>
      </c>
      <c r="Y441" s="34"/>
      <c r="Z441" s="34">
        <f t="shared" si="520"/>
        <v>0</v>
      </c>
      <c r="AA441" s="34">
        <f t="shared" si="521"/>
        <v>0</v>
      </c>
      <c r="AB441" s="34"/>
      <c r="AC441" s="34">
        <f t="shared" si="522"/>
        <v>0</v>
      </c>
      <c r="AD441" s="34">
        <f t="shared" si="523"/>
        <v>0</v>
      </c>
      <c r="AE441" s="34"/>
      <c r="AF441" s="34">
        <f t="shared" si="503"/>
        <v>0</v>
      </c>
      <c r="AG441" s="34">
        <f t="shared" si="504"/>
        <v>0</v>
      </c>
      <c r="AH441" s="34"/>
      <c r="AI441" s="34">
        <f t="shared" si="512"/>
        <v>0</v>
      </c>
      <c r="AJ441" s="34">
        <f t="shared" si="524"/>
        <v>0</v>
      </c>
      <c r="AK441" s="34"/>
      <c r="AL441" s="34">
        <f t="shared" si="507"/>
        <v>0</v>
      </c>
      <c r="AM441" s="34">
        <f t="shared" si="508"/>
        <v>0</v>
      </c>
      <c r="AN441" s="34"/>
      <c r="AO441" s="34">
        <f t="shared" si="488"/>
        <v>0</v>
      </c>
      <c r="AP441" s="34">
        <f t="shared" si="489"/>
        <v>0</v>
      </c>
      <c r="AQ441" s="34"/>
      <c r="AR441" s="34">
        <f t="shared" si="490"/>
        <v>0</v>
      </c>
      <c r="AS441" s="34">
        <f t="shared" si="491"/>
        <v>0</v>
      </c>
      <c r="AT441" s="34"/>
      <c r="AU441" s="34">
        <f t="shared" si="492"/>
        <v>0</v>
      </c>
      <c r="AV441" s="34">
        <f t="shared" si="493"/>
        <v>0</v>
      </c>
      <c r="AW441" s="34"/>
      <c r="AX441" s="34">
        <f t="shared" si="494"/>
        <v>0</v>
      </c>
      <c r="AY441" s="34">
        <f t="shared" si="495"/>
        <v>0</v>
      </c>
      <c r="AZ441" s="34"/>
      <c r="BA441" s="34">
        <f t="shared" si="496"/>
        <v>0</v>
      </c>
      <c r="BB441" s="34">
        <f t="shared" si="497"/>
        <v>0</v>
      </c>
      <c r="BC441" s="34"/>
      <c r="BD441" s="34">
        <f t="shared" si="498"/>
        <v>0</v>
      </c>
      <c r="BE441" s="34">
        <f t="shared" si="499"/>
        <v>0</v>
      </c>
      <c r="BF441" s="34"/>
      <c r="BG441" s="34">
        <f t="shared" si="513"/>
        <v>0</v>
      </c>
      <c r="BH441" s="34">
        <f t="shared" si="500"/>
        <v>0</v>
      </c>
      <c r="BI441" s="34"/>
      <c r="BJ441" s="34">
        <f t="shared" si="514"/>
        <v>0</v>
      </c>
      <c r="BK441" s="34">
        <f t="shared" si="501"/>
        <v>0</v>
      </c>
      <c r="BL441" s="34"/>
      <c r="BM441" s="34">
        <f t="shared" si="515"/>
        <v>0</v>
      </c>
      <c r="BN441" s="34">
        <f t="shared" si="502"/>
        <v>0</v>
      </c>
      <c r="BO441" s="34"/>
      <c r="BP441" s="34">
        <f t="shared" si="471"/>
        <v>0</v>
      </c>
      <c r="BQ441" s="34">
        <f t="shared" si="472"/>
        <v>0</v>
      </c>
      <c r="BR441" s="34"/>
      <c r="BS441" s="34">
        <f t="shared" si="455"/>
        <v>0</v>
      </c>
      <c r="BT441" s="34">
        <f t="shared" si="473"/>
        <v>0</v>
      </c>
      <c r="BU441" s="34">
        <v>4</v>
      </c>
      <c r="BV441" s="34">
        <f t="shared" si="456"/>
        <v>640.20000000000005</v>
      </c>
      <c r="BW441" s="34">
        <f t="shared" si="474"/>
        <v>0</v>
      </c>
      <c r="BX441" s="34"/>
      <c r="BY441" s="34">
        <f t="shared" si="457"/>
        <v>0</v>
      </c>
      <c r="BZ441" s="34">
        <f t="shared" si="475"/>
        <v>0</v>
      </c>
      <c r="CA441" s="34"/>
      <c r="CB441" s="34">
        <f t="shared" si="458"/>
        <v>0</v>
      </c>
      <c r="CC441" s="34">
        <f t="shared" si="476"/>
        <v>0</v>
      </c>
      <c r="CD441" s="34"/>
      <c r="CE441" s="34">
        <f t="shared" si="459"/>
        <v>0</v>
      </c>
      <c r="CF441" s="34">
        <f t="shared" si="477"/>
        <v>0</v>
      </c>
      <c r="CG441" s="34"/>
      <c r="CH441" s="34">
        <f t="shared" si="460"/>
        <v>0</v>
      </c>
      <c r="CI441" s="34">
        <f t="shared" si="478"/>
        <v>0</v>
      </c>
      <c r="CJ441" s="34"/>
      <c r="CK441" s="34">
        <f t="shared" si="461"/>
        <v>0</v>
      </c>
      <c r="CL441" s="34">
        <f t="shared" si="479"/>
        <v>0</v>
      </c>
      <c r="CM441" s="34"/>
      <c r="CN441" s="34">
        <f t="shared" si="462"/>
        <v>0</v>
      </c>
      <c r="CO441" s="34">
        <f t="shared" si="480"/>
        <v>0</v>
      </c>
      <c r="CP441" s="34"/>
      <c r="CQ441" s="34">
        <f t="shared" si="463"/>
        <v>0</v>
      </c>
      <c r="CR441" s="34">
        <f t="shared" si="481"/>
        <v>0</v>
      </c>
      <c r="CS441" s="34"/>
      <c r="CT441" s="34">
        <f t="shared" si="464"/>
        <v>0</v>
      </c>
      <c r="CU441" s="34">
        <f t="shared" si="482"/>
        <v>0</v>
      </c>
      <c r="CV441" s="34"/>
      <c r="CW441" s="34">
        <f t="shared" si="465"/>
        <v>0</v>
      </c>
      <c r="CX441" s="34">
        <f t="shared" si="483"/>
        <v>0</v>
      </c>
      <c r="CY441" s="34"/>
      <c r="CZ441" s="34">
        <f t="shared" si="466"/>
        <v>0</v>
      </c>
      <c r="DA441" s="34">
        <f t="shared" si="484"/>
        <v>0</v>
      </c>
      <c r="DB441" s="34"/>
      <c r="DC441" s="34">
        <f t="shared" si="467"/>
        <v>0</v>
      </c>
      <c r="DD441" s="34">
        <f t="shared" si="485"/>
        <v>0</v>
      </c>
      <c r="DE441" s="35">
        <f t="shared" si="509"/>
        <v>4</v>
      </c>
      <c r="DF441" s="35">
        <f t="shared" ca="1" si="510"/>
        <v>640.20000000000005</v>
      </c>
      <c r="DG441" s="89">
        <f t="shared" ca="1" si="511"/>
        <v>0</v>
      </c>
      <c r="DH441" s="35">
        <f t="shared" si="486"/>
        <v>0</v>
      </c>
      <c r="DI441" s="35">
        <f t="shared" ca="1" si="453"/>
        <v>0</v>
      </c>
      <c r="DJ441" s="92">
        <f t="shared" ca="1" si="454"/>
        <v>0</v>
      </c>
      <c r="DK441"/>
      <c r="DL441" s="37"/>
      <c r="DM441" s="38">
        <f t="shared" si="468"/>
        <v>0</v>
      </c>
      <c r="DN441" s="39" t="str">
        <f t="shared" ref="DN441:DN505" si="526">IF(DM441&lt;&gt;0,"MEDIDO","NÃO MEDIDO")</f>
        <v>NÃO MEDIDO</v>
      </c>
      <c r="DO441" s="40"/>
      <c r="DP441"/>
    </row>
    <row r="442" spans="1:120" s="2" customFormat="1" ht="35.1" customHeight="1" x14ac:dyDescent="0.2">
      <c r="A442" s="1" t="s">
        <v>212</v>
      </c>
      <c r="B442" s="1"/>
      <c r="C442" s="100" t="s">
        <v>812</v>
      </c>
      <c r="D442" s="30" t="s">
        <v>813</v>
      </c>
      <c r="E442" s="31" t="s">
        <v>89</v>
      </c>
      <c r="F442" s="74">
        <v>1</v>
      </c>
      <c r="G442" s="74">
        <v>0</v>
      </c>
      <c r="H442" s="121">
        <v>0</v>
      </c>
      <c r="I442" s="121">
        <v>0</v>
      </c>
      <c r="J442" s="121"/>
      <c r="K442" s="74">
        <f t="shared" si="469"/>
        <v>1</v>
      </c>
      <c r="L442" s="32">
        <v>1143.05</v>
      </c>
      <c r="M442" s="33">
        <f t="shared" si="487"/>
        <v>1143.05</v>
      </c>
      <c r="N442" s="33"/>
      <c r="O442" s="33">
        <f t="shared" si="470"/>
        <v>0</v>
      </c>
      <c r="P442" s="34"/>
      <c r="Q442" s="34">
        <f t="shared" si="516"/>
        <v>0</v>
      </c>
      <c r="R442" s="34">
        <f t="shared" si="517"/>
        <v>0</v>
      </c>
      <c r="S442" s="34"/>
      <c r="T442" s="34">
        <f t="shared" si="518"/>
        <v>0</v>
      </c>
      <c r="U442" s="34">
        <f t="shared" si="519"/>
        <v>0</v>
      </c>
      <c r="V442" s="34"/>
      <c r="W442" s="34">
        <f t="shared" si="505"/>
        <v>0</v>
      </c>
      <c r="X442" s="34">
        <f t="shared" si="506"/>
        <v>0</v>
      </c>
      <c r="Y442" s="34"/>
      <c r="Z442" s="34">
        <f t="shared" si="520"/>
        <v>0</v>
      </c>
      <c r="AA442" s="34">
        <f t="shared" si="521"/>
        <v>0</v>
      </c>
      <c r="AB442" s="34"/>
      <c r="AC442" s="34">
        <f t="shared" si="522"/>
        <v>0</v>
      </c>
      <c r="AD442" s="34">
        <f t="shared" si="523"/>
        <v>0</v>
      </c>
      <c r="AE442" s="34"/>
      <c r="AF442" s="34">
        <f t="shared" si="503"/>
        <v>0</v>
      </c>
      <c r="AG442" s="34">
        <f t="shared" si="504"/>
        <v>0</v>
      </c>
      <c r="AH442" s="34"/>
      <c r="AI442" s="34">
        <f t="shared" si="512"/>
        <v>0</v>
      </c>
      <c r="AJ442" s="34">
        <f t="shared" si="524"/>
        <v>0</v>
      </c>
      <c r="AK442" s="34"/>
      <c r="AL442" s="34">
        <f t="shared" si="507"/>
        <v>0</v>
      </c>
      <c r="AM442" s="34">
        <f t="shared" si="508"/>
        <v>0</v>
      </c>
      <c r="AN442" s="34"/>
      <c r="AO442" s="34">
        <f t="shared" si="488"/>
        <v>0</v>
      </c>
      <c r="AP442" s="34">
        <f t="shared" si="489"/>
        <v>0</v>
      </c>
      <c r="AQ442" s="34"/>
      <c r="AR442" s="34">
        <f t="shared" si="490"/>
        <v>0</v>
      </c>
      <c r="AS442" s="34">
        <f t="shared" si="491"/>
        <v>0</v>
      </c>
      <c r="AT442" s="34"/>
      <c r="AU442" s="34">
        <f t="shared" si="492"/>
        <v>0</v>
      </c>
      <c r="AV442" s="34">
        <f t="shared" si="493"/>
        <v>0</v>
      </c>
      <c r="AW442" s="34"/>
      <c r="AX442" s="34">
        <f t="shared" si="494"/>
        <v>0</v>
      </c>
      <c r="AY442" s="34">
        <f t="shared" si="495"/>
        <v>0</v>
      </c>
      <c r="AZ442" s="34"/>
      <c r="BA442" s="34">
        <f t="shared" si="496"/>
        <v>0</v>
      </c>
      <c r="BB442" s="34">
        <f t="shared" si="497"/>
        <v>0</v>
      </c>
      <c r="BC442" s="34"/>
      <c r="BD442" s="34">
        <f t="shared" si="498"/>
        <v>0</v>
      </c>
      <c r="BE442" s="34">
        <f t="shared" si="499"/>
        <v>0</v>
      </c>
      <c r="BF442" s="34"/>
      <c r="BG442" s="34">
        <f t="shared" si="513"/>
        <v>0</v>
      </c>
      <c r="BH442" s="34">
        <f t="shared" si="500"/>
        <v>0</v>
      </c>
      <c r="BI442" s="34"/>
      <c r="BJ442" s="34">
        <f t="shared" si="514"/>
        <v>0</v>
      </c>
      <c r="BK442" s="34">
        <f t="shared" si="501"/>
        <v>0</v>
      </c>
      <c r="BL442" s="34"/>
      <c r="BM442" s="34">
        <f t="shared" si="515"/>
        <v>0</v>
      </c>
      <c r="BN442" s="34">
        <f t="shared" si="502"/>
        <v>0</v>
      </c>
      <c r="BO442" s="34"/>
      <c r="BP442" s="34">
        <f t="shared" si="471"/>
        <v>0</v>
      </c>
      <c r="BQ442" s="34">
        <f t="shared" si="472"/>
        <v>0</v>
      </c>
      <c r="BR442" s="34"/>
      <c r="BS442" s="34">
        <f t="shared" si="455"/>
        <v>0</v>
      </c>
      <c r="BT442" s="34">
        <f t="shared" si="473"/>
        <v>0</v>
      </c>
      <c r="BU442" s="34">
        <v>1</v>
      </c>
      <c r="BV442" s="34">
        <f t="shared" si="456"/>
        <v>1143.05</v>
      </c>
      <c r="BW442" s="34">
        <f t="shared" si="474"/>
        <v>0</v>
      </c>
      <c r="BX442" s="34"/>
      <c r="BY442" s="34">
        <f t="shared" si="457"/>
        <v>0</v>
      </c>
      <c r="BZ442" s="34">
        <f t="shared" si="475"/>
        <v>0</v>
      </c>
      <c r="CA442" s="34"/>
      <c r="CB442" s="34">
        <f t="shared" si="458"/>
        <v>0</v>
      </c>
      <c r="CC442" s="34">
        <f t="shared" si="476"/>
        <v>0</v>
      </c>
      <c r="CD442" s="34"/>
      <c r="CE442" s="34">
        <f t="shared" si="459"/>
        <v>0</v>
      </c>
      <c r="CF442" s="34">
        <f t="shared" si="477"/>
        <v>0</v>
      </c>
      <c r="CG442" s="34"/>
      <c r="CH442" s="34">
        <f t="shared" si="460"/>
        <v>0</v>
      </c>
      <c r="CI442" s="34">
        <f t="shared" si="478"/>
        <v>0</v>
      </c>
      <c r="CJ442" s="34"/>
      <c r="CK442" s="34">
        <f t="shared" si="461"/>
        <v>0</v>
      </c>
      <c r="CL442" s="34">
        <f t="shared" si="479"/>
        <v>0</v>
      </c>
      <c r="CM442" s="34"/>
      <c r="CN442" s="34">
        <f t="shared" si="462"/>
        <v>0</v>
      </c>
      <c r="CO442" s="34">
        <f t="shared" si="480"/>
        <v>0</v>
      </c>
      <c r="CP442" s="34"/>
      <c r="CQ442" s="34">
        <f t="shared" si="463"/>
        <v>0</v>
      </c>
      <c r="CR442" s="34">
        <f t="shared" si="481"/>
        <v>0</v>
      </c>
      <c r="CS442" s="34"/>
      <c r="CT442" s="34">
        <f t="shared" si="464"/>
        <v>0</v>
      </c>
      <c r="CU442" s="34">
        <f t="shared" si="482"/>
        <v>0</v>
      </c>
      <c r="CV442" s="34"/>
      <c r="CW442" s="34">
        <f t="shared" si="465"/>
        <v>0</v>
      </c>
      <c r="CX442" s="34">
        <f t="shared" si="483"/>
        <v>0</v>
      </c>
      <c r="CY442" s="34"/>
      <c r="CZ442" s="34">
        <f t="shared" si="466"/>
        <v>0</v>
      </c>
      <c r="DA442" s="34">
        <f t="shared" si="484"/>
        <v>0</v>
      </c>
      <c r="DB442" s="34"/>
      <c r="DC442" s="34">
        <f t="shared" si="467"/>
        <v>0</v>
      </c>
      <c r="DD442" s="34">
        <f t="shared" si="485"/>
        <v>0</v>
      </c>
      <c r="DE442" s="35">
        <f t="shared" si="509"/>
        <v>1</v>
      </c>
      <c r="DF442" s="35">
        <f t="shared" ca="1" si="510"/>
        <v>1143.05</v>
      </c>
      <c r="DG442" s="89">
        <f t="shared" ca="1" si="511"/>
        <v>0</v>
      </c>
      <c r="DH442" s="35">
        <f t="shared" si="486"/>
        <v>0</v>
      </c>
      <c r="DI442" s="35">
        <f t="shared" ca="1" si="453"/>
        <v>0</v>
      </c>
      <c r="DJ442" s="92">
        <f t="shared" ca="1" si="454"/>
        <v>0</v>
      </c>
      <c r="DK442"/>
      <c r="DL442" s="37"/>
      <c r="DM442" s="38">
        <f t="shared" si="468"/>
        <v>0</v>
      </c>
      <c r="DN442" s="39" t="str">
        <f t="shared" si="526"/>
        <v>NÃO MEDIDO</v>
      </c>
      <c r="DO442" s="40"/>
      <c r="DP442"/>
    </row>
    <row r="443" spans="1:120" s="2" customFormat="1" ht="56.25" customHeight="1" x14ac:dyDescent="0.2">
      <c r="A443" s="1" t="s">
        <v>212</v>
      </c>
      <c r="B443" s="1"/>
      <c r="C443" s="100" t="s">
        <v>814</v>
      </c>
      <c r="D443" s="30" t="s">
        <v>815</v>
      </c>
      <c r="E443" s="31" t="s">
        <v>89</v>
      </c>
      <c r="F443" s="74">
        <v>3</v>
      </c>
      <c r="G443" s="74">
        <v>0</v>
      </c>
      <c r="H443" s="121">
        <v>0</v>
      </c>
      <c r="I443" s="121">
        <v>0</v>
      </c>
      <c r="J443" s="121"/>
      <c r="K443" s="74">
        <f t="shared" si="469"/>
        <v>3</v>
      </c>
      <c r="L443" s="32">
        <v>958.14</v>
      </c>
      <c r="M443" s="33">
        <f t="shared" si="487"/>
        <v>2874.42</v>
      </c>
      <c r="N443" s="33"/>
      <c r="O443" s="33">
        <f t="shared" si="470"/>
        <v>0</v>
      </c>
      <c r="P443" s="34"/>
      <c r="Q443" s="34">
        <f t="shared" si="516"/>
        <v>0</v>
      </c>
      <c r="R443" s="34">
        <f t="shared" si="517"/>
        <v>0</v>
      </c>
      <c r="S443" s="34"/>
      <c r="T443" s="34">
        <f t="shared" si="518"/>
        <v>0</v>
      </c>
      <c r="U443" s="34">
        <f t="shared" si="519"/>
        <v>0</v>
      </c>
      <c r="V443" s="34"/>
      <c r="W443" s="34">
        <f t="shared" si="505"/>
        <v>0</v>
      </c>
      <c r="X443" s="34">
        <f t="shared" si="506"/>
        <v>0</v>
      </c>
      <c r="Y443" s="34"/>
      <c r="Z443" s="34">
        <f t="shared" si="520"/>
        <v>0</v>
      </c>
      <c r="AA443" s="34">
        <f t="shared" si="521"/>
        <v>0</v>
      </c>
      <c r="AB443" s="34"/>
      <c r="AC443" s="34">
        <f t="shared" si="522"/>
        <v>0</v>
      </c>
      <c r="AD443" s="34">
        <f t="shared" si="523"/>
        <v>0</v>
      </c>
      <c r="AE443" s="34"/>
      <c r="AF443" s="34">
        <f t="shared" si="503"/>
        <v>0</v>
      </c>
      <c r="AG443" s="34">
        <f t="shared" si="504"/>
        <v>0</v>
      </c>
      <c r="AH443" s="34"/>
      <c r="AI443" s="34">
        <f t="shared" si="512"/>
        <v>0</v>
      </c>
      <c r="AJ443" s="34">
        <f t="shared" si="524"/>
        <v>0</v>
      </c>
      <c r="AK443" s="34"/>
      <c r="AL443" s="34">
        <f t="shared" si="507"/>
        <v>0</v>
      </c>
      <c r="AM443" s="34">
        <f t="shared" si="508"/>
        <v>0</v>
      </c>
      <c r="AN443" s="34"/>
      <c r="AO443" s="34">
        <f t="shared" si="488"/>
        <v>0</v>
      </c>
      <c r="AP443" s="34">
        <f t="shared" si="489"/>
        <v>0</v>
      </c>
      <c r="AQ443" s="34"/>
      <c r="AR443" s="34">
        <f t="shared" si="490"/>
        <v>0</v>
      </c>
      <c r="AS443" s="34">
        <f t="shared" si="491"/>
        <v>0</v>
      </c>
      <c r="AT443" s="34"/>
      <c r="AU443" s="34">
        <f t="shared" si="492"/>
        <v>0</v>
      </c>
      <c r="AV443" s="34">
        <f t="shared" si="493"/>
        <v>0</v>
      </c>
      <c r="AW443" s="34"/>
      <c r="AX443" s="34">
        <f t="shared" si="494"/>
        <v>0</v>
      </c>
      <c r="AY443" s="34">
        <f t="shared" si="495"/>
        <v>0</v>
      </c>
      <c r="AZ443" s="34"/>
      <c r="BA443" s="34">
        <f t="shared" si="496"/>
        <v>0</v>
      </c>
      <c r="BB443" s="34">
        <f t="shared" si="497"/>
        <v>0</v>
      </c>
      <c r="BC443" s="34"/>
      <c r="BD443" s="34">
        <f t="shared" si="498"/>
        <v>0</v>
      </c>
      <c r="BE443" s="34">
        <f t="shared" si="499"/>
        <v>0</v>
      </c>
      <c r="BF443" s="34"/>
      <c r="BG443" s="34">
        <f t="shared" si="513"/>
        <v>0</v>
      </c>
      <c r="BH443" s="34">
        <f t="shared" si="500"/>
        <v>0</v>
      </c>
      <c r="BI443" s="34"/>
      <c r="BJ443" s="34">
        <f t="shared" si="514"/>
        <v>0</v>
      </c>
      <c r="BK443" s="34">
        <f t="shared" si="501"/>
        <v>0</v>
      </c>
      <c r="BL443" s="34"/>
      <c r="BM443" s="34">
        <f t="shared" si="515"/>
        <v>0</v>
      </c>
      <c r="BN443" s="34">
        <f t="shared" si="502"/>
        <v>0</v>
      </c>
      <c r="BO443" s="34"/>
      <c r="BP443" s="34">
        <f t="shared" si="471"/>
        <v>0</v>
      </c>
      <c r="BQ443" s="34">
        <f t="shared" si="472"/>
        <v>0</v>
      </c>
      <c r="BR443" s="34"/>
      <c r="BS443" s="34">
        <f t="shared" si="455"/>
        <v>0</v>
      </c>
      <c r="BT443" s="34">
        <f t="shared" si="473"/>
        <v>0</v>
      </c>
      <c r="BU443" s="34">
        <v>3</v>
      </c>
      <c r="BV443" s="34">
        <f t="shared" si="456"/>
        <v>2874.42</v>
      </c>
      <c r="BW443" s="34">
        <f t="shared" si="474"/>
        <v>0</v>
      </c>
      <c r="BX443" s="34"/>
      <c r="BY443" s="34">
        <f t="shared" si="457"/>
        <v>0</v>
      </c>
      <c r="BZ443" s="34">
        <f t="shared" si="475"/>
        <v>0</v>
      </c>
      <c r="CA443" s="34"/>
      <c r="CB443" s="34">
        <f t="shared" si="458"/>
        <v>0</v>
      </c>
      <c r="CC443" s="34">
        <f t="shared" si="476"/>
        <v>0</v>
      </c>
      <c r="CD443" s="34"/>
      <c r="CE443" s="34">
        <f t="shared" si="459"/>
        <v>0</v>
      </c>
      <c r="CF443" s="34">
        <f t="shared" si="477"/>
        <v>0</v>
      </c>
      <c r="CG443" s="34"/>
      <c r="CH443" s="34">
        <f t="shared" si="460"/>
        <v>0</v>
      </c>
      <c r="CI443" s="34">
        <f t="shared" si="478"/>
        <v>0</v>
      </c>
      <c r="CJ443" s="34"/>
      <c r="CK443" s="34">
        <f t="shared" si="461"/>
        <v>0</v>
      </c>
      <c r="CL443" s="34">
        <f t="shared" si="479"/>
        <v>0</v>
      </c>
      <c r="CM443" s="34"/>
      <c r="CN443" s="34">
        <f t="shared" si="462"/>
        <v>0</v>
      </c>
      <c r="CO443" s="34">
        <f t="shared" si="480"/>
        <v>0</v>
      </c>
      <c r="CP443" s="34"/>
      <c r="CQ443" s="34">
        <f t="shared" si="463"/>
        <v>0</v>
      </c>
      <c r="CR443" s="34">
        <f t="shared" si="481"/>
        <v>0</v>
      </c>
      <c r="CS443" s="34"/>
      <c r="CT443" s="34">
        <f t="shared" si="464"/>
        <v>0</v>
      </c>
      <c r="CU443" s="34">
        <f t="shared" si="482"/>
        <v>0</v>
      </c>
      <c r="CV443" s="34"/>
      <c r="CW443" s="34">
        <f t="shared" si="465"/>
        <v>0</v>
      </c>
      <c r="CX443" s="34">
        <f t="shared" si="483"/>
        <v>0</v>
      </c>
      <c r="CY443" s="34"/>
      <c r="CZ443" s="34">
        <f t="shared" si="466"/>
        <v>0</v>
      </c>
      <c r="DA443" s="34">
        <f t="shared" si="484"/>
        <v>0</v>
      </c>
      <c r="DB443" s="34"/>
      <c r="DC443" s="34">
        <f t="shared" si="467"/>
        <v>0</v>
      </c>
      <c r="DD443" s="34">
        <f t="shared" si="485"/>
        <v>0</v>
      </c>
      <c r="DE443" s="35">
        <f t="shared" si="509"/>
        <v>3</v>
      </c>
      <c r="DF443" s="35">
        <f t="shared" ca="1" si="510"/>
        <v>2874.42</v>
      </c>
      <c r="DG443" s="89">
        <f t="shared" ca="1" si="511"/>
        <v>0</v>
      </c>
      <c r="DH443" s="35">
        <f t="shared" si="486"/>
        <v>0</v>
      </c>
      <c r="DI443" s="35">
        <f t="shared" ca="1" si="453"/>
        <v>0</v>
      </c>
      <c r="DJ443" s="92">
        <f t="shared" ca="1" si="454"/>
        <v>0</v>
      </c>
      <c r="DK443"/>
      <c r="DL443" s="37"/>
      <c r="DM443" s="38">
        <f t="shared" si="468"/>
        <v>0</v>
      </c>
      <c r="DN443" s="39" t="str">
        <f t="shared" si="526"/>
        <v>NÃO MEDIDO</v>
      </c>
      <c r="DO443" s="40"/>
      <c r="DP443"/>
    </row>
    <row r="444" spans="1:120" s="2" customFormat="1" ht="57" customHeight="1" x14ac:dyDescent="0.2">
      <c r="A444" s="2" t="s">
        <v>212</v>
      </c>
      <c r="C444" s="100" t="s">
        <v>816</v>
      </c>
      <c r="D444" s="30" t="s">
        <v>817</v>
      </c>
      <c r="E444" s="31" t="s">
        <v>89</v>
      </c>
      <c r="F444" s="74">
        <v>4</v>
      </c>
      <c r="G444" s="74">
        <v>0</v>
      </c>
      <c r="H444" s="121">
        <v>0</v>
      </c>
      <c r="I444" s="121">
        <v>0</v>
      </c>
      <c r="J444" s="121"/>
      <c r="K444" s="74">
        <f t="shared" si="469"/>
        <v>4</v>
      </c>
      <c r="L444" s="32">
        <v>142.56</v>
      </c>
      <c r="M444" s="33">
        <f t="shared" si="487"/>
        <v>570.24</v>
      </c>
      <c r="N444" s="33"/>
      <c r="O444" s="33">
        <f t="shared" si="470"/>
        <v>0</v>
      </c>
      <c r="P444" s="34"/>
      <c r="Q444" s="34">
        <f t="shared" si="516"/>
        <v>0</v>
      </c>
      <c r="R444" s="34">
        <f t="shared" si="517"/>
        <v>0</v>
      </c>
      <c r="S444" s="34"/>
      <c r="T444" s="34">
        <f t="shared" si="518"/>
        <v>0</v>
      </c>
      <c r="U444" s="34">
        <f t="shared" si="519"/>
        <v>0</v>
      </c>
      <c r="V444" s="34"/>
      <c r="W444" s="34">
        <f t="shared" si="505"/>
        <v>0</v>
      </c>
      <c r="X444" s="34">
        <f t="shared" si="506"/>
        <v>0</v>
      </c>
      <c r="Y444" s="34"/>
      <c r="Z444" s="34">
        <f t="shared" si="520"/>
        <v>0</v>
      </c>
      <c r="AA444" s="34">
        <f t="shared" si="521"/>
        <v>0</v>
      </c>
      <c r="AB444" s="34"/>
      <c r="AC444" s="34">
        <f t="shared" si="522"/>
        <v>0</v>
      </c>
      <c r="AD444" s="34">
        <f t="shared" si="523"/>
        <v>0</v>
      </c>
      <c r="AE444" s="34"/>
      <c r="AF444" s="34">
        <f t="shared" si="503"/>
        <v>0</v>
      </c>
      <c r="AG444" s="34">
        <f t="shared" si="504"/>
        <v>0</v>
      </c>
      <c r="AH444" s="34"/>
      <c r="AI444" s="34">
        <f t="shared" si="512"/>
        <v>0</v>
      </c>
      <c r="AJ444" s="34">
        <f t="shared" si="524"/>
        <v>0</v>
      </c>
      <c r="AK444" s="34"/>
      <c r="AL444" s="34">
        <f t="shared" si="507"/>
        <v>0</v>
      </c>
      <c r="AM444" s="34">
        <f t="shared" si="508"/>
        <v>0</v>
      </c>
      <c r="AN444" s="34"/>
      <c r="AO444" s="34">
        <f t="shared" si="488"/>
        <v>0</v>
      </c>
      <c r="AP444" s="34">
        <f t="shared" si="489"/>
        <v>0</v>
      </c>
      <c r="AQ444" s="34"/>
      <c r="AR444" s="34">
        <f t="shared" si="490"/>
        <v>0</v>
      </c>
      <c r="AS444" s="34">
        <f t="shared" si="491"/>
        <v>0</v>
      </c>
      <c r="AT444" s="34"/>
      <c r="AU444" s="34">
        <f t="shared" si="492"/>
        <v>0</v>
      </c>
      <c r="AV444" s="34">
        <f t="shared" si="493"/>
        <v>0</v>
      </c>
      <c r="AW444" s="34"/>
      <c r="AX444" s="34">
        <f t="shared" si="494"/>
        <v>0</v>
      </c>
      <c r="AY444" s="34">
        <f t="shared" si="495"/>
        <v>0</v>
      </c>
      <c r="AZ444" s="34"/>
      <c r="BA444" s="34">
        <f t="shared" si="496"/>
        <v>0</v>
      </c>
      <c r="BB444" s="34">
        <f t="shared" si="497"/>
        <v>0</v>
      </c>
      <c r="BC444" s="34"/>
      <c r="BD444" s="34">
        <f t="shared" si="498"/>
        <v>0</v>
      </c>
      <c r="BE444" s="34">
        <f t="shared" si="499"/>
        <v>0</v>
      </c>
      <c r="BF444" s="34"/>
      <c r="BG444" s="34">
        <f t="shared" si="513"/>
        <v>0</v>
      </c>
      <c r="BH444" s="34">
        <f t="shared" si="500"/>
        <v>0</v>
      </c>
      <c r="BI444" s="34"/>
      <c r="BJ444" s="34">
        <f t="shared" si="514"/>
        <v>0</v>
      </c>
      <c r="BK444" s="34">
        <f t="shared" si="501"/>
        <v>0</v>
      </c>
      <c r="BL444" s="34"/>
      <c r="BM444" s="34">
        <f t="shared" si="515"/>
        <v>0</v>
      </c>
      <c r="BN444" s="34">
        <f t="shared" si="502"/>
        <v>0</v>
      </c>
      <c r="BO444" s="34"/>
      <c r="BP444" s="34">
        <f t="shared" si="471"/>
        <v>0</v>
      </c>
      <c r="BQ444" s="34">
        <f t="shared" si="472"/>
        <v>0</v>
      </c>
      <c r="BR444" s="34"/>
      <c r="BS444" s="34">
        <f t="shared" si="455"/>
        <v>0</v>
      </c>
      <c r="BT444" s="34">
        <f t="shared" si="473"/>
        <v>0</v>
      </c>
      <c r="BU444" s="34">
        <v>4</v>
      </c>
      <c r="BV444" s="34">
        <f t="shared" si="456"/>
        <v>570.24</v>
      </c>
      <c r="BW444" s="34">
        <f t="shared" si="474"/>
        <v>0</v>
      </c>
      <c r="BX444" s="34"/>
      <c r="BY444" s="34">
        <f t="shared" si="457"/>
        <v>0</v>
      </c>
      <c r="BZ444" s="34">
        <f t="shared" si="475"/>
        <v>0</v>
      </c>
      <c r="CA444" s="34"/>
      <c r="CB444" s="34">
        <f t="shared" si="458"/>
        <v>0</v>
      </c>
      <c r="CC444" s="34">
        <f t="shared" si="476"/>
        <v>0</v>
      </c>
      <c r="CD444" s="34"/>
      <c r="CE444" s="34">
        <f t="shared" si="459"/>
        <v>0</v>
      </c>
      <c r="CF444" s="34">
        <f t="shared" si="477"/>
        <v>0</v>
      </c>
      <c r="CG444" s="34"/>
      <c r="CH444" s="34">
        <f t="shared" si="460"/>
        <v>0</v>
      </c>
      <c r="CI444" s="34">
        <f t="shared" si="478"/>
        <v>0</v>
      </c>
      <c r="CJ444" s="34"/>
      <c r="CK444" s="34">
        <f t="shared" si="461"/>
        <v>0</v>
      </c>
      <c r="CL444" s="34">
        <f t="shared" si="479"/>
        <v>0</v>
      </c>
      <c r="CM444" s="34"/>
      <c r="CN444" s="34">
        <f t="shared" si="462"/>
        <v>0</v>
      </c>
      <c r="CO444" s="34">
        <f t="shared" si="480"/>
        <v>0</v>
      </c>
      <c r="CP444" s="34"/>
      <c r="CQ444" s="34">
        <f t="shared" si="463"/>
        <v>0</v>
      </c>
      <c r="CR444" s="34">
        <f t="shared" si="481"/>
        <v>0</v>
      </c>
      <c r="CS444" s="34"/>
      <c r="CT444" s="34">
        <f t="shared" si="464"/>
        <v>0</v>
      </c>
      <c r="CU444" s="34">
        <f t="shared" si="482"/>
        <v>0</v>
      </c>
      <c r="CV444" s="34"/>
      <c r="CW444" s="34">
        <f t="shared" si="465"/>
        <v>0</v>
      </c>
      <c r="CX444" s="34">
        <f t="shared" si="483"/>
        <v>0</v>
      </c>
      <c r="CY444" s="34"/>
      <c r="CZ444" s="34">
        <f t="shared" si="466"/>
        <v>0</v>
      </c>
      <c r="DA444" s="34">
        <f t="shared" si="484"/>
        <v>0</v>
      </c>
      <c r="DB444" s="34"/>
      <c r="DC444" s="34">
        <f t="shared" si="467"/>
        <v>0</v>
      </c>
      <c r="DD444" s="34">
        <f t="shared" si="485"/>
        <v>0</v>
      </c>
      <c r="DE444" s="35">
        <f t="shared" si="509"/>
        <v>4</v>
      </c>
      <c r="DF444" s="35">
        <f t="shared" ca="1" si="510"/>
        <v>570.24</v>
      </c>
      <c r="DG444" s="89">
        <f t="shared" ca="1" si="511"/>
        <v>0</v>
      </c>
      <c r="DH444" s="35">
        <f t="shared" si="486"/>
        <v>0</v>
      </c>
      <c r="DI444" s="35">
        <f t="shared" ca="1" si="453"/>
        <v>0</v>
      </c>
      <c r="DJ444" s="92">
        <f t="shared" ca="1" si="454"/>
        <v>0</v>
      </c>
      <c r="DK444"/>
      <c r="DL444" s="37"/>
      <c r="DM444" s="38">
        <f t="shared" si="468"/>
        <v>0</v>
      </c>
      <c r="DN444" s="39" t="str">
        <f t="shared" si="526"/>
        <v>NÃO MEDIDO</v>
      </c>
      <c r="DO444" s="40"/>
      <c r="DP444"/>
    </row>
    <row r="445" spans="1:120" s="2" customFormat="1" ht="30" customHeight="1" x14ac:dyDescent="0.2">
      <c r="A445" s="2" t="s">
        <v>212</v>
      </c>
      <c r="C445" s="100" t="s">
        <v>818</v>
      </c>
      <c r="D445" s="30" t="s">
        <v>819</v>
      </c>
      <c r="E445" s="31" t="s">
        <v>90</v>
      </c>
      <c r="F445" s="74">
        <v>1</v>
      </c>
      <c r="G445" s="74">
        <v>0</v>
      </c>
      <c r="H445" s="121">
        <v>0</v>
      </c>
      <c r="I445" s="121">
        <v>0</v>
      </c>
      <c r="J445" s="121"/>
      <c r="K445" s="74">
        <f t="shared" si="469"/>
        <v>1</v>
      </c>
      <c r="L445" s="32">
        <v>23.05</v>
      </c>
      <c r="M445" s="33">
        <f t="shared" si="487"/>
        <v>23.05</v>
      </c>
      <c r="N445" s="33"/>
      <c r="O445" s="33">
        <f t="shared" si="470"/>
        <v>0</v>
      </c>
      <c r="P445" s="34"/>
      <c r="Q445" s="34">
        <f t="shared" si="516"/>
        <v>0</v>
      </c>
      <c r="R445" s="34">
        <f t="shared" si="517"/>
        <v>0</v>
      </c>
      <c r="S445" s="34"/>
      <c r="T445" s="34">
        <f t="shared" si="518"/>
        <v>0</v>
      </c>
      <c r="U445" s="34">
        <f t="shared" si="519"/>
        <v>0</v>
      </c>
      <c r="V445" s="34"/>
      <c r="W445" s="34">
        <f t="shared" si="505"/>
        <v>0</v>
      </c>
      <c r="X445" s="34">
        <f t="shared" si="506"/>
        <v>0</v>
      </c>
      <c r="Y445" s="34"/>
      <c r="Z445" s="34">
        <f t="shared" si="520"/>
        <v>0</v>
      </c>
      <c r="AA445" s="34">
        <f t="shared" si="521"/>
        <v>0</v>
      </c>
      <c r="AB445" s="34"/>
      <c r="AC445" s="34">
        <f t="shared" si="522"/>
        <v>0</v>
      </c>
      <c r="AD445" s="34">
        <f t="shared" si="523"/>
        <v>0</v>
      </c>
      <c r="AE445" s="34"/>
      <c r="AF445" s="34">
        <f t="shared" si="503"/>
        <v>0</v>
      </c>
      <c r="AG445" s="34">
        <f t="shared" si="504"/>
        <v>0</v>
      </c>
      <c r="AH445" s="34"/>
      <c r="AI445" s="34">
        <f t="shared" si="512"/>
        <v>0</v>
      </c>
      <c r="AJ445" s="34">
        <f t="shared" si="524"/>
        <v>0</v>
      </c>
      <c r="AK445" s="34"/>
      <c r="AL445" s="34">
        <f t="shared" si="507"/>
        <v>0</v>
      </c>
      <c r="AM445" s="34">
        <f t="shared" si="508"/>
        <v>0</v>
      </c>
      <c r="AN445" s="34"/>
      <c r="AO445" s="34">
        <f t="shared" si="488"/>
        <v>0</v>
      </c>
      <c r="AP445" s="34">
        <f t="shared" si="489"/>
        <v>0</v>
      </c>
      <c r="AQ445" s="34"/>
      <c r="AR445" s="34">
        <f t="shared" si="490"/>
        <v>0</v>
      </c>
      <c r="AS445" s="34">
        <f t="shared" si="491"/>
        <v>0</v>
      </c>
      <c r="AT445" s="34"/>
      <c r="AU445" s="34">
        <f t="shared" si="492"/>
        <v>0</v>
      </c>
      <c r="AV445" s="34">
        <f t="shared" si="493"/>
        <v>0</v>
      </c>
      <c r="AW445" s="34"/>
      <c r="AX445" s="34">
        <f t="shared" si="494"/>
        <v>0</v>
      </c>
      <c r="AY445" s="34">
        <f t="shared" si="495"/>
        <v>0</v>
      </c>
      <c r="AZ445" s="34"/>
      <c r="BA445" s="34">
        <f t="shared" si="496"/>
        <v>0</v>
      </c>
      <c r="BB445" s="34">
        <f t="shared" si="497"/>
        <v>0</v>
      </c>
      <c r="BC445" s="34"/>
      <c r="BD445" s="34">
        <f t="shared" si="498"/>
        <v>0</v>
      </c>
      <c r="BE445" s="34">
        <f t="shared" si="499"/>
        <v>0</v>
      </c>
      <c r="BF445" s="34"/>
      <c r="BG445" s="34">
        <f t="shared" si="513"/>
        <v>0</v>
      </c>
      <c r="BH445" s="34">
        <f t="shared" si="500"/>
        <v>0</v>
      </c>
      <c r="BI445" s="34"/>
      <c r="BJ445" s="34">
        <f t="shared" si="514"/>
        <v>0</v>
      </c>
      <c r="BK445" s="34">
        <f t="shared" si="501"/>
        <v>0</v>
      </c>
      <c r="BL445" s="34"/>
      <c r="BM445" s="34">
        <f t="shared" si="515"/>
        <v>0</v>
      </c>
      <c r="BN445" s="34">
        <f t="shared" si="502"/>
        <v>0</v>
      </c>
      <c r="BO445" s="34"/>
      <c r="BP445" s="34">
        <f t="shared" si="471"/>
        <v>0</v>
      </c>
      <c r="BQ445" s="34">
        <f t="shared" si="472"/>
        <v>0</v>
      </c>
      <c r="BR445" s="34"/>
      <c r="BS445" s="34">
        <f t="shared" si="455"/>
        <v>0</v>
      </c>
      <c r="BT445" s="34">
        <f t="shared" si="473"/>
        <v>0</v>
      </c>
      <c r="BU445" s="34">
        <v>1</v>
      </c>
      <c r="BV445" s="34">
        <f t="shared" si="456"/>
        <v>23.05</v>
      </c>
      <c r="BW445" s="34">
        <f t="shared" si="474"/>
        <v>0</v>
      </c>
      <c r="BX445" s="34"/>
      <c r="BY445" s="34">
        <f t="shared" si="457"/>
        <v>0</v>
      </c>
      <c r="BZ445" s="34">
        <f t="shared" si="475"/>
        <v>0</v>
      </c>
      <c r="CA445" s="34"/>
      <c r="CB445" s="34">
        <f t="shared" si="458"/>
        <v>0</v>
      </c>
      <c r="CC445" s="34">
        <f t="shared" si="476"/>
        <v>0</v>
      </c>
      <c r="CD445" s="34"/>
      <c r="CE445" s="34">
        <f t="shared" si="459"/>
        <v>0</v>
      </c>
      <c r="CF445" s="34">
        <f t="shared" si="477"/>
        <v>0</v>
      </c>
      <c r="CG445" s="34"/>
      <c r="CH445" s="34">
        <f t="shared" si="460"/>
        <v>0</v>
      </c>
      <c r="CI445" s="34">
        <f t="shared" si="478"/>
        <v>0</v>
      </c>
      <c r="CJ445" s="34"/>
      <c r="CK445" s="34">
        <f t="shared" si="461"/>
        <v>0</v>
      </c>
      <c r="CL445" s="34">
        <f t="shared" si="479"/>
        <v>0</v>
      </c>
      <c r="CM445" s="34"/>
      <c r="CN445" s="34">
        <f t="shared" si="462"/>
        <v>0</v>
      </c>
      <c r="CO445" s="34">
        <f t="shared" si="480"/>
        <v>0</v>
      </c>
      <c r="CP445" s="34"/>
      <c r="CQ445" s="34">
        <f t="shared" si="463"/>
        <v>0</v>
      </c>
      <c r="CR445" s="34">
        <f t="shared" si="481"/>
        <v>0</v>
      </c>
      <c r="CS445" s="34"/>
      <c r="CT445" s="34">
        <f t="shared" si="464"/>
        <v>0</v>
      </c>
      <c r="CU445" s="34">
        <f t="shared" si="482"/>
        <v>0</v>
      </c>
      <c r="CV445" s="34"/>
      <c r="CW445" s="34">
        <f t="shared" si="465"/>
        <v>0</v>
      </c>
      <c r="CX445" s="34">
        <f t="shared" si="483"/>
        <v>0</v>
      </c>
      <c r="CY445" s="34"/>
      <c r="CZ445" s="34">
        <f t="shared" si="466"/>
        <v>0</v>
      </c>
      <c r="DA445" s="34">
        <f t="shared" si="484"/>
        <v>0</v>
      </c>
      <c r="DB445" s="34"/>
      <c r="DC445" s="34">
        <f t="shared" si="467"/>
        <v>0</v>
      </c>
      <c r="DD445" s="34">
        <f t="shared" si="485"/>
        <v>0</v>
      </c>
      <c r="DE445" s="35">
        <f t="shared" si="509"/>
        <v>1</v>
      </c>
      <c r="DF445" s="35">
        <f t="shared" ca="1" si="510"/>
        <v>23.05</v>
      </c>
      <c r="DG445" s="89">
        <f t="shared" ca="1" si="511"/>
        <v>0</v>
      </c>
      <c r="DH445" s="35">
        <f t="shared" si="486"/>
        <v>0</v>
      </c>
      <c r="DI445" s="35">
        <f t="shared" ca="1" si="453"/>
        <v>0</v>
      </c>
      <c r="DJ445" s="92">
        <f t="shared" ca="1" si="454"/>
        <v>0</v>
      </c>
      <c r="DK445"/>
      <c r="DL445" s="37"/>
      <c r="DM445" s="38">
        <f t="shared" si="468"/>
        <v>0</v>
      </c>
      <c r="DN445" s="39" t="str">
        <f t="shared" si="526"/>
        <v>NÃO MEDIDO</v>
      </c>
      <c r="DO445" s="40"/>
      <c r="DP445"/>
    </row>
    <row r="446" spans="1:120" s="2" customFormat="1" ht="63" customHeight="1" x14ac:dyDescent="0.2">
      <c r="A446" s="2" t="s">
        <v>212</v>
      </c>
      <c r="C446" s="100" t="s">
        <v>1247</v>
      </c>
      <c r="D446" s="30" t="s">
        <v>1248</v>
      </c>
      <c r="E446" s="31" t="s">
        <v>89</v>
      </c>
      <c r="F446" s="74">
        <v>12</v>
      </c>
      <c r="G446" s="74">
        <v>0</v>
      </c>
      <c r="H446" s="121">
        <v>0</v>
      </c>
      <c r="I446" s="121">
        <v>0</v>
      </c>
      <c r="J446" s="121"/>
      <c r="K446" s="74">
        <f t="shared" si="469"/>
        <v>12</v>
      </c>
      <c r="L446" s="32">
        <v>6268.75</v>
      </c>
      <c r="M446" s="33">
        <f t="shared" si="487"/>
        <v>75225</v>
      </c>
      <c r="N446" s="33"/>
      <c r="O446" s="33">
        <f t="shared" si="470"/>
        <v>0</v>
      </c>
      <c r="P446" s="34"/>
      <c r="Q446" s="34"/>
      <c r="R446" s="34"/>
      <c r="S446" s="34"/>
      <c r="T446" s="34"/>
      <c r="U446" s="34"/>
      <c r="V446" s="34"/>
      <c r="W446" s="34">
        <f t="shared" si="505"/>
        <v>0</v>
      </c>
      <c r="X446" s="34">
        <f t="shared" si="506"/>
        <v>0</v>
      </c>
      <c r="Y446" s="34"/>
      <c r="Z446" s="34"/>
      <c r="AA446" s="34"/>
      <c r="AB446" s="34"/>
      <c r="AC446" s="34"/>
      <c r="AD446" s="34"/>
      <c r="AE446" s="34"/>
      <c r="AF446" s="34">
        <f t="shared" si="503"/>
        <v>0</v>
      </c>
      <c r="AG446" s="34">
        <f t="shared" si="504"/>
        <v>0</v>
      </c>
      <c r="AH446" s="34"/>
      <c r="AI446" s="34">
        <f t="shared" si="512"/>
        <v>0</v>
      </c>
      <c r="AJ446" s="34"/>
      <c r="AK446" s="34"/>
      <c r="AL446" s="34">
        <f t="shared" si="507"/>
        <v>0</v>
      </c>
      <c r="AM446" s="34">
        <f t="shared" si="508"/>
        <v>0</v>
      </c>
      <c r="AN446" s="34"/>
      <c r="AO446" s="34">
        <f t="shared" si="488"/>
        <v>0</v>
      </c>
      <c r="AP446" s="34">
        <f t="shared" si="489"/>
        <v>0</v>
      </c>
      <c r="AQ446" s="34"/>
      <c r="AR446" s="34">
        <f t="shared" si="490"/>
        <v>0</v>
      </c>
      <c r="AS446" s="34">
        <f t="shared" si="491"/>
        <v>0</v>
      </c>
      <c r="AT446" s="34"/>
      <c r="AU446" s="34">
        <f t="shared" si="492"/>
        <v>0</v>
      </c>
      <c r="AV446" s="34">
        <f t="shared" si="493"/>
        <v>0</v>
      </c>
      <c r="AW446" s="34"/>
      <c r="AX446" s="34">
        <f t="shared" si="494"/>
        <v>0</v>
      </c>
      <c r="AY446" s="34">
        <f t="shared" si="495"/>
        <v>0</v>
      </c>
      <c r="AZ446" s="34"/>
      <c r="BA446" s="34">
        <f t="shared" si="496"/>
        <v>0</v>
      </c>
      <c r="BB446" s="34">
        <f t="shared" si="497"/>
        <v>0</v>
      </c>
      <c r="BC446" s="34"/>
      <c r="BD446" s="34">
        <f t="shared" si="498"/>
        <v>0</v>
      </c>
      <c r="BE446" s="34">
        <f t="shared" si="499"/>
        <v>0</v>
      </c>
      <c r="BF446" s="34"/>
      <c r="BG446" s="34">
        <f t="shared" si="513"/>
        <v>0</v>
      </c>
      <c r="BH446" s="34">
        <f t="shared" si="500"/>
        <v>0</v>
      </c>
      <c r="BI446" s="34"/>
      <c r="BJ446" s="34">
        <f t="shared" si="514"/>
        <v>0</v>
      </c>
      <c r="BK446" s="34">
        <f t="shared" si="501"/>
        <v>0</v>
      </c>
      <c r="BL446" s="34">
        <v>12</v>
      </c>
      <c r="BM446" s="34">
        <f t="shared" si="515"/>
        <v>75225</v>
      </c>
      <c r="BN446" s="34">
        <f t="shared" si="502"/>
        <v>0</v>
      </c>
      <c r="BO446" s="34"/>
      <c r="BP446" s="34">
        <f t="shared" si="471"/>
        <v>0</v>
      </c>
      <c r="BQ446" s="34">
        <f t="shared" si="472"/>
        <v>0</v>
      </c>
      <c r="BR446" s="34"/>
      <c r="BS446" s="34">
        <f t="shared" si="455"/>
        <v>0</v>
      </c>
      <c r="BT446" s="34">
        <f t="shared" si="473"/>
        <v>0</v>
      </c>
      <c r="BU446" s="34"/>
      <c r="BV446" s="34">
        <f t="shared" si="456"/>
        <v>0</v>
      </c>
      <c r="BW446" s="34">
        <f t="shared" si="474"/>
        <v>0</v>
      </c>
      <c r="BX446" s="34"/>
      <c r="BY446" s="34">
        <f t="shared" si="457"/>
        <v>0</v>
      </c>
      <c r="BZ446" s="34">
        <f t="shared" si="475"/>
        <v>0</v>
      </c>
      <c r="CA446" s="34"/>
      <c r="CB446" s="34">
        <f t="shared" si="458"/>
        <v>0</v>
      </c>
      <c r="CC446" s="34">
        <f t="shared" si="476"/>
        <v>0</v>
      </c>
      <c r="CD446" s="34"/>
      <c r="CE446" s="34">
        <f t="shared" si="459"/>
        <v>0</v>
      </c>
      <c r="CF446" s="34">
        <f t="shared" si="477"/>
        <v>0</v>
      </c>
      <c r="CG446" s="34"/>
      <c r="CH446" s="34">
        <f t="shared" si="460"/>
        <v>0</v>
      </c>
      <c r="CI446" s="34">
        <f t="shared" si="478"/>
        <v>0</v>
      </c>
      <c r="CJ446" s="34"/>
      <c r="CK446" s="34">
        <f t="shared" si="461"/>
        <v>0</v>
      </c>
      <c r="CL446" s="34">
        <f t="shared" si="479"/>
        <v>0</v>
      </c>
      <c r="CM446" s="34"/>
      <c r="CN446" s="34">
        <f t="shared" si="462"/>
        <v>0</v>
      </c>
      <c r="CO446" s="34">
        <f t="shared" si="480"/>
        <v>0</v>
      </c>
      <c r="CP446" s="34"/>
      <c r="CQ446" s="34">
        <f t="shared" si="463"/>
        <v>0</v>
      </c>
      <c r="CR446" s="34">
        <f t="shared" si="481"/>
        <v>0</v>
      </c>
      <c r="CS446" s="34"/>
      <c r="CT446" s="34">
        <f t="shared" si="464"/>
        <v>0</v>
      </c>
      <c r="CU446" s="34">
        <f t="shared" si="482"/>
        <v>0</v>
      </c>
      <c r="CV446" s="34"/>
      <c r="CW446" s="34">
        <f t="shared" si="465"/>
        <v>0</v>
      </c>
      <c r="CX446" s="34">
        <f t="shared" si="483"/>
        <v>0</v>
      </c>
      <c r="CY446" s="34"/>
      <c r="CZ446" s="34">
        <f t="shared" si="466"/>
        <v>0</v>
      </c>
      <c r="DA446" s="34">
        <f t="shared" si="484"/>
        <v>0</v>
      </c>
      <c r="DB446" s="34"/>
      <c r="DC446" s="34">
        <f t="shared" si="467"/>
        <v>0</v>
      </c>
      <c r="DD446" s="34">
        <f t="shared" si="485"/>
        <v>0</v>
      </c>
      <c r="DE446" s="35">
        <f t="shared" si="509"/>
        <v>12</v>
      </c>
      <c r="DF446" s="35">
        <f t="shared" ca="1" si="510"/>
        <v>75225</v>
      </c>
      <c r="DG446" s="89">
        <f t="shared" ca="1" si="511"/>
        <v>0</v>
      </c>
      <c r="DH446" s="35">
        <f t="shared" si="486"/>
        <v>0</v>
      </c>
      <c r="DI446" s="35">
        <f t="shared" ca="1" si="453"/>
        <v>0</v>
      </c>
      <c r="DJ446" s="92">
        <f t="shared" ca="1" si="454"/>
        <v>0</v>
      </c>
      <c r="DK446"/>
      <c r="DL446" s="37"/>
      <c r="DM446" s="38">
        <f t="shared" si="468"/>
        <v>0</v>
      </c>
      <c r="DN446" s="39" t="str">
        <f t="shared" si="526"/>
        <v>NÃO MEDIDO</v>
      </c>
      <c r="DO446" s="40"/>
      <c r="DP446"/>
    </row>
    <row r="447" spans="1:120" s="2" customFormat="1" ht="30" customHeight="1" x14ac:dyDescent="0.2">
      <c r="A447" s="2" t="s">
        <v>213</v>
      </c>
      <c r="C447" s="100">
        <v>170900</v>
      </c>
      <c r="D447" s="30" t="s">
        <v>820</v>
      </c>
      <c r="E447" s="31"/>
      <c r="F447" s="74"/>
      <c r="G447" s="74">
        <v>0</v>
      </c>
      <c r="H447" s="121">
        <v>0</v>
      </c>
      <c r="I447" s="121">
        <v>0</v>
      </c>
      <c r="J447" s="121"/>
      <c r="K447" s="74">
        <f t="shared" si="469"/>
        <v>0</v>
      </c>
      <c r="L447" s="32"/>
      <c r="M447" s="33">
        <f t="shared" si="487"/>
        <v>0</v>
      </c>
      <c r="N447" s="33"/>
      <c r="O447" s="33">
        <f t="shared" si="470"/>
        <v>0</v>
      </c>
      <c r="P447" s="34"/>
      <c r="Q447" s="34">
        <f t="shared" si="516"/>
        <v>0</v>
      </c>
      <c r="R447" s="34">
        <f t="shared" si="517"/>
        <v>0</v>
      </c>
      <c r="S447" s="34"/>
      <c r="T447" s="34">
        <f t="shared" si="518"/>
        <v>0</v>
      </c>
      <c r="U447" s="34">
        <f t="shared" si="519"/>
        <v>0</v>
      </c>
      <c r="V447" s="34"/>
      <c r="W447" s="34">
        <f t="shared" si="505"/>
        <v>0</v>
      </c>
      <c r="X447" s="34">
        <f t="shared" si="506"/>
        <v>0</v>
      </c>
      <c r="Y447" s="34"/>
      <c r="Z447" s="34">
        <f t="shared" si="520"/>
        <v>0</v>
      </c>
      <c r="AA447" s="34">
        <f t="shared" si="521"/>
        <v>0</v>
      </c>
      <c r="AB447" s="34"/>
      <c r="AC447" s="34">
        <f t="shared" si="522"/>
        <v>0</v>
      </c>
      <c r="AD447" s="34">
        <f t="shared" si="523"/>
        <v>0</v>
      </c>
      <c r="AE447" s="34"/>
      <c r="AF447" s="34">
        <f t="shared" si="503"/>
        <v>0</v>
      </c>
      <c r="AG447" s="34">
        <f t="shared" si="504"/>
        <v>0</v>
      </c>
      <c r="AH447" s="34"/>
      <c r="AI447" s="34">
        <f t="shared" si="512"/>
        <v>0</v>
      </c>
      <c r="AJ447" s="34">
        <f t="shared" si="524"/>
        <v>0</v>
      </c>
      <c r="AK447" s="34"/>
      <c r="AL447" s="34">
        <f t="shared" si="507"/>
        <v>0</v>
      </c>
      <c r="AM447" s="34">
        <f t="shared" si="508"/>
        <v>0</v>
      </c>
      <c r="AN447" s="34"/>
      <c r="AO447" s="34">
        <f t="shared" si="488"/>
        <v>0</v>
      </c>
      <c r="AP447" s="34">
        <f t="shared" si="489"/>
        <v>0</v>
      </c>
      <c r="AQ447" s="34"/>
      <c r="AR447" s="34">
        <f t="shared" si="490"/>
        <v>0</v>
      </c>
      <c r="AS447" s="34">
        <f t="shared" si="491"/>
        <v>0</v>
      </c>
      <c r="AT447" s="34"/>
      <c r="AU447" s="34">
        <f t="shared" si="492"/>
        <v>0</v>
      </c>
      <c r="AV447" s="34">
        <f t="shared" si="493"/>
        <v>0</v>
      </c>
      <c r="AW447" s="34"/>
      <c r="AX447" s="34">
        <f t="shared" si="494"/>
        <v>0</v>
      </c>
      <c r="AY447" s="34">
        <f t="shared" si="495"/>
        <v>0</v>
      </c>
      <c r="AZ447" s="34"/>
      <c r="BA447" s="34">
        <f t="shared" si="496"/>
        <v>0</v>
      </c>
      <c r="BB447" s="34">
        <f t="shared" si="497"/>
        <v>0</v>
      </c>
      <c r="BC447" s="34"/>
      <c r="BD447" s="34">
        <f t="shared" si="498"/>
        <v>0</v>
      </c>
      <c r="BE447" s="34">
        <f t="shared" si="499"/>
        <v>0</v>
      </c>
      <c r="BF447" s="34"/>
      <c r="BG447" s="34">
        <f t="shared" si="513"/>
        <v>0</v>
      </c>
      <c r="BH447" s="34">
        <f t="shared" si="500"/>
        <v>0</v>
      </c>
      <c r="BI447" s="34"/>
      <c r="BJ447" s="34">
        <f t="shared" si="514"/>
        <v>0</v>
      </c>
      <c r="BK447" s="34">
        <f t="shared" si="501"/>
        <v>0</v>
      </c>
      <c r="BL447" s="34"/>
      <c r="BM447" s="34">
        <f t="shared" si="515"/>
        <v>0</v>
      </c>
      <c r="BN447" s="34">
        <f t="shared" si="502"/>
        <v>0</v>
      </c>
      <c r="BO447" s="34"/>
      <c r="BP447" s="34">
        <f t="shared" si="471"/>
        <v>0</v>
      </c>
      <c r="BQ447" s="34">
        <f t="shared" si="472"/>
        <v>0</v>
      </c>
      <c r="BR447" s="34"/>
      <c r="BS447" s="34">
        <f t="shared" si="455"/>
        <v>0</v>
      </c>
      <c r="BT447" s="34">
        <f t="shared" si="473"/>
        <v>0</v>
      </c>
      <c r="BU447" s="34"/>
      <c r="BV447" s="34">
        <f t="shared" si="456"/>
        <v>0</v>
      </c>
      <c r="BW447" s="34">
        <f t="shared" si="474"/>
        <v>0</v>
      </c>
      <c r="BX447" s="34"/>
      <c r="BY447" s="34">
        <f t="shared" si="457"/>
        <v>0</v>
      </c>
      <c r="BZ447" s="34">
        <f t="shared" si="475"/>
        <v>0</v>
      </c>
      <c r="CA447" s="34"/>
      <c r="CB447" s="34">
        <f t="shared" si="458"/>
        <v>0</v>
      </c>
      <c r="CC447" s="34">
        <f t="shared" si="476"/>
        <v>0</v>
      </c>
      <c r="CD447" s="34"/>
      <c r="CE447" s="34">
        <f t="shared" si="459"/>
        <v>0</v>
      </c>
      <c r="CF447" s="34">
        <f t="shared" si="477"/>
        <v>0</v>
      </c>
      <c r="CG447" s="34"/>
      <c r="CH447" s="34">
        <f t="shared" si="460"/>
        <v>0</v>
      </c>
      <c r="CI447" s="34">
        <f t="shared" si="478"/>
        <v>0</v>
      </c>
      <c r="CJ447" s="34"/>
      <c r="CK447" s="34">
        <f t="shared" si="461"/>
        <v>0</v>
      </c>
      <c r="CL447" s="34">
        <f t="shared" si="479"/>
        <v>0</v>
      </c>
      <c r="CM447" s="34"/>
      <c r="CN447" s="34">
        <f t="shared" si="462"/>
        <v>0</v>
      </c>
      <c r="CO447" s="34">
        <f t="shared" si="480"/>
        <v>0</v>
      </c>
      <c r="CP447" s="34"/>
      <c r="CQ447" s="34">
        <f t="shared" si="463"/>
        <v>0</v>
      </c>
      <c r="CR447" s="34">
        <f t="shared" si="481"/>
        <v>0</v>
      </c>
      <c r="CS447" s="34"/>
      <c r="CT447" s="34">
        <f t="shared" si="464"/>
        <v>0</v>
      </c>
      <c r="CU447" s="34">
        <f t="shared" si="482"/>
        <v>0</v>
      </c>
      <c r="CV447" s="34"/>
      <c r="CW447" s="34">
        <f t="shared" si="465"/>
        <v>0</v>
      </c>
      <c r="CX447" s="34">
        <f t="shared" si="483"/>
        <v>0</v>
      </c>
      <c r="CY447" s="34"/>
      <c r="CZ447" s="34">
        <f t="shared" si="466"/>
        <v>0</v>
      </c>
      <c r="DA447" s="34">
        <f t="shared" si="484"/>
        <v>0</v>
      </c>
      <c r="DB447" s="34"/>
      <c r="DC447" s="34">
        <f t="shared" si="467"/>
        <v>0</v>
      </c>
      <c r="DD447" s="34">
        <f t="shared" si="485"/>
        <v>0</v>
      </c>
      <c r="DE447" s="35">
        <f t="shared" si="509"/>
        <v>0</v>
      </c>
      <c r="DF447" s="35">
        <f t="shared" ca="1" si="510"/>
        <v>0</v>
      </c>
      <c r="DG447" s="89">
        <f t="shared" ca="1" si="511"/>
        <v>0</v>
      </c>
      <c r="DH447" s="35">
        <f t="shared" si="486"/>
        <v>0</v>
      </c>
      <c r="DI447" s="35">
        <f t="shared" ca="1" si="453"/>
        <v>0</v>
      </c>
      <c r="DJ447" s="92">
        <f t="shared" ca="1" si="454"/>
        <v>0</v>
      </c>
      <c r="DK447"/>
      <c r="DL447" s="37"/>
      <c r="DM447" s="38">
        <f t="shared" si="468"/>
        <v>0</v>
      </c>
      <c r="DN447" s="39" t="str">
        <f>IF(COUNTIF(DN448:DN449,"MEDIDO")&lt;&gt;0,"MEDIDO","NÃO MEDIDO")</f>
        <v>NÃO MEDIDO</v>
      </c>
      <c r="DO447" s="40"/>
      <c r="DP447"/>
    </row>
    <row r="448" spans="1:120" s="2" customFormat="1" ht="51.75" customHeight="1" x14ac:dyDescent="0.2">
      <c r="A448" s="2" t="s">
        <v>212</v>
      </c>
      <c r="C448" s="100" t="s">
        <v>821</v>
      </c>
      <c r="D448" s="30" t="s">
        <v>822</v>
      </c>
      <c r="E448" s="31" t="s">
        <v>89</v>
      </c>
      <c r="F448" s="74">
        <v>12</v>
      </c>
      <c r="G448" s="74">
        <v>0</v>
      </c>
      <c r="H448" s="121">
        <v>0</v>
      </c>
      <c r="I448" s="121">
        <v>0</v>
      </c>
      <c r="J448" s="121"/>
      <c r="K448" s="74">
        <f t="shared" si="469"/>
        <v>12</v>
      </c>
      <c r="L448" s="32">
        <v>1219.57</v>
      </c>
      <c r="M448" s="33">
        <f t="shared" si="487"/>
        <v>14634.84</v>
      </c>
      <c r="N448" s="33"/>
      <c r="O448" s="33">
        <f t="shared" si="470"/>
        <v>0</v>
      </c>
      <c r="P448" s="34"/>
      <c r="Q448" s="34">
        <f t="shared" si="516"/>
        <v>0</v>
      </c>
      <c r="R448" s="34">
        <f t="shared" si="517"/>
        <v>0</v>
      </c>
      <c r="S448" s="34"/>
      <c r="T448" s="34">
        <f t="shared" si="518"/>
        <v>0</v>
      </c>
      <c r="U448" s="34">
        <f t="shared" si="519"/>
        <v>0</v>
      </c>
      <c r="V448" s="34"/>
      <c r="W448" s="34">
        <f t="shared" si="505"/>
        <v>0</v>
      </c>
      <c r="X448" s="34">
        <f t="shared" si="506"/>
        <v>0</v>
      </c>
      <c r="Y448" s="34"/>
      <c r="Z448" s="34">
        <f t="shared" si="520"/>
        <v>0</v>
      </c>
      <c r="AA448" s="34">
        <f t="shared" si="521"/>
        <v>0</v>
      </c>
      <c r="AB448" s="34"/>
      <c r="AC448" s="34">
        <f t="shared" si="522"/>
        <v>0</v>
      </c>
      <c r="AD448" s="34">
        <f t="shared" si="523"/>
        <v>0</v>
      </c>
      <c r="AE448" s="34"/>
      <c r="AF448" s="34">
        <f t="shared" si="503"/>
        <v>0</v>
      </c>
      <c r="AG448" s="34">
        <f t="shared" si="504"/>
        <v>0</v>
      </c>
      <c r="AH448" s="34"/>
      <c r="AI448" s="34">
        <f t="shared" si="512"/>
        <v>0</v>
      </c>
      <c r="AJ448" s="34">
        <f t="shared" si="524"/>
        <v>0</v>
      </c>
      <c r="AK448" s="34"/>
      <c r="AL448" s="34">
        <f t="shared" si="507"/>
        <v>0</v>
      </c>
      <c r="AM448" s="34">
        <f t="shared" si="508"/>
        <v>0</v>
      </c>
      <c r="AN448" s="34"/>
      <c r="AO448" s="34">
        <f t="shared" si="488"/>
        <v>0</v>
      </c>
      <c r="AP448" s="34">
        <f t="shared" si="489"/>
        <v>0</v>
      </c>
      <c r="AQ448" s="34"/>
      <c r="AR448" s="34">
        <f t="shared" si="490"/>
        <v>0</v>
      </c>
      <c r="AS448" s="34">
        <f t="shared" si="491"/>
        <v>0</v>
      </c>
      <c r="AT448" s="34"/>
      <c r="AU448" s="34">
        <f t="shared" si="492"/>
        <v>0</v>
      </c>
      <c r="AV448" s="34">
        <f t="shared" si="493"/>
        <v>0</v>
      </c>
      <c r="AW448" s="34"/>
      <c r="AX448" s="34">
        <f t="shared" si="494"/>
        <v>0</v>
      </c>
      <c r="AY448" s="34">
        <f t="shared" si="495"/>
        <v>0</v>
      </c>
      <c r="AZ448" s="34"/>
      <c r="BA448" s="34">
        <f t="shared" si="496"/>
        <v>0</v>
      </c>
      <c r="BB448" s="34">
        <f t="shared" si="497"/>
        <v>0</v>
      </c>
      <c r="BC448" s="34"/>
      <c r="BD448" s="34">
        <f t="shared" si="498"/>
        <v>0</v>
      </c>
      <c r="BE448" s="34">
        <f t="shared" si="499"/>
        <v>0</v>
      </c>
      <c r="BF448" s="34"/>
      <c r="BG448" s="34">
        <f t="shared" si="513"/>
        <v>0</v>
      </c>
      <c r="BH448" s="34">
        <f t="shared" si="500"/>
        <v>0</v>
      </c>
      <c r="BI448" s="34"/>
      <c r="BJ448" s="34">
        <f t="shared" si="514"/>
        <v>0</v>
      </c>
      <c r="BK448" s="34">
        <f t="shared" si="501"/>
        <v>0</v>
      </c>
      <c r="BL448" s="34">
        <v>12</v>
      </c>
      <c r="BM448" s="34">
        <f t="shared" si="515"/>
        <v>14634.84</v>
      </c>
      <c r="BN448" s="34">
        <f t="shared" si="502"/>
        <v>0</v>
      </c>
      <c r="BO448" s="34"/>
      <c r="BP448" s="34">
        <f t="shared" si="471"/>
        <v>0</v>
      </c>
      <c r="BQ448" s="34">
        <f t="shared" si="472"/>
        <v>0</v>
      </c>
      <c r="BR448" s="34"/>
      <c r="BS448" s="34">
        <f t="shared" si="455"/>
        <v>0</v>
      </c>
      <c r="BT448" s="34">
        <f t="shared" si="473"/>
        <v>0</v>
      </c>
      <c r="BU448" s="34"/>
      <c r="BV448" s="34">
        <f t="shared" si="456"/>
        <v>0</v>
      </c>
      <c r="BW448" s="34">
        <f t="shared" si="474"/>
        <v>0</v>
      </c>
      <c r="BX448" s="34"/>
      <c r="BY448" s="34">
        <f t="shared" si="457"/>
        <v>0</v>
      </c>
      <c r="BZ448" s="34">
        <f t="shared" si="475"/>
        <v>0</v>
      </c>
      <c r="CA448" s="34"/>
      <c r="CB448" s="34">
        <f t="shared" si="458"/>
        <v>0</v>
      </c>
      <c r="CC448" s="34">
        <f t="shared" si="476"/>
        <v>0</v>
      </c>
      <c r="CD448" s="34"/>
      <c r="CE448" s="34">
        <f t="shared" si="459"/>
        <v>0</v>
      </c>
      <c r="CF448" s="34">
        <f t="shared" si="477"/>
        <v>0</v>
      </c>
      <c r="CG448" s="34"/>
      <c r="CH448" s="34">
        <f t="shared" si="460"/>
        <v>0</v>
      </c>
      <c r="CI448" s="34">
        <f t="shared" si="478"/>
        <v>0</v>
      </c>
      <c r="CJ448" s="34"/>
      <c r="CK448" s="34">
        <f t="shared" si="461"/>
        <v>0</v>
      </c>
      <c r="CL448" s="34">
        <f t="shared" si="479"/>
        <v>0</v>
      </c>
      <c r="CM448" s="34"/>
      <c r="CN448" s="34">
        <f t="shared" si="462"/>
        <v>0</v>
      </c>
      <c r="CO448" s="34">
        <f t="shared" si="480"/>
        <v>0</v>
      </c>
      <c r="CP448" s="34"/>
      <c r="CQ448" s="34">
        <f t="shared" si="463"/>
        <v>0</v>
      </c>
      <c r="CR448" s="34">
        <f t="shared" si="481"/>
        <v>0</v>
      </c>
      <c r="CS448" s="34"/>
      <c r="CT448" s="34">
        <f t="shared" si="464"/>
        <v>0</v>
      </c>
      <c r="CU448" s="34">
        <f t="shared" si="482"/>
        <v>0</v>
      </c>
      <c r="CV448" s="34"/>
      <c r="CW448" s="34">
        <f t="shared" si="465"/>
        <v>0</v>
      </c>
      <c r="CX448" s="34">
        <f t="shared" si="483"/>
        <v>0</v>
      </c>
      <c r="CY448" s="34"/>
      <c r="CZ448" s="34">
        <f t="shared" si="466"/>
        <v>0</v>
      </c>
      <c r="DA448" s="34">
        <f t="shared" si="484"/>
        <v>0</v>
      </c>
      <c r="DB448" s="34"/>
      <c r="DC448" s="34">
        <f t="shared" si="467"/>
        <v>0</v>
      </c>
      <c r="DD448" s="34">
        <f t="shared" si="485"/>
        <v>0</v>
      </c>
      <c r="DE448" s="35">
        <f t="shared" si="509"/>
        <v>12</v>
      </c>
      <c r="DF448" s="35">
        <f t="shared" ca="1" si="510"/>
        <v>14634.84</v>
      </c>
      <c r="DG448" s="89">
        <f t="shared" ca="1" si="511"/>
        <v>0</v>
      </c>
      <c r="DH448" s="35">
        <f t="shared" si="486"/>
        <v>0</v>
      </c>
      <c r="DI448" s="35">
        <f t="shared" ca="1" si="453"/>
        <v>0</v>
      </c>
      <c r="DJ448" s="92">
        <f t="shared" ca="1" si="454"/>
        <v>0</v>
      </c>
      <c r="DK448"/>
      <c r="DL448" s="37"/>
      <c r="DM448" s="38">
        <f t="shared" si="468"/>
        <v>0</v>
      </c>
      <c r="DN448" s="39" t="str">
        <f t="shared" si="526"/>
        <v>NÃO MEDIDO</v>
      </c>
      <c r="DO448" s="40"/>
      <c r="DP448"/>
    </row>
    <row r="449" spans="1:120" s="2" customFormat="1" ht="30" customHeight="1" x14ac:dyDescent="0.2">
      <c r="A449" s="2" t="s">
        <v>212</v>
      </c>
      <c r="C449" s="100" t="s">
        <v>823</v>
      </c>
      <c r="D449" s="30" t="s">
        <v>824</v>
      </c>
      <c r="E449" s="31" t="s">
        <v>89</v>
      </c>
      <c r="F449" s="74">
        <v>4</v>
      </c>
      <c r="G449" s="74">
        <v>0</v>
      </c>
      <c r="H449" s="121">
        <v>0</v>
      </c>
      <c r="I449" s="121">
        <v>0</v>
      </c>
      <c r="J449" s="121"/>
      <c r="K449" s="74">
        <f t="shared" si="469"/>
        <v>4</v>
      </c>
      <c r="L449" s="32">
        <v>109.72</v>
      </c>
      <c r="M449" s="33">
        <f t="shared" si="487"/>
        <v>438.88</v>
      </c>
      <c r="N449" s="33"/>
      <c r="O449" s="33">
        <f t="shared" si="470"/>
        <v>0</v>
      </c>
      <c r="P449" s="34"/>
      <c r="Q449" s="34">
        <f t="shared" si="516"/>
        <v>0</v>
      </c>
      <c r="R449" s="34">
        <f t="shared" si="517"/>
        <v>0</v>
      </c>
      <c r="S449" s="34"/>
      <c r="T449" s="34">
        <f t="shared" si="518"/>
        <v>0</v>
      </c>
      <c r="U449" s="34">
        <f t="shared" si="519"/>
        <v>0</v>
      </c>
      <c r="V449" s="34"/>
      <c r="W449" s="34">
        <f t="shared" si="505"/>
        <v>0</v>
      </c>
      <c r="X449" s="34">
        <f t="shared" si="506"/>
        <v>0</v>
      </c>
      <c r="Y449" s="34"/>
      <c r="Z449" s="34">
        <f t="shared" si="520"/>
        <v>0</v>
      </c>
      <c r="AA449" s="34">
        <f t="shared" si="521"/>
        <v>0</v>
      </c>
      <c r="AB449" s="34"/>
      <c r="AC449" s="34">
        <f t="shared" si="522"/>
        <v>0</v>
      </c>
      <c r="AD449" s="34">
        <f t="shared" si="523"/>
        <v>0</v>
      </c>
      <c r="AE449" s="34"/>
      <c r="AF449" s="34">
        <f t="shared" si="503"/>
        <v>0</v>
      </c>
      <c r="AG449" s="34">
        <f t="shared" si="504"/>
        <v>0</v>
      </c>
      <c r="AH449" s="34"/>
      <c r="AI449" s="34">
        <f t="shared" si="512"/>
        <v>0</v>
      </c>
      <c r="AJ449" s="34">
        <f t="shared" si="524"/>
        <v>0</v>
      </c>
      <c r="AK449" s="34"/>
      <c r="AL449" s="34">
        <f t="shared" si="507"/>
        <v>0</v>
      </c>
      <c r="AM449" s="34">
        <f t="shared" si="508"/>
        <v>0</v>
      </c>
      <c r="AN449" s="34"/>
      <c r="AO449" s="34">
        <f t="shared" si="488"/>
        <v>0</v>
      </c>
      <c r="AP449" s="34">
        <f t="shared" si="489"/>
        <v>0</v>
      </c>
      <c r="AQ449" s="34"/>
      <c r="AR449" s="34">
        <f t="shared" si="490"/>
        <v>0</v>
      </c>
      <c r="AS449" s="34">
        <f t="shared" si="491"/>
        <v>0</v>
      </c>
      <c r="AT449" s="34"/>
      <c r="AU449" s="34">
        <f t="shared" si="492"/>
        <v>0</v>
      </c>
      <c r="AV449" s="34">
        <f t="shared" si="493"/>
        <v>0</v>
      </c>
      <c r="AW449" s="34"/>
      <c r="AX449" s="34">
        <f t="shared" si="494"/>
        <v>0</v>
      </c>
      <c r="AY449" s="34">
        <f t="shared" si="495"/>
        <v>0</v>
      </c>
      <c r="AZ449" s="34"/>
      <c r="BA449" s="34">
        <f t="shared" si="496"/>
        <v>0</v>
      </c>
      <c r="BB449" s="34">
        <f t="shared" si="497"/>
        <v>0</v>
      </c>
      <c r="BC449" s="34"/>
      <c r="BD449" s="34">
        <f t="shared" si="498"/>
        <v>0</v>
      </c>
      <c r="BE449" s="34">
        <f t="shared" si="499"/>
        <v>0</v>
      </c>
      <c r="BF449" s="34"/>
      <c r="BG449" s="34">
        <f t="shared" si="513"/>
        <v>0</v>
      </c>
      <c r="BH449" s="34">
        <f t="shared" si="500"/>
        <v>0</v>
      </c>
      <c r="BI449" s="34"/>
      <c r="BJ449" s="34">
        <f t="shared" si="514"/>
        <v>0</v>
      </c>
      <c r="BK449" s="34">
        <f t="shared" si="501"/>
        <v>0</v>
      </c>
      <c r="BL449" s="34"/>
      <c r="BM449" s="34">
        <f t="shared" si="515"/>
        <v>0</v>
      </c>
      <c r="BN449" s="34">
        <f t="shared" si="502"/>
        <v>0</v>
      </c>
      <c r="BO449" s="34"/>
      <c r="BP449" s="34">
        <f t="shared" si="471"/>
        <v>0</v>
      </c>
      <c r="BQ449" s="34">
        <f t="shared" si="472"/>
        <v>0</v>
      </c>
      <c r="BR449" s="34"/>
      <c r="BS449" s="34">
        <f t="shared" si="455"/>
        <v>0</v>
      </c>
      <c r="BT449" s="34">
        <f t="shared" si="473"/>
        <v>0</v>
      </c>
      <c r="BU449" s="34"/>
      <c r="BV449" s="34">
        <f t="shared" si="456"/>
        <v>0</v>
      </c>
      <c r="BW449" s="34">
        <f t="shared" si="474"/>
        <v>0</v>
      </c>
      <c r="BX449" s="34"/>
      <c r="BY449" s="34">
        <f t="shared" si="457"/>
        <v>0</v>
      </c>
      <c r="BZ449" s="34">
        <f t="shared" si="475"/>
        <v>0</v>
      </c>
      <c r="CA449" s="34"/>
      <c r="CB449" s="34">
        <f t="shared" si="458"/>
        <v>0</v>
      </c>
      <c r="CC449" s="34">
        <f t="shared" si="476"/>
        <v>0</v>
      </c>
      <c r="CD449" s="34"/>
      <c r="CE449" s="34">
        <f t="shared" si="459"/>
        <v>0</v>
      </c>
      <c r="CF449" s="34">
        <f t="shared" si="477"/>
        <v>0</v>
      </c>
      <c r="CG449" s="34"/>
      <c r="CH449" s="34">
        <f t="shared" si="460"/>
        <v>0</v>
      </c>
      <c r="CI449" s="34">
        <f t="shared" si="478"/>
        <v>0</v>
      </c>
      <c r="CJ449" s="34"/>
      <c r="CK449" s="34">
        <f t="shared" si="461"/>
        <v>0</v>
      </c>
      <c r="CL449" s="34">
        <f t="shared" si="479"/>
        <v>0</v>
      </c>
      <c r="CM449" s="34"/>
      <c r="CN449" s="34">
        <f t="shared" si="462"/>
        <v>0</v>
      </c>
      <c r="CO449" s="34">
        <f t="shared" si="480"/>
        <v>0</v>
      </c>
      <c r="CP449" s="34"/>
      <c r="CQ449" s="34">
        <f t="shared" si="463"/>
        <v>0</v>
      </c>
      <c r="CR449" s="34">
        <f t="shared" si="481"/>
        <v>0</v>
      </c>
      <c r="CS449" s="34"/>
      <c r="CT449" s="34">
        <f t="shared" si="464"/>
        <v>0</v>
      </c>
      <c r="CU449" s="34">
        <f t="shared" si="482"/>
        <v>0</v>
      </c>
      <c r="CV449" s="34"/>
      <c r="CW449" s="34">
        <f t="shared" si="465"/>
        <v>0</v>
      </c>
      <c r="CX449" s="34">
        <f t="shared" si="483"/>
        <v>0</v>
      </c>
      <c r="CY449" s="34"/>
      <c r="CZ449" s="34">
        <f t="shared" si="466"/>
        <v>0</v>
      </c>
      <c r="DA449" s="34">
        <f t="shared" si="484"/>
        <v>0</v>
      </c>
      <c r="DB449" s="34"/>
      <c r="DC449" s="34">
        <f t="shared" si="467"/>
        <v>0</v>
      </c>
      <c r="DD449" s="34">
        <f t="shared" si="485"/>
        <v>0</v>
      </c>
      <c r="DE449" s="35">
        <f t="shared" si="509"/>
        <v>0</v>
      </c>
      <c r="DF449" s="35">
        <f t="shared" ca="1" si="510"/>
        <v>0</v>
      </c>
      <c r="DG449" s="89">
        <f t="shared" ca="1" si="511"/>
        <v>0</v>
      </c>
      <c r="DH449" s="35">
        <f t="shared" si="486"/>
        <v>4</v>
      </c>
      <c r="DI449" s="35">
        <f t="shared" ca="1" si="453"/>
        <v>438.88</v>
      </c>
      <c r="DJ449" s="92">
        <f t="shared" ca="1" si="454"/>
        <v>0</v>
      </c>
      <c r="DK449"/>
      <c r="DL449" s="37"/>
      <c r="DM449" s="38">
        <f t="shared" si="468"/>
        <v>0</v>
      </c>
      <c r="DN449" s="39" t="str">
        <f t="shared" si="526"/>
        <v>NÃO MEDIDO</v>
      </c>
      <c r="DO449" s="40"/>
      <c r="DP449"/>
    </row>
    <row r="450" spans="1:120" s="2" customFormat="1" ht="50.25" customHeight="1" x14ac:dyDescent="0.2">
      <c r="A450" s="2" t="s">
        <v>213</v>
      </c>
      <c r="C450" s="100">
        <v>171000</v>
      </c>
      <c r="D450" s="30" t="s">
        <v>825</v>
      </c>
      <c r="E450" s="31"/>
      <c r="F450" s="74"/>
      <c r="G450" s="74">
        <v>0</v>
      </c>
      <c r="H450" s="121">
        <v>0</v>
      </c>
      <c r="I450" s="121">
        <v>0</v>
      </c>
      <c r="J450" s="121"/>
      <c r="K450" s="74">
        <f t="shared" si="469"/>
        <v>0</v>
      </c>
      <c r="L450" s="32"/>
      <c r="M450" s="33">
        <f t="shared" si="487"/>
        <v>0</v>
      </c>
      <c r="N450" s="33"/>
      <c r="O450" s="33">
        <f t="shared" si="470"/>
        <v>0</v>
      </c>
      <c r="P450" s="34"/>
      <c r="Q450" s="34">
        <f t="shared" si="516"/>
        <v>0</v>
      </c>
      <c r="R450" s="34">
        <f t="shared" si="517"/>
        <v>0</v>
      </c>
      <c r="S450" s="34"/>
      <c r="T450" s="34">
        <f t="shared" si="518"/>
        <v>0</v>
      </c>
      <c r="U450" s="34">
        <f t="shared" si="519"/>
        <v>0</v>
      </c>
      <c r="V450" s="34"/>
      <c r="W450" s="34">
        <f t="shared" si="505"/>
        <v>0</v>
      </c>
      <c r="X450" s="34">
        <f t="shared" si="506"/>
        <v>0</v>
      </c>
      <c r="Y450" s="34"/>
      <c r="Z450" s="34">
        <f t="shared" si="520"/>
        <v>0</v>
      </c>
      <c r="AA450" s="34">
        <f t="shared" si="521"/>
        <v>0</v>
      </c>
      <c r="AB450" s="34"/>
      <c r="AC450" s="34">
        <f t="shared" si="522"/>
        <v>0</v>
      </c>
      <c r="AD450" s="34">
        <f t="shared" si="523"/>
        <v>0</v>
      </c>
      <c r="AE450" s="34"/>
      <c r="AF450" s="34">
        <f t="shared" si="503"/>
        <v>0</v>
      </c>
      <c r="AG450" s="34">
        <f t="shared" si="504"/>
        <v>0</v>
      </c>
      <c r="AH450" s="34"/>
      <c r="AI450" s="34">
        <f t="shared" si="512"/>
        <v>0</v>
      </c>
      <c r="AJ450" s="34">
        <f t="shared" si="524"/>
        <v>0</v>
      </c>
      <c r="AK450" s="34"/>
      <c r="AL450" s="34">
        <f t="shared" si="507"/>
        <v>0</v>
      </c>
      <c r="AM450" s="34">
        <f t="shared" si="508"/>
        <v>0</v>
      </c>
      <c r="AN450" s="34"/>
      <c r="AO450" s="34">
        <f t="shared" si="488"/>
        <v>0</v>
      </c>
      <c r="AP450" s="34">
        <f t="shared" si="489"/>
        <v>0</v>
      </c>
      <c r="AQ450" s="34"/>
      <c r="AR450" s="34">
        <f t="shared" si="490"/>
        <v>0</v>
      </c>
      <c r="AS450" s="34">
        <f t="shared" si="491"/>
        <v>0</v>
      </c>
      <c r="AT450" s="34"/>
      <c r="AU450" s="34">
        <f t="shared" si="492"/>
        <v>0</v>
      </c>
      <c r="AV450" s="34">
        <f t="shared" si="493"/>
        <v>0</v>
      </c>
      <c r="AW450" s="34"/>
      <c r="AX450" s="34">
        <f t="shared" si="494"/>
        <v>0</v>
      </c>
      <c r="AY450" s="34">
        <f t="shared" si="495"/>
        <v>0</v>
      </c>
      <c r="AZ450" s="34"/>
      <c r="BA450" s="34">
        <f t="shared" si="496"/>
        <v>0</v>
      </c>
      <c r="BB450" s="34">
        <f t="shared" si="497"/>
        <v>0</v>
      </c>
      <c r="BC450" s="34"/>
      <c r="BD450" s="34">
        <f t="shared" si="498"/>
        <v>0</v>
      </c>
      <c r="BE450" s="34">
        <f t="shared" si="499"/>
        <v>0</v>
      </c>
      <c r="BF450" s="34"/>
      <c r="BG450" s="34">
        <f t="shared" si="513"/>
        <v>0</v>
      </c>
      <c r="BH450" s="34">
        <f t="shared" si="500"/>
        <v>0</v>
      </c>
      <c r="BI450" s="34"/>
      <c r="BJ450" s="34">
        <f t="shared" si="514"/>
        <v>0</v>
      </c>
      <c r="BK450" s="34">
        <f t="shared" si="501"/>
        <v>0</v>
      </c>
      <c r="BL450" s="34"/>
      <c r="BM450" s="34">
        <f t="shared" si="515"/>
        <v>0</v>
      </c>
      <c r="BN450" s="34">
        <f t="shared" si="502"/>
        <v>0</v>
      </c>
      <c r="BO450" s="34"/>
      <c r="BP450" s="34">
        <f t="shared" si="471"/>
        <v>0</v>
      </c>
      <c r="BQ450" s="34">
        <f t="shared" si="472"/>
        <v>0</v>
      </c>
      <c r="BR450" s="34"/>
      <c r="BS450" s="34">
        <f t="shared" si="455"/>
        <v>0</v>
      </c>
      <c r="BT450" s="34">
        <f t="shared" si="473"/>
        <v>0</v>
      </c>
      <c r="BU450" s="34"/>
      <c r="BV450" s="34">
        <f t="shared" si="456"/>
        <v>0</v>
      </c>
      <c r="BW450" s="34">
        <f t="shared" si="474"/>
        <v>0</v>
      </c>
      <c r="BX450" s="34"/>
      <c r="BY450" s="34">
        <f t="shared" si="457"/>
        <v>0</v>
      </c>
      <c r="BZ450" s="34">
        <f t="shared" si="475"/>
        <v>0</v>
      </c>
      <c r="CA450" s="34"/>
      <c r="CB450" s="34">
        <f t="shared" si="458"/>
        <v>0</v>
      </c>
      <c r="CC450" s="34">
        <f t="shared" si="476"/>
        <v>0</v>
      </c>
      <c r="CD450" s="34"/>
      <c r="CE450" s="34">
        <f t="shared" si="459"/>
        <v>0</v>
      </c>
      <c r="CF450" s="34">
        <f t="shared" si="477"/>
        <v>0</v>
      </c>
      <c r="CG450" s="34"/>
      <c r="CH450" s="34">
        <f t="shared" si="460"/>
        <v>0</v>
      </c>
      <c r="CI450" s="34">
        <f t="shared" si="478"/>
        <v>0</v>
      </c>
      <c r="CJ450" s="34"/>
      <c r="CK450" s="34">
        <f t="shared" si="461"/>
        <v>0</v>
      </c>
      <c r="CL450" s="34">
        <f t="shared" si="479"/>
        <v>0</v>
      </c>
      <c r="CM450" s="34"/>
      <c r="CN450" s="34">
        <f t="shared" si="462"/>
        <v>0</v>
      </c>
      <c r="CO450" s="34">
        <f t="shared" si="480"/>
        <v>0</v>
      </c>
      <c r="CP450" s="34"/>
      <c r="CQ450" s="34">
        <f t="shared" si="463"/>
        <v>0</v>
      </c>
      <c r="CR450" s="34">
        <f t="shared" si="481"/>
        <v>0</v>
      </c>
      <c r="CS450" s="34"/>
      <c r="CT450" s="34">
        <f t="shared" si="464"/>
        <v>0</v>
      </c>
      <c r="CU450" s="34">
        <f t="shared" si="482"/>
        <v>0</v>
      </c>
      <c r="CV450" s="34"/>
      <c r="CW450" s="34">
        <f t="shared" si="465"/>
        <v>0</v>
      </c>
      <c r="CX450" s="34">
        <f t="shared" si="483"/>
        <v>0</v>
      </c>
      <c r="CY450" s="34"/>
      <c r="CZ450" s="34">
        <f t="shared" si="466"/>
        <v>0</v>
      </c>
      <c r="DA450" s="34">
        <f t="shared" si="484"/>
        <v>0</v>
      </c>
      <c r="DB450" s="34"/>
      <c r="DC450" s="34">
        <f t="shared" si="467"/>
        <v>0</v>
      </c>
      <c r="DD450" s="34">
        <f t="shared" si="485"/>
        <v>0</v>
      </c>
      <c r="DE450" s="35">
        <f t="shared" si="509"/>
        <v>0</v>
      </c>
      <c r="DF450" s="35">
        <f t="shared" ca="1" si="510"/>
        <v>0</v>
      </c>
      <c r="DG450" s="89">
        <f t="shared" ca="1" si="511"/>
        <v>0</v>
      </c>
      <c r="DH450" s="35">
        <f t="shared" si="486"/>
        <v>0</v>
      </c>
      <c r="DI450" s="35">
        <f t="shared" ca="1" si="453"/>
        <v>0</v>
      </c>
      <c r="DJ450" s="92">
        <f t="shared" ca="1" si="454"/>
        <v>0</v>
      </c>
      <c r="DK450"/>
      <c r="DL450" s="37"/>
      <c r="DM450" s="38">
        <f t="shared" si="468"/>
        <v>0</v>
      </c>
      <c r="DN450" s="132" t="str">
        <f>IF(COUNTIF(DN451:DN465,"MEDIDO")&lt;&gt;0,"MEDIDO","NÃO MEDIDO")</f>
        <v>MEDIDO</v>
      </c>
      <c r="DO450" s="40"/>
      <c r="DP450"/>
    </row>
    <row r="451" spans="1:120" s="2" customFormat="1" ht="39.75" customHeight="1" x14ac:dyDescent="0.2">
      <c r="A451" s="2" t="s">
        <v>212</v>
      </c>
      <c r="C451" s="100" t="s">
        <v>109</v>
      </c>
      <c r="D451" s="30" t="s">
        <v>110</v>
      </c>
      <c r="E451" s="31" t="s">
        <v>89</v>
      </c>
      <c r="F451" s="74">
        <v>12</v>
      </c>
      <c r="G451" s="74">
        <v>0</v>
      </c>
      <c r="H451" s="121">
        <v>0</v>
      </c>
      <c r="I451" s="121">
        <v>0</v>
      </c>
      <c r="J451" s="121"/>
      <c r="K451" s="74">
        <f t="shared" si="469"/>
        <v>12</v>
      </c>
      <c r="L451" s="32">
        <v>18.920000000000002</v>
      </c>
      <c r="M451" s="33">
        <f t="shared" si="487"/>
        <v>227.04</v>
      </c>
      <c r="N451" s="33"/>
      <c r="O451" s="33">
        <f t="shared" si="470"/>
        <v>0</v>
      </c>
      <c r="P451" s="34"/>
      <c r="Q451" s="34">
        <f t="shared" si="516"/>
        <v>0</v>
      </c>
      <c r="R451" s="34">
        <f t="shared" si="517"/>
        <v>0</v>
      </c>
      <c r="S451" s="34"/>
      <c r="T451" s="34">
        <f t="shared" si="518"/>
        <v>0</v>
      </c>
      <c r="U451" s="34">
        <f t="shared" si="519"/>
        <v>0</v>
      </c>
      <c r="V451" s="34"/>
      <c r="W451" s="34">
        <f t="shared" si="505"/>
        <v>0</v>
      </c>
      <c r="X451" s="34">
        <f t="shared" si="506"/>
        <v>0</v>
      </c>
      <c r="Y451" s="34"/>
      <c r="Z451" s="34">
        <f t="shared" si="520"/>
        <v>0</v>
      </c>
      <c r="AA451" s="34">
        <f t="shared" si="521"/>
        <v>0</v>
      </c>
      <c r="AB451" s="34"/>
      <c r="AC451" s="34">
        <f t="shared" si="522"/>
        <v>0</v>
      </c>
      <c r="AD451" s="34">
        <f t="shared" si="523"/>
        <v>0</v>
      </c>
      <c r="AE451" s="34"/>
      <c r="AF451" s="34">
        <f t="shared" si="503"/>
        <v>0</v>
      </c>
      <c r="AG451" s="34">
        <f t="shared" si="504"/>
        <v>0</v>
      </c>
      <c r="AH451" s="34"/>
      <c r="AI451" s="34">
        <f t="shared" si="512"/>
        <v>0</v>
      </c>
      <c r="AJ451" s="34">
        <f t="shared" si="524"/>
        <v>0</v>
      </c>
      <c r="AK451" s="34"/>
      <c r="AL451" s="34">
        <f t="shared" si="507"/>
        <v>0</v>
      </c>
      <c r="AM451" s="34">
        <f t="shared" si="508"/>
        <v>0</v>
      </c>
      <c r="AN451" s="34"/>
      <c r="AO451" s="34">
        <f t="shared" si="488"/>
        <v>0</v>
      </c>
      <c r="AP451" s="34">
        <f t="shared" si="489"/>
        <v>0</v>
      </c>
      <c r="AQ451" s="34"/>
      <c r="AR451" s="34">
        <f t="shared" si="490"/>
        <v>0</v>
      </c>
      <c r="AS451" s="34">
        <f t="shared" si="491"/>
        <v>0</v>
      </c>
      <c r="AT451" s="34"/>
      <c r="AU451" s="34">
        <f t="shared" si="492"/>
        <v>0</v>
      </c>
      <c r="AV451" s="34">
        <f t="shared" si="493"/>
        <v>0</v>
      </c>
      <c r="AW451" s="34"/>
      <c r="AX451" s="34">
        <f t="shared" si="494"/>
        <v>0</v>
      </c>
      <c r="AY451" s="34">
        <f t="shared" si="495"/>
        <v>0</v>
      </c>
      <c r="AZ451" s="34"/>
      <c r="BA451" s="34">
        <f t="shared" si="496"/>
        <v>0</v>
      </c>
      <c r="BB451" s="34">
        <f t="shared" si="497"/>
        <v>0</v>
      </c>
      <c r="BC451" s="34"/>
      <c r="BD451" s="34">
        <f t="shared" si="498"/>
        <v>0</v>
      </c>
      <c r="BE451" s="34">
        <f t="shared" si="499"/>
        <v>0</v>
      </c>
      <c r="BF451" s="34"/>
      <c r="BG451" s="34">
        <f t="shared" si="513"/>
        <v>0</v>
      </c>
      <c r="BH451" s="34">
        <f t="shared" si="500"/>
        <v>0</v>
      </c>
      <c r="BI451" s="34"/>
      <c r="BJ451" s="34">
        <f t="shared" si="514"/>
        <v>0</v>
      </c>
      <c r="BK451" s="34">
        <f t="shared" si="501"/>
        <v>0</v>
      </c>
      <c r="BL451" s="34"/>
      <c r="BM451" s="34">
        <f t="shared" si="515"/>
        <v>0</v>
      </c>
      <c r="BN451" s="34">
        <f t="shared" si="502"/>
        <v>0</v>
      </c>
      <c r="BO451" s="34"/>
      <c r="BP451" s="34">
        <f t="shared" si="471"/>
        <v>0</v>
      </c>
      <c r="BQ451" s="34">
        <f t="shared" si="472"/>
        <v>0</v>
      </c>
      <c r="BR451" s="34"/>
      <c r="BS451" s="34">
        <f t="shared" si="455"/>
        <v>0</v>
      </c>
      <c r="BT451" s="34">
        <f t="shared" si="473"/>
        <v>0</v>
      </c>
      <c r="BU451" s="34"/>
      <c r="BV451" s="34">
        <f t="shared" si="456"/>
        <v>0</v>
      </c>
      <c r="BW451" s="34">
        <f t="shared" si="474"/>
        <v>0</v>
      </c>
      <c r="BX451" s="34"/>
      <c r="BY451" s="34">
        <f t="shared" si="457"/>
        <v>0</v>
      </c>
      <c r="BZ451" s="34">
        <f t="shared" si="475"/>
        <v>0</v>
      </c>
      <c r="CA451" s="34"/>
      <c r="CB451" s="34">
        <f t="shared" si="458"/>
        <v>0</v>
      </c>
      <c r="CC451" s="34">
        <f t="shared" si="476"/>
        <v>0</v>
      </c>
      <c r="CD451" s="34"/>
      <c r="CE451" s="34">
        <f t="shared" si="459"/>
        <v>0</v>
      </c>
      <c r="CF451" s="34">
        <f t="shared" si="477"/>
        <v>0</v>
      </c>
      <c r="CG451" s="34"/>
      <c r="CH451" s="34">
        <f t="shared" si="460"/>
        <v>0</v>
      </c>
      <c r="CI451" s="34">
        <f t="shared" si="478"/>
        <v>0</v>
      </c>
      <c r="CJ451" s="34"/>
      <c r="CK451" s="34">
        <f t="shared" si="461"/>
        <v>0</v>
      </c>
      <c r="CL451" s="34">
        <f t="shared" si="479"/>
        <v>0</v>
      </c>
      <c r="CM451" s="34"/>
      <c r="CN451" s="34">
        <f t="shared" si="462"/>
        <v>0</v>
      </c>
      <c r="CO451" s="34">
        <f t="shared" si="480"/>
        <v>0</v>
      </c>
      <c r="CP451" s="34"/>
      <c r="CQ451" s="34">
        <f t="shared" si="463"/>
        <v>0</v>
      </c>
      <c r="CR451" s="34">
        <f t="shared" si="481"/>
        <v>0</v>
      </c>
      <c r="CS451" s="34"/>
      <c r="CT451" s="34">
        <f t="shared" si="464"/>
        <v>0</v>
      </c>
      <c r="CU451" s="34">
        <f t="shared" si="482"/>
        <v>0</v>
      </c>
      <c r="CV451" s="34"/>
      <c r="CW451" s="34">
        <f t="shared" si="465"/>
        <v>0</v>
      </c>
      <c r="CX451" s="34">
        <f t="shared" si="483"/>
        <v>0</v>
      </c>
      <c r="CY451" s="34"/>
      <c r="CZ451" s="34">
        <f t="shared" si="466"/>
        <v>0</v>
      </c>
      <c r="DA451" s="34">
        <f t="shared" si="484"/>
        <v>0</v>
      </c>
      <c r="DB451" s="34"/>
      <c r="DC451" s="34">
        <f t="shared" si="467"/>
        <v>0</v>
      </c>
      <c r="DD451" s="34">
        <f t="shared" si="485"/>
        <v>0</v>
      </c>
      <c r="DE451" s="35">
        <f t="shared" si="509"/>
        <v>0</v>
      </c>
      <c r="DF451" s="35">
        <f t="shared" ca="1" si="510"/>
        <v>0</v>
      </c>
      <c r="DG451" s="89">
        <f t="shared" ca="1" si="511"/>
        <v>0</v>
      </c>
      <c r="DH451" s="35">
        <f t="shared" si="486"/>
        <v>12</v>
      </c>
      <c r="DI451" s="35">
        <f t="shared" ca="1" si="453"/>
        <v>227.04</v>
      </c>
      <c r="DJ451" s="92">
        <f t="shared" ca="1" si="454"/>
        <v>0</v>
      </c>
      <c r="DK451"/>
      <c r="DL451" s="37"/>
      <c r="DM451" s="38">
        <f t="shared" si="468"/>
        <v>0</v>
      </c>
      <c r="DN451" s="39" t="str">
        <f t="shared" si="526"/>
        <v>NÃO MEDIDO</v>
      </c>
      <c r="DO451" s="40"/>
      <c r="DP451"/>
    </row>
    <row r="452" spans="1:120" s="2" customFormat="1" ht="39.75" customHeight="1" x14ac:dyDescent="0.2">
      <c r="A452" s="2" t="s">
        <v>212</v>
      </c>
      <c r="C452" s="100" t="s">
        <v>237</v>
      </c>
      <c r="D452" s="30" t="s">
        <v>238</v>
      </c>
      <c r="E452" s="31" t="s">
        <v>90</v>
      </c>
      <c r="F452" s="74">
        <v>20</v>
      </c>
      <c r="G452" s="74">
        <v>0</v>
      </c>
      <c r="H452" s="121">
        <v>0</v>
      </c>
      <c r="I452" s="121">
        <v>0</v>
      </c>
      <c r="J452" s="121">
        <v>48</v>
      </c>
      <c r="K452" s="74">
        <f t="shared" si="469"/>
        <v>68</v>
      </c>
      <c r="L452" s="32">
        <v>36</v>
      </c>
      <c r="M452" s="33">
        <f t="shared" si="487"/>
        <v>2448</v>
      </c>
      <c r="N452" s="33"/>
      <c r="O452" s="33">
        <f t="shared" si="470"/>
        <v>0</v>
      </c>
      <c r="P452" s="34"/>
      <c r="Q452" s="34">
        <f t="shared" si="516"/>
        <v>0</v>
      </c>
      <c r="R452" s="34">
        <f t="shared" si="517"/>
        <v>0</v>
      </c>
      <c r="S452" s="34"/>
      <c r="T452" s="34">
        <f t="shared" si="518"/>
        <v>0</v>
      </c>
      <c r="U452" s="34">
        <f t="shared" si="519"/>
        <v>0</v>
      </c>
      <c r="V452" s="34"/>
      <c r="W452" s="34">
        <f t="shared" si="505"/>
        <v>0</v>
      </c>
      <c r="X452" s="34">
        <f t="shared" si="506"/>
        <v>0</v>
      </c>
      <c r="Y452" s="34"/>
      <c r="Z452" s="34">
        <f t="shared" si="520"/>
        <v>0</v>
      </c>
      <c r="AA452" s="34">
        <f t="shared" si="521"/>
        <v>0</v>
      </c>
      <c r="AB452" s="34"/>
      <c r="AC452" s="34">
        <f t="shared" si="522"/>
        <v>0</v>
      </c>
      <c r="AD452" s="34">
        <f t="shared" si="523"/>
        <v>0</v>
      </c>
      <c r="AE452" s="34"/>
      <c r="AF452" s="34">
        <f t="shared" si="503"/>
        <v>0</v>
      </c>
      <c r="AG452" s="34">
        <f t="shared" si="504"/>
        <v>0</v>
      </c>
      <c r="AH452" s="34"/>
      <c r="AI452" s="34">
        <f t="shared" si="512"/>
        <v>0</v>
      </c>
      <c r="AJ452" s="34">
        <f t="shared" si="524"/>
        <v>0</v>
      </c>
      <c r="AK452" s="34"/>
      <c r="AL452" s="34">
        <f t="shared" si="507"/>
        <v>0</v>
      </c>
      <c r="AM452" s="34">
        <f t="shared" si="508"/>
        <v>0</v>
      </c>
      <c r="AN452" s="34"/>
      <c r="AO452" s="34">
        <f t="shared" si="488"/>
        <v>0</v>
      </c>
      <c r="AP452" s="34">
        <f t="shared" si="489"/>
        <v>0</v>
      </c>
      <c r="AQ452" s="34"/>
      <c r="AR452" s="34">
        <f t="shared" si="490"/>
        <v>0</v>
      </c>
      <c r="AS452" s="34">
        <f t="shared" si="491"/>
        <v>0</v>
      </c>
      <c r="AT452" s="34"/>
      <c r="AU452" s="34">
        <f t="shared" si="492"/>
        <v>0</v>
      </c>
      <c r="AV452" s="34">
        <f t="shared" si="493"/>
        <v>0</v>
      </c>
      <c r="AW452" s="34"/>
      <c r="AX452" s="34">
        <f t="shared" si="494"/>
        <v>0</v>
      </c>
      <c r="AY452" s="34">
        <f t="shared" si="495"/>
        <v>0</v>
      </c>
      <c r="AZ452" s="34"/>
      <c r="BA452" s="34">
        <f t="shared" si="496"/>
        <v>0</v>
      </c>
      <c r="BB452" s="34">
        <f t="shared" si="497"/>
        <v>0</v>
      </c>
      <c r="BC452" s="34"/>
      <c r="BD452" s="34">
        <f t="shared" si="498"/>
        <v>0</v>
      </c>
      <c r="BE452" s="34">
        <f t="shared" si="499"/>
        <v>0</v>
      </c>
      <c r="BF452" s="34"/>
      <c r="BG452" s="34">
        <f t="shared" si="513"/>
        <v>0</v>
      </c>
      <c r="BH452" s="34">
        <f t="shared" si="500"/>
        <v>0</v>
      </c>
      <c r="BI452" s="34"/>
      <c r="BJ452" s="34">
        <f t="shared" si="514"/>
        <v>0</v>
      </c>
      <c r="BK452" s="34">
        <f t="shared" si="501"/>
        <v>0</v>
      </c>
      <c r="BL452" s="34"/>
      <c r="BM452" s="34">
        <f t="shared" si="515"/>
        <v>0</v>
      </c>
      <c r="BN452" s="34">
        <f t="shared" si="502"/>
        <v>0</v>
      </c>
      <c r="BO452" s="34"/>
      <c r="BP452" s="34">
        <f t="shared" si="471"/>
        <v>0</v>
      </c>
      <c r="BQ452" s="34">
        <f t="shared" si="472"/>
        <v>0</v>
      </c>
      <c r="BR452" s="34"/>
      <c r="BS452" s="34">
        <f t="shared" si="455"/>
        <v>0</v>
      </c>
      <c r="BT452" s="34">
        <f t="shared" si="473"/>
        <v>0</v>
      </c>
      <c r="BU452" s="34"/>
      <c r="BV452" s="34">
        <f t="shared" si="456"/>
        <v>0</v>
      </c>
      <c r="BW452" s="34">
        <f t="shared" si="474"/>
        <v>0</v>
      </c>
      <c r="BX452" s="34"/>
      <c r="BY452" s="34">
        <f t="shared" si="457"/>
        <v>0</v>
      </c>
      <c r="BZ452" s="34">
        <f t="shared" si="475"/>
        <v>0</v>
      </c>
      <c r="CA452" s="34"/>
      <c r="CB452" s="34">
        <f t="shared" si="458"/>
        <v>0</v>
      </c>
      <c r="CC452" s="34">
        <f t="shared" si="476"/>
        <v>0</v>
      </c>
      <c r="CD452" s="34"/>
      <c r="CE452" s="34">
        <f t="shared" si="459"/>
        <v>0</v>
      </c>
      <c r="CF452" s="34">
        <f t="shared" si="477"/>
        <v>0</v>
      </c>
      <c r="CG452" s="34"/>
      <c r="CH452" s="34">
        <f t="shared" si="460"/>
        <v>0</v>
      </c>
      <c r="CI452" s="34">
        <f t="shared" si="478"/>
        <v>0</v>
      </c>
      <c r="CJ452" s="34"/>
      <c r="CK452" s="34">
        <f t="shared" si="461"/>
        <v>0</v>
      </c>
      <c r="CL452" s="34">
        <f t="shared" si="479"/>
        <v>0</v>
      </c>
      <c r="CM452" s="34"/>
      <c r="CN452" s="34">
        <f t="shared" si="462"/>
        <v>0</v>
      </c>
      <c r="CO452" s="34">
        <f t="shared" si="480"/>
        <v>0</v>
      </c>
      <c r="CP452" s="34"/>
      <c r="CQ452" s="34">
        <f t="shared" si="463"/>
        <v>0</v>
      </c>
      <c r="CR452" s="34">
        <f t="shared" si="481"/>
        <v>0</v>
      </c>
      <c r="CS452" s="34"/>
      <c r="CT452" s="34">
        <f t="shared" si="464"/>
        <v>0</v>
      </c>
      <c r="CU452" s="34">
        <f t="shared" si="482"/>
        <v>0</v>
      </c>
      <c r="CV452" s="34"/>
      <c r="CW452" s="34">
        <f t="shared" si="465"/>
        <v>0</v>
      </c>
      <c r="CX452" s="34">
        <f t="shared" si="483"/>
        <v>0</v>
      </c>
      <c r="CY452" s="34"/>
      <c r="CZ452" s="34">
        <f t="shared" si="466"/>
        <v>0</v>
      </c>
      <c r="DA452" s="34">
        <f t="shared" si="484"/>
        <v>0</v>
      </c>
      <c r="DB452" s="34">
        <v>48</v>
      </c>
      <c r="DC452" s="34">
        <f t="shared" si="467"/>
        <v>1728</v>
      </c>
      <c r="DD452" s="34">
        <f t="shared" si="485"/>
        <v>0</v>
      </c>
      <c r="DE452" s="35">
        <f t="shared" si="509"/>
        <v>48</v>
      </c>
      <c r="DF452" s="35">
        <f t="shared" ca="1" si="510"/>
        <v>1728</v>
      </c>
      <c r="DG452" s="89">
        <f t="shared" ca="1" si="511"/>
        <v>0</v>
      </c>
      <c r="DH452" s="35">
        <f t="shared" si="486"/>
        <v>20</v>
      </c>
      <c r="DI452" s="35">
        <f t="shared" ca="1" si="453"/>
        <v>720</v>
      </c>
      <c r="DJ452" s="92">
        <f t="shared" ca="1" si="454"/>
        <v>0</v>
      </c>
      <c r="DK452"/>
      <c r="DL452" s="37"/>
      <c r="DM452" s="38">
        <f t="shared" si="468"/>
        <v>48</v>
      </c>
      <c r="DN452" s="39" t="str">
        <f t="shared" si="526"/>
        <v>MEDIDO</v>
      </c>
      <c r="DO452" s="40"/>
      <c r="DP452"/>
    </row>
    <row r="453" spans="1:120" s="2" customFormat="1" ht="39.75" customHeight="1" x14ac:dyDescent="0.2">
      <c r="A453" s="2" t="s">
        <v>212</v>
      </c>
      <c r="C453" s="100" t="s">
        <v>118</v>
      </c>
      <c r="D453" s="30" t="s">
        <v>119</v>
      </c>
      <c r="E453" s="31" t="s">
        <v>90</v>
      </c>
      <c r="F453" s="74">
        <v>220</v>
      </c>
      <c r="G453" s="74">
        <v>0</v>
      </c>
      <c r="H453" s="121">
        <v>0</v>
      </c>
      <c r="I453" s="121">
        <v>0</v>
      </c>
      <c r="J453" s="121">
        <v>190</v>
      </c>
      <c r="K453" s="74">
        <f t="shared" si="469"/>
        <v>410</v>
      </c>
      <c r="L453" s="32">
        <v>52.1</v>
      </c>
      <c r="M453" s="33">
        <f t="shared" si="487"/>
        <v>21361</v>
      </c>
      <c r="N453" s="33"/>
      <c r="O453" s="33">
        <f t="shared" si="470"/>
        <v>0</v>
      </c>
      <c r="P453" s="34"/>
      <c r="Q453" s="34">
        <f t="shared" si="516"/>
        <v>0</v>
      </c>
      <c r="R453" s="34">
        <f t="shared" si="517"/>
        <v>0</v>
      </c>
      <c r="S453" s="34"/>
      <c r="T453" s="34">
        <f t="shared" si="518"/>
        <v>0</v>
      </c>
      <c r="U453" s="34">
        <f t="shared" si="519"/>
        <v>0</v>
      </c>
      <c r="V453" s="34"/>
      <c r="W453" s="34">
        <f t="shared" si="505"/>
        <v>0</v>
      </c>
      <c r="X453" s="34">
        <f t="shared" si="506"/>
        <v>0</v>
      </c>
      <c r="Y453" s="34"/>
      <c r="Z453" s="34">
        <f t="shared" si="520"/>
        <v>0</v>
      </c>
      <c r="AA453" s="34">
        <f t="shared" si="521"/>
        <v>0</v>
      </c>
      <c r="AB453" s="34"/>
      <c r="AC453" s="34">
        <f t="shared" si="522"/>
        <v>0</v>
      </c>
      <c r="AD453" s="34">
        <f t="shared" si="523"/>
        <v>0</v>
      </c>
      <c r="AE453" s="34"/>
      <c r="AF453" s="34">
        <f t="shared" si="503"/>
        <v>0</v>
      </c>
      <c r="AG453" s="34">
        <f t="shared" si="504"/>
        <v>0</v>
      </c>
      <c r="AH453" s="34"/>
      <c r="AI453" s="34">
        <f t="shared" si="512"/>
        <v>0</v>
      </c>
      <c r="AJ453" s="34">
        <f t="shared" si="524"/>
        <v>0</v>
      </c>
      <c r="AK453" s="34"/>
      <c r="AL453" s="34">
        <f t="shared" si="507"/>
        <v>0</v>
      </c>
      <c r="AM453" s="34">
        <f t="shared" si="508"/>
        <v>0</v>
      </c>
      <c r="AN453" s="34"/>
      <c r="AO453" s="34">
        <f t="shared" si="488"/>
        <v>0</v>
      </c>
      <c r="AP453" s="34">
        <f t="shared" si="489"/>
        <v>0</v>
      </c>
      <c r="AQ453" s="34"/>
      <c r="AR453" s="34">
        <f t="shared" si="490"/>
        <v>0</v>
      </c>
      <c r="AS453" s="34">
        <f t="shared" si="491"/>
        <v>0</v>
      </c>
      <c r="AT453" s="34"/>
      <c r="AU453" s="34">
        <f t="shared" si="492"/>
        <v>0</v>
      </c>
      <c r="AV453" s="34">
        <f t="shared" si="493"/>
        <v>0</v>
      </c>
      <c r="AW453" s="34"/>
      <c r="AX453" s="34">
        <f t="shared" si="494"/>
        <v>0</v>
      </c>
      <c r="AY453" s="34">
        <f t="shared" si="495"/>
        <v>0</v>
      </c>
      <c r="AZ453" s="34"/>
      <c r="BA453" s="34">
        <f t="shared" si="496"/>
        <v>0</v>
      </c>
      <c r="BB453" s="34">
        <f t="shared" si="497"/>
        <v>0</v>
      </c>
      <c r="BC453" s="34"/>
      <c r="BD453" s="34">
        <f t="shared" si="498"/>
        <v>0</v>
      </c>
      <c r="BE453" s="34">
        <f t="shared" si="499"/>
        <v>0</v>
      </c>
      <c r="BF453" s="34"/>
      <c r="BG453" s="34">
        <f t="shared" si="513"/>
        <v>0</v>
      </c>
      <c r="BH453" s="34">
        <f t="shared" si="500"/>
        <v>0</v>
      </c>
      <c r="BI453" s="34"/>
      <c r="BJ453" s="34">
        <f t="shared" si="514"/>
        <v>0</v>
      </c>
      <c r="BK453" s="34">
        <f t="shared" si="501"/>
        <v>0</v>
      </c>
      <c r="BL453" s="34"/>
      <c r="BM453" s="34">
        <f t="shared" si="515"/>
        <v>0</v>
      </c>
      <c r="BN453" s="34">
        <f t="shared" si="502"/>
        <v>0</v>
      </c>
      <c r="BO453" s="34"/>
      <c r="BP453" s="34">
        <f t="shared" si="471"/>
        <v>0</v>
      </c>
      <c r="BQ453" s="34">
        <f t="shared" si="472"/>
        <v>0</v>
      </c>
      <c r="BR453" s="34"/>
      <c r="BS453" s="34">
        <f t="shared" si="455"/>
        <v>0</v>
      </c>
      <c r="BT453" s="34">
        <f t="shared" si="473"/>
        <v>0</v>
      </c>
      <c r="BU453" s="34">
        <v>121</v>
      </c>
      <c r="BV453" s="34">
        <f t="shared" si="456"/>
        <v>6304.1</v>
      </c>
      <c r="BW453" s="34">
        <f t="shared" si="474"/>
        <v>0</v>
      </c>
      <c r="BX453" s="34">
        <v>99</v>
      </c>
      <c r="BY453" s="34">
        <f t="shared" si="457"/>
        <v>5157.8999999999996</v>
      </c>
      <c r="BZ453" s="34">
        <f t="shared" si="475"/>
        <v>0</v>
      </c>
      <c r="CA453" s="34"/>
      <c r="CB453" s="34">
        <f t="shared" si="458"/>
        <v>0</v>
      </c>
      <c r="CC453" s="34">
        <f t="shared" si="476"/>
        <v>0</v>
      </c>
      <c r="CD453" s="34"/>
      <c r="CE453" s="34">
        <f t="shared" si="459"/>
        <v>0</v>
      </c>
      <c r="CF453" s="34">
        <f t="shared" si="477"/>
        <v>0</v>
      </c>
      <c r="CG453" s="34"/>
      <c r="CH453" s="34">
        <f t="shared" si="460"/>
        <v>0</v>
      </c>
      <c r="CI453" s="34">
        <f t="shared" si="478"/>
        <v>0</v>
      </c>
      <c r="CJ453" s="34"/>
      <c r="CK453" s="34">
        <f t="shared" si="461"/>
        <v>0</v>
      </c>
      <c r="CL453" s="34">
        <f t="shared" si="479"/>
        <v>0</v>
      </c>
      <c r="CM453" s="34"/>
      <c r="CN453" s="34">
        <f t="shared" si="462"/>
        <v>0</v>
      </c>
      <c r="CO453" s="34">
        <f t="shared" si="480"/>
        <v>0</v>
      </c>
      <c r="CP453" s="34"/>
      <c r="CQ453" s="34">
        <f t="shared" si="463"/>
        <v>0</v>
      </c>
      <c r="CR453" s="34">
        <f t="shared" si="481"/>
        <v>0</v>
      </c>
      <c r="CS453" s="34"/>
      <c r="CT453" s="34">
        <f t="shared" si="464"/>
        <v>0</v>
      </c>
      <c r="CU453" s="34">
        <f t="shared" si="482"/>
        <v>0</v>
      </c>
      <c r="CV453" s="34"/>
      <c r="CW453" s="34">
        <f t="shared" si="465"/>
        <v>0</v>
      </c>
      <c r="CX453" s="34">
        <f t="shared" si="483"/>
        <v>0</v>
      </c>
      <c r="CY453" s="34">
        <v>-100</v>
      </c>
      <c r="CZ453" s="34">
        <f t="shared" si="466"/>
        <v>-5210</v>
      </c>
      <c r="DA453" s="34">
        <f t="shared" si="484"/>
        <v>0</v>
      </c>
      <c r="DB453" s="34">
        <v>190</v>
      </c>
      <c r="DC453" s="34">
        <f t="shared" si="467"/>
        <v>9899</v>
      </c>
      <c r="DD453" s="34">
        <f t="shared" si="485"/>
        <v>0</v>
      </c>
      <c r="DE453" s="35">
        <f t="shared" si="509"/>
        <v>310</v>
      </c>
      <c r="DF453" s="35">
        <f t="shared" ca="1" si="510"/>
        <v>16151</v>
      </c>
      <c r="DG453" s="89">
        <f t="shared" ca="1" si="511"/>
        <v>0</v>
      </c>
      <c r="DH453" s="35">
        <f t="shared" si="486"/>
        <v>100</v>
      </c>
      <c r="DI453" s="35">
        <f t="shared" ca="1" si="453"/>
        <v>5210</v>
      </c>
      <c r="DJ453" s="92">
        <f t="shared" ca="1" si="454"/>
        <v>0</v>
      </c>
      <c r="DK453"/>
      <c r="DL453" s="37"/>
      <c r="DM453" s="38">
        <f t="shared" si="468"/>
        <v>190</v>
      </c>
      <c r="DN453" s="39" t="str">
        <f t="shared" si="526"/>
        <v>MEDIDO</v>
      </c>
      <c r="DO453" s="40"/>
      <c r="DP453"/>
    </row>
    <row r="454" spans="1:120" s="2" customFormat="1" ht="39.75" customHeight="1" x14ac:dyDescent="0.2">
      <c r="A454" s="2" t="s">
        <v>212</v>
      </c>
      <c r="C454" s="100" t="s">
        <v>120</v>
      </c>
      <c r="D454" s="30" t="s">
        <v>121</v>
      </c>
      <c r="E454" s="31" t="s">
        <v>90</v>
      </c>
      <c r="F454" s="74">
        <v>630</v>
      </c>
      <c r="G454" s="74">
        <v>0</v>
      </c>
      <c r="H454" s="121">
        <v>0</v>
      </c>
      <c r="I454" s="121">
        <v>0</v>
      </c>
      <c r="J454" s="121">
        <v>130</v>
      </c>
      <c r="K454" s="74">
        <f t="shared" si="469"/>
        <v>760</v>
      </c>
      <c r="L454" s="32">
        <v>98.65</v>
      </c>
      <c r="M454" s="33">
        <f t="shared" si="487"/>
        <v>74974</v>
      </c>
      <c r="N454" s="33"/>
      <c r="O454" s="33">
        <f t="shared" si="470"/>
        <v>0</v>
      </c>
      <c r="P454" s="34"/>
      <c r="Q454" s="34">
        <f t="shared" si="516"/>
        <v>0</v>
      </c>
      <c r="R454" s="34">
        <f t="shared" si="517"/>
        <v>0</v>
      </c>
      <c r="S454" s="34"/>
      <c r="T454" s="34">
        <f t="shared" si="518"/>
        <v>0</v>
      </c>
      <c r="U454" s="34">
        <f t="shared" si="519"/>
        <v>0</v>
      </c>
      <c r="V454" s="34"/>
      <c r="W454" s="34">
        <f t="shared" si="505"/>
        <v>0</v>
      </c>
      <c r="X454" s="34">
        <f t="shared" si="506"/>
        <v>0</v>
      </c>
      <c r="Y454" s="34"/>
      <c r="Z454" s="34">
        <f t="shared" si="520"/>
        <v>0</v>
      </c>
      <c r="AA454" s="34">
        <f t="shared" si="521"/>
        <v>0</v>
      </c>
      <c r="AB454" s="34"/>
      <c r="AC454" s="34">
        <f t="shared" si="522"/>
        <v>0</v>
      </c>
      <c r="AD454" s="34">
        <f t="shared" si="523"/>
        <v>0</v>
      </c>
      <c r="AE454" s="34"/>
      <c r="AF454" s="34">
        <f t="shared" si="503"/>
        <v>0</v>
      </c>
      <c r="AG454" s="34">
        <f t="shared" si="504"/>
        <v>0</v>
      </c>
      <c r="AH454" s="34"/>
      <c r="AI454" s="34">
        <f t="shared" si="512"/>
        <v>0</v>
      </c>
      <c r="AJ454" s="34">
        <f t="shared" si="524"/>
        <v>0</v>
      </c>
      <c r="AK454" s="34"/>
      <c r="AL454" s="34">
        <f t="shared" si="507"/>
        <v>0</v>
      </c>
      <c r="AM454" s="34">
        <f t="shared" si="508"/>
        <v>0</v>
      </c>
      <c r="AN454" s="34"/>
      <c r="AO454" s="34">
        <f t="shared" si="488"/>
        <v>0</v>
      </c>
      <c r="AP454" s="34">
        <f t="shared" si="489"/>
        <v>0</v>
      </c>
      <c r="AQ454" s="34"/>
      <c r="AR454" s="34">
        <f t="shared" si="490"/>
        <v>0</v>
      </c>
      <c r="AS454" s="34">
        <f t="shared" si="491"/>
        <v>0</v>
      </c>
      <c r="AT454" s="34"/>
      <c r="AU454" s="34">
        <f t="shared" si="492"/>
        <v>0</v>
      </c>
      <c r="AV454" s="34">
        <f t="shared" si="493"/>
        <v>0</v>
      </c>
      <c r="AW454" s="34"/>
      <c r="AX454" s="34">
        <f t="shared" si="494"/>
        <v>0</v>
      </c>
      <c r="AY454" s="34">
        <f t="shared" si="495"/>
        <v>0</v>
      </c>
      <c r="AZ454" s="34"/>
      <c r="BA454" s="34">
        <f t="shared" si="496"/>
        <v>0</v>
      </c>
      <c r="BB454" s="34">
        <f t="shared" si="497"/>
        <v>0</v>
      </c>
      <c r="BC454" s="34"/>
      <c r="BD454" s="34">
        <f t="shared" si="498"/>
        <v>0</v>
      </c>
      <c r="BE454" s="34">
        <f t="shared" si="499"/>
        <v>0</v>
      </c>
      <c r="BF454" s="34"/>
      <c r="BG454" s="34">
        <f t="shared" si="513"/>
        <v>0</v>
      </c>
      <c r="BH454" s="34">
        <f t="shared" si="500"/>
        <v>0</v>
      </c>
      <c r="BI454" s="34"/>
      <c r="BJ454" s="34">
        <f t="shared" si="514"/>
        <v>0</v>
      </c>
      <c r="BK454" s="34">
        <f t="shared" si="501"/>
        <v>0</v>
      </c>
      <c r="BL454" s="34"/>
      <c r="BM454" s="34">
        <f t="shared" si="515"/>
        <v>0</v>
      </c>
      <c r="BN454" s="34">
        <f t="shared" si="502"/>
        <v>0</v>
      </c>
      <c r="BO454" s="34"/>
      <c r="BP454" s="34">
        <f t="shared" si="471"/>
        <v>0</v>
      </c>
      <c r="BQ454" s="34">
        <f t="shared" si="472"/>
        <v>0</v>
      </c>
      <c r="BR454" s="34"/>
      <c r="BS454" s="34">
        <f t="shared" si="455"/>
        <v>0</v>
      </c>
      <c r="BT454" s="34">
        <f t="shared" si="473"/>
        <v>0</v>
      </c>
      <c r="BU454" s="34">
        <v>370</v>
      </c>
      <c r="BV454" s="34">
        <f t="shared" si="456"/>
        <v>36500.5</v>
      </c>
      <c r="BW454" s="34">
        <f t="shared" si="474"/>
        <v>0</v>
      </c>
      <c r="BX454" s="34">
        <v>260</v>
      </c>
      <c r="BY454" s="34">
        <f t="shared" si="457"/>
        <v>25649</v>
      </c>
      <c r="BZ454" s="34">
        <f t="shared" si="475"/>
        <v>0</v>
      </c>
      <c r="CA454" s="34"/>
      <c r="CB454" s="34">
        <f t="shared" si="458"/>
        <v>0</v>
      </c>
      <c r="CC454" s="34">
        <f t="shared" si="476"/>
        <v>0</v>
      </c>
      <c r="CD454" s="34"/>
      <c r="CE454" s="34">
        <f t="shared" si="459"/>
        <v>0</v>
      </c>
      <c r="CF454" s="34">
        <f t="shared" si="477"/>
        <v>0</v>
      </c>
      <c r="CG454" s="34"/>
      <c r="CH454" s="34">
        <f t="shared" si="460"/>
        <v>0</v>
      </c>
      <c r="CI454" s="34">
        <f t="shared" si="478"/>
        <v>0</v>
      </c>
      <c r="CJ454" s="34"/>
      <c r="CK454" s="34">
        <f t="shared" si="461"/>
        <v>0</v>
      </c>
      <c r="CL454" s="34">
        <f t="shared" si="479"/>
        <v>0</v>
      </c>
      <c r="CM454" s="34"/>
      <c r="CN454" s="34">
        <f t="shared" si="462"/>
        <v>0</v>
      </c>
      <c r="CO454" s="34">
        <f t="shared" si="480"/>
        <v>0</v>
      </c>
      <c r="CP454" s="34"/>
      <c r="CQ454" s="34">
        <f t="shared" si="463"/>
        <v>0</v>
      </c>
      <c r="CR454" s="34">
        <f t="shared" si="481"/>
        <v>0</v>
      </c>
      <c r="CS454" s="34"/>
      <c r="CT454" s="34">
        <f t="shared" si="464"/>
        <v>0</v>
      </c>
      <c r="CU454" s="34">
        <f t="shared" si="482"/>
        <v>0</v>
      </c>
      <c r="CV454" s="34"/>
      <c r="CW454" s="34">
        <f t="shared" si="465"/>
        <v>0</v>
      </c>
      <c r="CX454" s="34">
        <f t="shared" si="483"/>
        <v>0</v>
      </c>
      <c r="CY454" s="34"/>
      <c r="CZ454" s="34">
        <f t="shared" si="466"/>
        <v>0</v>
      </c>
      <c r="DA454" s="34">
        <f t="shared" si="484"/>
        <v>0</v>
      </c>
      <c r="DB454" s="34">
        <v>130</v>
      </c>
      <c r="DC454" s="34">
        <f t="shared" si="467"/>
        <v>12824.5</v>
      </c>
      <c r="DD454" s="34">
        <f t="shared" si="485"/>
        <v>0</v>
      </c>
      <c r="DE454" s="35">
        <f t="shared" si="509"/>
        <v>760</v>
      </c>
      <c r="DF454" s="35">
        <f t="shared" ca="1" si="510"/>
        <v>74974</v>
      </c>
      <c r="DG454" s="89">
        <f t="shared" ca="1" si="511"/>
        <v>0</v>
      </c>
      <c r="DH454" s="35">
        <f t="shared" si="486"/>
        <v>0</v>
      </c>
      <c r="DI454" s="35">
        <f t="shared" ca="1" si="453"/>
        <v>0</v>
      </c>
      <c r="DJ454" s="92">
        <f t="shared" ca="1" si="454"/>
        <v>0</v>
      </c>
      <c r="DK454"/>
      <c r="DL454" s="37"/>
      <c r="DM454" s="38">
        <f t="shared" si="468"/>
        <v>130</v>
      </c>
      <c r="DN454" s="39" t="str">
        <f t="shared" si="526"/>
        <v>MEDIDO</v>
      </c>
      <c r="DO454" s="40"/>
      <c r="DP454"/>
    </row>
    <row r="455" spans="1:120" s="2" customFormat="1" ht="39.75" customHeight="1" x14ac:dyDescent="0.2">
      <c r="A455" s="2" t="s">
        <v>212</v>
      </c>
      <c r="C455" s="100" t="s">
        <v>826</v>
      </c>
      <c r="D455" s="30" t="s">
        <v>827</v>
      </c>
      <c r="E455" s="31" t="s">
        <v>89</v>
      </c>
      <c r="F455" s="74">
        <v>4</v>
      </c>
      <c r="G455" s="74">
        <v>0</v>
      </c>
      <c r="H455" s="121">
        <v>0</v>
      </c>
      <c r="I455" s="121">
        <v>0</v>
      </c>
      <c r="J455" s="121"/>
      <c r="K455" s="74">
        <f t="shared" si="469"/>
        <v>4</v>
      </c>
      <c r="L455" s="32">
        <v>1.78</v>
      </c>
      <c r="M455" s="33">
        <f t="shared" si="487"/>
        <v>7.12</v>
      </c>
      <c r="N455" s="33"/>
      <c r="O455" s="33">
        <f t="shared" si="470"/>
        <v>0</v>
      </c>
      <c r="P455" s="34"/>
      <c r="Q455" s="34">
        <f t="shared" si="516"/>
        <v>0</v>
      </c>
      <c r="R455" s="34">
        <f t="shared" si="517"/>
        <v>0</v>
      </c>
      <c r="S455" s="34"/>
      <c r="T455" s="34">
        <f t="shared" si="518"/>
        <v>0</v>
      </c>
      <c r="U455" s="34">
        <f t="shared" si="519"/>
        <v>0</v>
      </c>
      <c r="V455" s="34"/>
      <c r="W455" s="34">
        <f t="shared" si="505"/>
        <v>0</v>
      </c>
      <c r="X455" s="34">
        <f t="shared" si="506"/>
        <v>0</v>
      </c>
      <c r="Y455" s="34"/>
      <c r="Z455" s="34">
        <f t="shared" si="520"/>
        <v>0</v>
      </c>
      <c r="AA455" s="34">
        <f t="shared" si="521"/>
        <v>0</v>
      </c>
      <c r="AB455" s="34"/>
      <c r="AC455" s="34">
        <f t="shared" si="522"/>
        <v>0</v>
      </c>
      <c r="AD455" s="34">
        <f t="shared" si="523"/>
        <v>0</v>
      </c>
      <c r="AE455" s="34"/>
      <c r="AF455" s="34">
        <f t="shared" si="503"/>
        <v>0</v>
      </c>
      <c r="AG455" s="34">
        <f t="shared" si="504"/>
        <v>0</v>
      </c>
      <c r="AH455" s="34"/>
      <c r="AI455" s="34">
        <f t="shared" si="512"/>
        <v>0</v>
      </c>
      <c r="AJ455" s="34">
        <f t="shared" si="524"/>
        <v>0</v>
      </c>
      <c r="AK455" s="34"/>
      <c r="AL455" s="34">
        <f t="shared" si="507"/>
        <v>0</v>
      </c>
      <c r="AM455" s="34">
        <f t="shared" si="508"/>
        <v>0</v>
      </c>
      <c r="AN455" s="34"/>
      <c r="AO455" s="34">
        <f t="shared" si="488"/>
        <v>0</v>
      </c>
      <c r="AP455" s="34">
        <f t="shared" si="489"/>
        <v>0</v>
      </c>
      <c r="AQ455" s="34"/>
      <c r="AR455" s="34">
        <f t="shared" si="490"/>
        <v>0</v>
      </c>
      <c r="AS455" s="34">
        <f t="shared" si="491"/>
        <v>0</v>
      </c>
      <c r="AT455" s="34"/>
      <c r="AU455" s="34">
        <f t="shared" si="492"/>
        <v>0</v>
      </c>
      <c r="AV455" s="34">
        <f t="shared" si="493"/>
        <v>0</v>
      </c>
      <c r="AW455" s="34"/>
      <c r="AX455" s="34">
        <f t="shared" si="494"/>
        <v>0</v>
      </c>
      <c r="AY455" s="34">
        <f t="shared" si="495"/>
        <v>0</v>
      </c>
      <c r="AZ455" s="34"/>
      <c r="BA455" s="34">
        <f t="shared" si="496"/>
        <v>0</v>
      </c>
      <c r="BB455" s="34">
        <f t="shared" si="497"/>
        <v>0</v>
      </c>
      <c r="BC455" s="34"/>
      <c r="BD455" s="34">
        <f t="shared" si="498"/>
        <v>0</v>
      </c>
      <c r="BE455" s="34">
        <f t="shared" si="499"/>
        <v>0</v>
      </c>
      <c r="BF455" s="34"/>
      <c r="BG455" s="34">
        <f t="shared" si="513"/>
        <v>0</v>
      </c>
      <c r="BH455" s="34">
        <f t="shared" si="500"/>
        <v>0</v>
      </c>
      <c r="BI455" s="34"/>
      <c r="BJ455" s="34">
        <f t="shared" si="514"/>
        <v>0</v>
      </c>
      <c r="BK455" s="34">
        <f t="shared" si="501"/>
        <v>0</v>
      </c>
      <c r="BL455" s="34"/>
      <c r="BM455" s="34">
        <f t="shared" si="515"/>
        <v>0</v>
      </c>
      <c r="BN455" s="34">
        <f t="shared" si="502"/>
        <v>0</v>
      </c>
      <c r="BO455" s="34"/>
      <c r="BP455" s="34">
        <f t="shared" si="471"/>
        <v>0</v>
      </c>
      <c r="BQ455" s="34">
        <f t="shared" si="472"/>
        <v>0</v>
      </c>
      <c r="BR455" s="34"/>
      <c r="BS455" s="34">
        <f t="shared" si="455"/>
        <v>0</v>
      </c>
      <c r="BT455" s="34">
        <f t="shared" si="473"/>
        <v>0</v>
      </c>
      <c r="BU455" s="34"/>
      <c r="BV455" s="34">
        <f t="shared" si="456"/>
        <v>0</v>
      </c>
      <c r="BW455" s="34">
        <f t="shared" si="474"/>
        <v>0</v>
      </c>
      <c r="BX455" s="34"/>
      <c r="BY455" s="34">
        <f t="shared" si="457"/>
        <v>0</v>
      </c>
      <c r="BZ455" s="34">
        <f t="shared" si="475"/>
        <v>0</v>
      </c>
      <c r="CA455" s="34"/>
      <c r="CB455" s="34">
        <f t="shared" si="458"/>
        <v>0</v>
      </c>
      <c r="CC455" s="34">
        <f t="shared" si="476"/>
        <v>0</v>
      </c>
      <c r="CD455" s="34"/>
      <c r="CE455" s="34">
        <f t="shared" si="459"/>
        <v>0</v>
      </c>
      <c r="CF455" s="34">
        <f t="shared" si="477"/>
        <v>0</v>
      </c>
      <c r="CG455" s="34"/>
      <c r="CH455" s="34">
        <f t="shared" si="460"/>
        <v>0</v>
      </c>
      <c r="CI455" s="34">
        <f t="shared" si="478"/>
        <v>0</v>
      </c>
      <c r="CJ455" s="34"/>
      <c r="CK455" s="34">
        <f t="shared" si="461"/>
        <v>0</v>
      </c>
      <c r="CL455" s="34">
        <f t="shared" si="479"/>
        <v>0</v>
      </c>
      <c r="CM455" s="34"/>
      <c r="CN455" s="34">
        <f t="shared" si="462"/>
        <v>0</v>
      </c>
      <c r="CO455" s="34">
        <f t="shared" si="480"/>
        <v>0</v>
      </c>
      <c r="CP455" s="34"/>
      <c r="CQ455" s="34">
        <f t="shared" si="463"/>
        <v>0</v>
      </c>
      <c r="CR455" s="34">
        <f t="shared" si="481"/>
        <v>0</v>
      </c>
      <c r="CS455" s="34"/>
      <c r="CT455" s="34">
        <f t="shared" si="464"/>
        <v>0</v>
      </c>
      <c r="CU455" s="34">
        <f t="shared" si="482"/>
        <v>0</v>
      </c>
      <c r="CV455" s="34"/>
      <c r="CW455" s="34">
        <f t="shared" si="465"/>
        <v>0</v>
      </c>
      <c r="CX455" s="34">
        <f t="shared" si="483"/>
        <v>0</v>
      </c>
      <c r="CY455" s="34"/>
      <c r="CZ455" s="34">
        <f t="shared" si="466"/>
        <v>0</v>
      </c>
      <c r="DA455" s="34">
        <f t="shared" si="484"/>
        <v>0</v>
      </c>
      <c r="DB455" s="34"/>
      <c r="DC455" s="34">
        <f t="shared" si="467"/>
        <v>0</v>
      </c>
      <c r="DD455" s="34">
        <f t="shared" si="485"/>
        <v>0</v>
      </c>
      <c r="DE455" s="35">
        <f t="shared" si="509"/>
        <v>0</v>
      </c>
      <c r="DF455" s="35">
        <f t="shared" ca="1" si="510"/>
        <v>0</v>
      </c>
      <c r="DG455" s="89">
        <f t="shared" ca="1" si="511"/>
        <v>0</v>
      </c>
      <c r="DH455" s="35">
        <f t="shared" si="486"/>
        <v>4</v>
      </c>
      <c r="DI455" s="35">
        <f t="shared" ca="1" si="453"/>
        <v>7.12</v>
      </c>
      <c r="DJ455" s="92">
        <f t="shared" ca="1" si="454"/>
        <v>0</v>
      </c>
      <c r="DK455"/>
      <c r="DL455" s="37"/>
      <c r="DM455" s="38">
        <f t="shared" si="468"/>
        <v>0</v>
      </c>
      <c r="DN455" s="39" t="str">
        <f t="shared" si="526"/>
        <v>NÃO MEDIDO</v>
      </c>
      <c r="DO455" s="40"/>
      <c r="DP455"/>
    </row>
    <row r="456" spans="1:120" s="2" customFormat="1" ht="39.75" customHeight="1" x14ac:dyDescent="0.2">
      <c r="A456" s="2" t="s">
        <v>212</v>
      </c>
      <c r="C456" s="100" t="s">
        <v>828</v>
      </c>
      <c r="D456" s="30" t="s">
        <v>829</v>
      </c>
      <c r="E456" s="31" t="s">
        <v>89</v>
      </c>
      <c r="F456" s="74">
        <v>36</v>
      </c>
      <c r="G456" s="74">
        <v>0</v>
      </c>
      <c r="H456" s="121">
        <v>0</v>
      </c>
      <c r="I456" s="121">
        <v>0</v>
      </c>
      <c r="J456" s="121"/>
      <c r="K456" s="74">
        <f t="shared" si="469"/>
        <v>36</v>
      </c>
      <c r="L456" s="32">
        <v>38.119999999999997</v>
      </c>
      <c r="M456" s="33">
        <f t="shared" si="487"/>
        <v>1372.32</v>
      </c>
      <c r="N456" s="33"/>
      <c r="O456" s="33">
        <f t="shared" si="470"/>
        <v>0</v>
      </c>
      <c r="P456" s="34"/>
      <c r="Q456" s="34">
        <f t="shared" si="516"/>
        <v>0</v>
      </c>
      <c r="R456" s="34">
        <f t="shared" si="517"/>
        <v>0</v>
      </c>
      <c r="S456" s="34"/>
      <c r="T456" s="34">
        <f t="shared" si="518"/>
        <v>0</v>
      </c>
      <c r="U456" s="34">
        <f t="shared" si="519"/>
        <v>0</v>
      </c>
      <c r="V456" s="34"/>
      <c r="W456" s="34">
        <f t="shared" si="505"/>
        <v>0</v>
      </c>
      <c r="X456" s="34">
        <f t="shared" si="506"/>
        <v>0</v>
      </c>
      <c r="Y456" s="34"/>
      <c r="Z456" s="34">
        <f t="shared" si="520"/>
        <v>0</v>
      </c>
      <c r="AA456" s="34">
        <f t="shared" si="521"/>
        <v>0</v>
      </c>
      <c r="AB456" s="34"/>
      <c r="AC456" s="34">
        <f t="shared" si="522"/>
        <v>0</v>
      </c>
      <c r="AD456" s="34">
        <f t="shared" si="523"/>
        <v>0</v>
      </c>
      <c r="AE456" s="34"/>
      <c r="AF456" s="34">
        <f t="shared" si="503"/>
        <v>0</v>
      </c>
      <c r="AG456" s="34">
        <f t="shared" si="504"/>
        <v>0</v>
      </c>
      <c r="AH456" s="34"/>
      <c r="AI456" s="34">
        <f t="shared" si="512"/>
        <v>0</v>
      </c>
      <c r="AJ456" s="34">
        <f t="shared" si="524"/>
        <v>0</v>
      </c>
      <c r="AK456" s="34"/>
      <c r="AL456" s="34">
        <f t="shared" si="507"/>
        <v>0</v>
      </c>
      <c r="AM456" s="34">
        <f t="shared" si="508"/>
        <v>0</v>
      </c>
      <c r="AN456" s="34"/>
      <c r="AO456" s="34">
        <f t="shared" si="488"/>
        <v>0</v>
      </c>
      <c r="AP456" s="34">
        <f t="shared" si="489"/>
        <v>0</v>
      </c>
      <c r="AQ456" s="34"/>
      <c r="AR456" s="34">
        <f t="shared" si="490"/>
        <v>0</v>
      </c>
      <c r="AS456" s="34">
        <f t="shared" si="491"/>
        <v>0</v>
      </c>
      <c r="AT456" s="34"/>
      <c r="AU456" s="34">
        <f t="shared" si="492"/>
        <v>0</v>
      </c>
      <c r="AV456" s="34">
        <f t="shared" si="493"/>
        <v>0</v>
      </c>
      <c r="AW456" s="34"/>
      <c r="AX456" s="34">
        <f t="shared" si="494"/>
        <v>0</v>
      </c>
      <c r="AY456" s="34">
        <f t="shared" si="495"/>
        <v>0</v>
      </c>
      <c r="AZ456" s="34"/>
      <c r="BA456" s="34">
        <f t="shared" si="496"/>
        <v>0</v>
      </c>
      <c r="BB456" s="34">
        <f t="shared" si="497"/>
        <v>0</v>
      </c>
      <c r="BC456" s="34"/>
      <c r="BD456" s="34">
        <f t="shared" si="498"/>
        <v>0</v>
      </c>
      <c r="BE456" s="34">
        <f t="shared" si="499"/>
        <v>0</v>
      </c>
      <c r="BF456" s="34"/>
      <c r="BG456" s="34">
        <f t="shared" si="513"/>
        <v>0</v>
      </c>
      <c r="BH456" s="34">
        <f t="shared" si="500"/>
        <v>0</v>
      </c>
      <c r="BI456" s="34"/>
      <c r="BJ456" s="34">
        <f t="shared" si="514"/>
        <v>0</v>
      </c>
      <c r="BK456" s="34">
        <f t="shared" si="501"/>
        <v>0</v>
      </c>
      <c r="BL456" s="34"/>
      <c r="BM456" s="34">
        <f t="shared" si="515"/>
        <v>0</v>
      </c>
      <c r="BN456" s="34">
        <f t="shared" si="502"/>
        <v>0</v>
      </c>
      <c r="BO456" s="34"/>
      <c r="BP456" s="34">
        <f t="shared" si="471"/>
        <v>0</v>
      </c>
      <c r="BQ456" s="34">
        <f t="shared" si="472"/>
        <v>0</v>
      </c>
      <c r="BR456" s="34"/>
      <c r="BS456" s="34">
        <f t="shared" si="455"/>
        <v>0</v>
      </c>
      <c r="BT456" s="34">
        <f t="shared" si="473"/>
        <v>0</v>
      </c>
      <c r="BU456" s="34"/>
      <c r="BV456" s="34">
        <f t="shared" si="456"/>
        <v>0</v>
      </c>
      <c r="BW456" s="34">
        <f t="shared" si="474"/>
        <v>0</v>
      </c>
      <c r="BX456" s="34"/>
      <c r="BY456" s="34">
        <f t="shared" si="457"/>
        <v>0</v>
      </c>
      <c r="BZ456" s="34">
        <f t="shared" si="475"/>
        <v>0</v>
      </c>
      <c r="CA456" s="34"/>
      <c r="CB456" s="34">
        <f t="shared" si="458"/>
        <v>0</v>
      </c>
      <c r="CC456" s="34">
        <f t="shared" si="476"/>
        <v>0</v>
      </c>
      <c r="CD456" s="34"/>
      <c r="CE456" s="34">
        <f t="shared" si="459"/>
        <v>0</v>
      </c>
      <c r="CF456" s="34">
        <f t="shared" si="477"/>
        <v>0</v>
      </c>
      <c r="CG456" s="34"/>
      <c r="CH456" s="34">
        <f t="shared" si="460"/>
        <v>0</v>
      </c>
      <c r="CI456" s="34">
        <f t="shared" si="478"/>
        <v>0</v>
      </c>
      <c r="CJ456" s="34"/>
      <c r="CK456" s="34">
        <f t="shared" si="461"/>
        <v>0</v>
      </c>
      <c r="CL456" s="34">
        <f t="shared" si="479"/>
        <v>0</v>
      </c>
      <c r="CM456" s="34"/>
      <c r="CN456" s="34">
        <f t="shared" si="462"/>
        <v>0</v>
      </c>
      <c r="CO456" s="34">
        <f t="shared" si="480"/>
        <v>0</v>
      </c>
      <c r="CP456" s="34"/>
      <c r="CQ456" s="34">
        <f t="shared" si="463"/>
        <v>0</v>
      </c>
      <c r="CR456" s="34">
        <f t="shared" si="481"/>
        <v>0</v>
      </c>
      <c r="CS456" s="34"/>
      <c r="CT456" s="34">
        <f t="shared" si="464"/>
        <v>0</v>
      </c>
      <c r="CU456" s="34">
        <f t="shared" si="482"/>
        <v>0</v>
      </c>
      <c r="CV456" s="34"/>
      <c r="CW456" s="34">
        <f t="shared" si="465"/>
        <v>0</v>
      </c>
      <c r="CX456" s="34">
        <f t="shared" si="483"/>
        <v>0</v>
      </c>
      <c r="CY456" s="34"/>
      <c r="CZ456" s="34">
        <f t="shared" si="466"/>
        <v>0</v>
      </c>
      <c r="DA456" s="34">
        <f t="shared" si="484"/>
        <v>0</v>
      </c>
      <c r="DB456" s="34"/>
      <c r="DC456" s="34">
        <f t="shared" si="467"/>
        <v>0</v>
      </c>
      <c r="DD456" s="34">
        <f t="shared" si="485"/>
        <v>0</v>
      </c>
      <c r="DE456" s="35">
        <f t="shared" si="509"/>
        <v>0</v>
      </c>
      <c r="DF456" s="35">
        <f t="shared" ca="1" si="510"/>
        <v>0</v>
      </c>
      <c r="DG456" s="89">
        <f t="shared" ca="1" si="511"/>
        <v>0</v>
      </c>
      <c r="DH456" s="35">
        <f t="shared" si="486"/>
        <v>36</v>
      </c>
      <c r="DI456" s="35">
        <f t="shared" ca="1" si="453"/>
        <v>1372.32</v>
      </c>
      <c r="DJ456" s="92">
        <f t="shared" ca="1" si="454"/>
        <v>0</v>
      </c>
      <c r="DK456"/>
      <c r="DL456" s="37"/>
      <c r="DM456" s="38">
        <f t="shared" si="468"/>
        <v>0</v>
      </c>
      <c r="DN456" s="39" t="str">
        <f t="shared" si="526"/>
        <v>NÃO MEDIDO</v>
      </c>
      <c r="DO456" s="40"/>
      <c r="DP456"/>
    </row>
    <row r="457" spans="1:120" s="2" customFormat="1" ht="37.5" customHeight="1" x14ac:dyDescent="0.2">
      <c r="A457" s="2" t="s">
        <v>212</v>
      </c>
      <c r="C457" s="100" t="s">
        <v>122</v>
      </c>
      <c r="D457" s="30" t="s">
        <v>123</v>
      </c>
      <c r="E457" s="31" t="s">
        <v>89</v>
      </c>
      <c r="F457" s="74">
        <v>12</v>
      </c>
      <c r="G457" s="74">
        <v>0</v>
      </c>
      <c r="H457" s="121">
        <v>0</v>
      </c>
      <c r="I457" s="121">
        <v>0</v>
      </c>
      <c r="J457" s="121"/>
      <c r="K457" s="74">
        <f t="shared" si="469"/>
        <v>12</v>
      </c>
      <c r="L457" s="32">
        <v>1.59</v>
      </c>
      <c r="M457" s="33">
        <f t="shared" si="487"/>
        <v>19.079999999999998</v>
      </c>
      <c r="N457" s="33"/>
      <c r="O457" s="33">
        <f t="shared" si="470"/>
        <v>0</v>
      </c>
      <c r="P457" s="34"/>
      <c r="Q457" s="34">
        <f t="shared" si="516"/>
        <v>0</v>
      </c>
      <c r="R457" s="34">
        <f t="shared" si="517"/>
        <v>0</v>
      </c>
      <c r="S457" s="34"/>
      <c r="T457" s="34">
        <f t="shared" si="518"/>
        <v>0</v>
      </c>
      <c r="U457" s="34">
        <f t="shared" si="519"/>
        <v>0</v>
      </c>
      <c r="V457" s="34"/>
      <c r="W457" s="34">
        <f t="shared" si="505"/>
        <v>0</v>
      </c>
      <c r="X457" s="34">
        <f t="shared" si="506"/>
        <v>0</v>
      </c>
      <c r="Y457" s="34"/>
      <c r="Z457" s="34">
        <f t="shared" si="520"/>
        <v>0</v>
      </c>
      <c r="AA457" s="34">
        <f t="shared" si="521"/>
        <v>0</v>
      </c>
      <c r="AB457" s="34"/>
      <c r="AC457" s="34">
        <f t="shared" si="522"/>
        <v>0</v>
      </c>
      <c r="AD457" s="34">
        <f t="shared" si="523"/>
        <v>0</v>
      </c>
      <c r="AE457" s="34"/>
      <c r="AF457" s="34">
        <f t="shared" si="503"/>
        <v>0</v>
      </c>
      <c r="AG457" s="34">
        <f t="shared" si="504"/>
        <v>0</v>
      </c>
      <c r="AH457" s="34"/>
      <c r="AI457" s="34">
        <f t="shared" si="512"/>
        <v>0</v>
      </c>
      <c r="AJ457" s="34">
        <f t="shared" si="524"/>
        <v>0</v>
      </c>
      <c r="AK457" s="34"/>
      <c r="AL457" s="34">
        <f t="shared" si="507"/>
        <v>0</v>
      </c>
      <c r="AM457" s="34">
        <f t="shared" si="508"/>
        <v>0</v>
      </c>
      <c r="AN457" s="34"/>
      <c r="AO457" s="34">
        <f t="shared" si="488"/>
        <v>0</v>
      </c>
      <c r="AP457" s="34">
        <f t="shared" si="489"/>
        <v>0</v>
      </c>
      <c r="AQ457" s="34"/>
      <c r="AR457" s="34">
        <f t="shared" si="490"/>
        <v>0</v>
      </c>
      <c r="AS457" s="34">
        <f t="shared" si="491"/>
        <v>0</v>
      </c>
      <c r="AT457" s="34"/>
      <c r="AU457" s="34">
        <f t="shared" si="492"/>
        <v>0</v>
      </c>
      <c r="AV457" s="34">
        <f t="shared" si="493"/>
        <v>0</v>
      </c>
      <c r="AW457" s="34"/>
      <c r="AX457" s="34">
        <f t="shared" si="494"/>
        <v>0</v>
      </c>
      <c r="AY457" s="34">
        <f t="shared" si="495"/>
        <v>0</v>
      </c>
      <c r="AZ457" s="34"/>
      <c r="BA457" s="34">
        <f t="shared" si="496"/>
        <v>0</v>
      </c>
      <c r="BB457" s="34">
        <f t="shared" si="497"/>
        <v>0</v>
      </c>
      <c r="BC457" s="34"/>
      <c r="BD457" s="34">
        <f t="shared" si="498"/>
        <v>0</v>
      </c>
      <c r="BE457" s="34">
        <f t="shared" si="499"/>
        <v>0</v>
      </c>
      <c r="BF457" s="34"/>
      <c r="BG457" s="34">
        <f t="shared" si="513"/>
        <v>0</v>
      </c>
      <c r="BH457" s="34">
        <f t="shared" si="500"/>
        <v>0</v>
      </c>
      <c r="BI457" s="34"/>
      <c r="BJ457" s="34">
        <f t="shared" si="514"/>
        <v>0</v>
      </c>
      <c r="BK457" s="34">
        <f t="shared" si="501"/>
        <v>0</v>
      </c>
      <c r="BL457" s="34"/>
      <c r="BM457" s="34">
        <f t="shared" si="515"/>
        <v>0</v>
      </c>
      <c r="BN457" s="34">
        <f t="shared" si="502"/>
        <v>0</v>
      </c>
      <c r="BO457" s="34"/>
      <c r="BP457" s="34">
        <f t="shared" si="471"/>
        <v>0</v>
      </c>
      <c r="BQ457" s="34">
        <f t="shared" si="472"/>
        <v>0</v>
      </c>
      <c r="BR457" s="34"/>
      <c r="BS457" s="34">
        <f t="shared" si="455"/>
        <v>0</v>
      </c>
      <c r="BT457" s="34">
        <f t="shared" si="473"/>
        <v>0</v>
      </c>
      <c r="BU457" s="34"/>
      <c r="BV457" s="34">
        <f t="shared" si="456"/>
        <v>0</v>
      </c>
      <c r="BW457" s="34">
        <f t="shared" si="474"/>
        <v>0</v>
      </c>
      <c r="BX457" s="34"/>
      <c r="BY457" s="34">
        <f t="shared" si="457"/>
        <v>0</v>
      </c>
      <c r="BZ457" s="34">
        <f t="shared" si="475"/>
        <v>0</v>
      </c>
      <c r="CA457" s="34"/>
      <c r="CB457" s="34">
        <f t="shared" si="458"/>
        <v>0</v>
      </c>
      <c r="CC457" s="34">
        <f t="shared" si="476"/>
        <v>0</v>
      </c>
      <c r="CD457" s="34"/>
      <c r="CE457" s="34">
        <f t="shared" si="459"/>
        <v>0</v>
      </c>
      <c r="CF457" s="34">
        <f t="shared" si="477"/>
        <v>0</v>
      </c>
      <c r="CG457" s="34"/>
      <c r="CH457" s="34">
        <f t="shared" si="460"/>
        <v>0</v>
      </c>
      <c r="CI457" s="34">
        <f t="shared" si="478"/>
        <v>0</v>
      </c>
      <c r="CJ457" s="34"/>
      <c r="CK457" s="34">
        <f t="shared" si="461"/>
        <v>0</v>
      </c>
      <c r="CL457" s="34">
        <f t="shared" si="479"/>
        <v>0</v>
      </c>
      <c r="CM457" s="34"/>
      <c r="CN457" s="34">
        <f t="shared" si="462"/>
        <v>0</v>
      </c>
      <c r="CO457" s="34">
        <f t="shared" si="480"/>
        <v>0</v>
      </c>
      <c r="CP457" s="34"/>
      <c r="CQ457" s="34">
        <f t="shared" si="463"/>
        <v>0</v>
      </c>
      <c r="CR457" s="34">
        <f t="shared" si="481"/>
        <v>0</v>
      </c>
      <c r="CS457" s="34"/>
      <c r="CT457" s="34">
        <f t="shared" si="464"/>
        <v>0</v>
      </c>
      <c r="CU457" s="34">
        <f t="shared" si="482"/>
        <v>0</v>
      </c>
      <c r="CV457" s="34"/>
      <c r="CW457" s="34">
        <f t="shared" si="465"/>
        <v>0</v>
      </c>
      <c r="CX457" s="34">
        <f t="shared" si="483"/>
        <v>0</v>
      </c>
      <c r="CY457" s="34"/>
      <c r="CZ457" s="34">
        <f t="shared" si="466"/>
        <v>0</v>
      </c>
      <c r="DA457" s="34">
        <f t="shared" si="484"/>
        <v>0</v>
      </c>
      <c r="DB457" s="34"/>
      <c r="DC457" s="34">
        <f t="shared" si="467"/>
        <v>0</v>
      </c>
      <c r="DD457" s="34">
        <f t="shared" si="485"/>
        <v>0</v>
      </c>
      <c r="DE457" s="35">
        <f t="shared" si="509"/>
        <v>0</v>
      </c>
      <c r="DF457" s="35">
        <f t="shared" ca="1" si="510"/>
        <v>0</v>
      </c>
      <c r="DG457" s="89">
        <f t="shared" ca="1" si="511"/>
        <v>0</v>
      </c>
      <c r="DH457" s="35">
        <f t="shared" si="486"/>
        <v>12</v>
      </c>
      <c r="DI457" s="35">
        <f t="shared" ca="1" si="453"/>
        <v>19.079999999999998</v>
      </c>
      <c r="DJ457" s="92">
        <f t="shared" ca="1" si="454"/>
        <v>0</v>
      </c>
      <c r="DK457"/>
      <c r="DL457" s="37"/>
      <c r="DM457" s="38">
        <f t="shared" si="468"/>
        <v>0</v>
      </c>
      <c r="DN457" s="39" t="str">
        <f t="shared" si="526"/>
        <v>NÃO MEDIDO</v>
      </c>
      <c r="DO457" s="40"/>
      <c r="DP457"/>
    </row>
    <row r="458" spans="1:120" s="2" customFormat="1" ht="30" customHeight="1" x14ac:dyDescent="0.2">
      <c r="A458" s="2" t="s">
        <v>212</v>
      </c>
      <c r="C458" s="100" t="s">
        <v>365</v>
      </c>
      <c r="D458" s="30" t="s">
        <v>366</v>
      </c>
      <c r="E458" s="31" t="s">
        <v>90</v>
      </c>
      <c r="F458" s="74">
        <v>6</v>
      </c>
      <c r="G458" s="74">
        <v>0</v>
      </c>
      <c r="H458" s="121">
        <v>0</v>
      </c>
      <c r="I458" s="121">
        <v>0</v>
      </c>
      <c r="J458" s="121"/>
      <c r="K458" s="74">
        <f t="shared" si="469"/>
        <v>6</v>
      </c>
      <c r="L458" s="32">
        <v>11.33</v>
      </c>
      <c r="M458" s="33">
        <f t="shared" si="487"/>
        <v>67.98</v>
      </c>
      <c r="N458" s="33"/>
      <c r="O458" s="33">
        <f t="shared" si="470"/>
        <v>0</v>
      </c>
      <c r="P458" s="34"/>
      <c r="Q458" s="34">
        <f t="shared" si="516"/>
        <v>0</v>
      </c>
      <c r="R458" s="34">
        <f t="shared" si="517"/>
        <v>0</v>
      </c>
      <c r="S458" s="34"/>
      <c r="T458" s="34">
        <f t="shared" si="518"/>
        <v>0</v>
      </c>
      <c r="U458" s="34">
        <f t="shared" si="519"/>
        <v>0</v>
      </c>
      <c r="V458" s="34"/>
      <c r="W458" s="34">
        <f t="shared" si="505"/>
        <v>0</v>
      </c>
      <c r="X458" s="34">
        <f t="shared" si="506"/>
        <v>0</v>
      </c>
      <c r="Y458" s="34"/>
      <c r="Z458" s="34">
        <f t="shared" si="520"/>
        <v>0</v>
      </c>
      <c r="AA458" s="34">
        <f t="shared" si="521"/>
        <v>0</v>
      </c>
      <c r="AB458" s="34"/>
      <c r="AC458" s="34">
        <f t="shared" si="522"/>
        <v>0</v>
      </c>
      <c r="AD458" s="34">
        <f t="shared" si="523"/>
        <v>0</v>
      </c>
      <c r="AE458" s="34"/>
      <c r="AF458" s="34">
        <f t="shared" si="503"/>
        <v>0</v>
      </c>
      <c r="AG458" s="34">
        <f t="shared" si="504"/>
        <v>0</v>
      </c>
      <c r="AH458" s="34"/>
      <c r="AI458" s="34">
        <f t="shared" si="512"/>
        <v>0</v>
      </c>
      <c r="AJ458" s="34">
        <f t="shared" si="524"/>
        <v>0</v>
      </c>
      <c r="AK458" s="34"/>
      <c r="AL458" s="34">
        <f t="shared" si="507"/>
        <v>0</v>
      </c>
      <c r="AM458" s="34">
        <f t="shared" si="508"/>
        <v>0</v>
      </c>
      <c r="AN458" s="34"/>
      <c r="AO458" s="34">
        <f t="shared" si="488"/>
        <v>0</v>
      </c>
      <c r="AP458" s="34">
        <f t="shared" si="489"/>
        <v>0</v>
      </c>
      <c r="AQ458" s="34"/>
      <c r="AR458" s="34">
        <f t="shared" si="490"/>
        <v>0</v>
      </c>
      <c r="AS458" s="34">
        <f t="shared" si="491"/>
        <v>0</v>
      </c>
      <c r="AT458" s="34"/>
      <c r="AU458" s="34">
        <f t="shared" si="492"/>
        <v>0</v>
      </c>
      <c r="AV458" s="34">
        <f t="shared" si="493"/>
        <v>0</v>
      </c>
      <c r="AW458" s="34"/>
      <c r="AX458" s="34">
        <f t="shared" si="494"/>
        <v>0</v>
      </c>
      <c r="AY458" s="34">
        <f t="shared" si="495"/>
        <v>0</v>
      </c>
      <c r="AZ458" s="34"/>
      <c r="BA458" s="34">
        <f t="shared" si="496"/>
        <v>0</v>
      </c>
      <c r="BB458" s="34">
        <f t="shared" si="497"/>
        <v>0</v>
      </c>
      <c r="BC458" s="34"/>
      <c r="BD458" s="34">
        <f t="shared" si="498"/>
        <v>0</v>
      </c>
      <c r="BE458" s="34">
        <f t="shared" si="499"/>
        <v>0</v>
      </c>
      <c r="BF458" s="34"/>
      <c r="BG458" s="34">
        <f t="shared" si="513"/>
        <v>0</v>
      </c>
      <c r="BH458" s="34">
        <f t="shared" si="500"/>
        <v>0</v>
      </c>
      <c r="BI458" s="34"/>
      <c r="BJ458" s="34">
        <f t="shared" si="514"/>
        <v>0</v>
      </c>
      <c r="BK458" s="34">
        <f t="shared" si="501"/>
        <v>0</v>
      </c>
      <c r="BL458" s="34"/>
      <c r="BM458" s="34">
        <f t="shared" si="515"/>
        <v>0</v>
      </c>
      <c r="BN458" s="34">
        <f t="shared" si="502"/>
        <v>0</v>
      </c>
      <c r="BO458" s="34"/>
      <c r="BP458" s="34">
        <f t="shared" si="471"/>
        <v>0</v>
      </c>
      <c r="BQ458" s="34">
        <f t="shared" si="472"/>
        <v>0</v>
      </c>
      <c r="BR458" s="34"/>
      <c r="BS458" s="34">
        <f t="shared" si="455"/>
        <v>0</v>
      </c>
      <c r="BT458" s="34">
        <f t="shared" si="473"/>
        <v>0</v>
      </c>
      <c r="BU458" s="34"/>
      <c r="BV458" s="34">
        <f t="shared" si="456"/>
        <v>0</v>
      </c>
      <c r="BW458" s="34">
        <f t="shared" si="474"/>
        <v>0</v>
      </c>
      <c r="BX458" s="34"/>
      <c r="BY458" s="34">
        <f t="shared" si="457"/>
        <v>0</v>
      </c>
      <c r="BZ458" s="34">
        <f t="shared" si="475"/>
        <v>0</v>
      </c>
      <c r="CA458" s="34"/>
      <c r="CB458" s="34">
        <f t="shared" si="458"/>
        <v>0</v>
      </c>
      <c r="CC458" s="34">
        <f t="shared" si="476"/>
        <v>0</v>
      </c>
      <c r="CD458" s="34"/>
      <c r="CE458" s="34">
        <f t="shared" si="459"/>
        <v>0</v>
      </c>
      <c r="CF458" s="34">
        <f t="shared" si="477"/>
        <v>0</v>
      </c>
      <c r="CG458" s="34"/>
      <c r="CH458" s="34">
        <f t="shared" si="460"/>
        <v>0</v>
      </c>
      <c r="CI458" s="34">
        <f t="shared" si="478"/>
        <v>0</v>
      </c>
      <c r="CJ458" s="34"/>
      <c r="CK458" s="34">
        <f t="shared" si="461"/>
        <v>0</v>
      </c>
      <c r="CL458" s="34">
        <f t="shared" si="479"/>
        <v>0</v>
      </c>
      <c r="CM458" s="34"/>
      <c r="CN458" s="34">
        <f t="shared" si="462"/>
        <v>0</v>
      </c>
      <c r="CO458" s="34">
        <f t="shared" si="480"/>
        <v>0</v>
      </c>
      <c r="CP458" s="34"/>
      <c r="CQ458" s="34">
        <f t="shared" si="463"/>
        <v>0</v>
      </c>
      <c r="CR458" s="34">
        <f t="shared" si="481"/>
        <v>0</v>
      </c>
      <c r="CS458" s="34"/>
      <c r="CT458" s="34">
        <f t="shared" si="464"/>
        <v>0</v>
      </c>
      <c r="CU458" s="34">
        <f t="shared" si="482"/>
        <v>0</v>
      </c>
      <c r="CV458" s="34"/>
      <c r="CW458" s="34">
        <f t="shared" si="465"/>
        <v>0</v>
      </c>
      <c r="CX458" s="34">
        <f t="shared" si="483"/>
        <v>0</v>
      </c>
      <c r="CY458" s="34"/>
      <c r="CZ458" s="34">
        <f t="shared" si="466"/>
        <v>0</v>
      </c>
      <c r="DA458" s="34">
        <f t="shared" si="484"/>
        <v>0</v>
      </c>
      <c r="DB458" s="34"/>
      <c r="DC458" s="34">
        <f t="shared" si="467"/>
        <v>0</v>
      </c>
      <c r="DD458" s="34">
        <f t="shared" si="485"/>
        <v>0</v>
      </c>
      <c r="DE458" s="35">
        <f t="shared" si="509"/>
        <v>0</v>
      </c>
      <c r="DF458" s="35">
        <f t="shared" ca="1" si="510"/>
        <v>0</v>
      </c>
      <c r="DG458" s="89">
        <f t="shared" ca="1" si="511"/>
        <v>0</v>
      </c>
      <c r="DH458" s="35">
        <f t="shared" si="486"/>
        <v>6</v>
      </c>
      <c r="DI458" s="35">
        <f t="shared" ca="1" si="453"/>
        <v>67.98</v>
      </c>
      <c r="DJ458" s="92">
        <f t="shared" ca="1" si="454"/>
        <v>0</v>
      </c>
      <c r="DK458"/>
      <c r="DL458" s="37"/>
      <c r="DM458" s="38">
        <f t="shared" si="468"/>
        <v>0</v>
      </c>
      <c r="DN458" s="39" t="str">
        <f t="shared" si="526"/>
        <v>NÃO MEDIDO</v>
      </c>
      <c r="DO458" s="40"/>
      <c r="DP458"/>
    </row>
    <row r="459" spans="1:120" s="2" customFormat="1" ht="57.75" customHeight="1" x14ac:dyDescent="0.2">
      <c r="A459" s="2" t="s">
        <v>212</v>
      </c>
      <c r="C459" s="100" t="s">
        <v>126</v>
      </c>
      <c r="D459" s="30" t="s">
        <v>569</v>
      </c>
      <c r="E459" s="31" t="s">
        <v>90</v>
      </c>
      <c r="F459" s="74">
        <v>550</v>
      </c>
      <c r="G459" s="74">
        <v>0</v>
      </c>
      <c r="H459" s="121">
        <v>0</v>
      </c>
      <c r="I459" s="121">
        <v>0</v>
      </c>
      <c r="J459" s="121"/>
      <c r="K459" s="74">
        <f t="shared" si="469"/>
        <v>550</v>
      </c>
      <c r="L459" s="32">
        <v>8.82</v>
      </c>
      <c r="M459" s="33">
        <f t="shared" si="487"/>
        <v>4851</v>
      </c>
      <c r="N459" s="33"/>
      <c r="O459" s="33">
        <f t="shared" si="470"/>
        <v>0</v>
      </c>
      <c r="P459" s="34"/>
      <c r="Q459" s="34">
        <f t="shared" si="516"/>
        <v>0</v>
      </c>
      <c r="R459" s="34">
        <f t="shared" si="517"/>
        <v>0</v>
      </c>
      <c r="S459" s="34"/>
      <c r="T459" s="34">
        <f t="shared" si="518"/>
        <v>0</v>
      </c>
      <c r="U459" s="34">
        <f t="shared" si="519"/>
        <v>0</v>
      </c>
      <c r="V459" s="34"/>
      <c r="W459" s="34">
        <f t="shared" si="505"/>
        <v>0</v>
      </c>
      <c r="X459" s="34">
        <f t="shared" si="506"/>
        <v>0</v>
      </c>
      <c r="Y459" s="34"/>
      <c r="Z459" s="34">
        <f t="shared" si="520"/>
        <v>0</v>
      </c>
      <c r="AA459" s="34">
        <f t="shared" si="521"/>
        <v>0</v>
      </c>
      <c r="AB459" s="34"/>
      <c r="AC459" s="34">
        <f t="shared" si="522"/>
        <v>0</v>
      </c>
      <c r="AD459" s="34">
        <f t="shared" si="523"/>
        <v>0</v>
      </c>
      <c r="AE459" s="34"/>
      <c r="AF459" s="34">
        <f t="shared" si="503"/>
        <v>0</v>
      </c>
      <c r="AG459" s="34">
        <f t="shared" si="504"/>
        <v>0</v>
      </c>
      <c r="AH459" s="34"/>
      <c r="AI459" s="34">
        <f t="shared" si="512"/>
        <v>0</v>
      </c>
      <c r="AJ459" s="34">
        <f t="shared" si="524"/>
        <v>0</v>
      </c>
      <c r="AK459" s="34"/>
      <c r="AL459" s="34">
        <f t="shared" si="507"/>
        <v>0</v>
      </c>
      <c r="AM459" s="34">
        <f t="shared" si="508"/>
        <v>0</v>
      </c>
      <c r="AN459" s="34"/>
      <c r="AO459" s="34">
        <f t="shared" si="488"/>
        <v>0</v>
      </c>
      <c r="AP459" s="34">
        <f t="shared" si="489"/>
        <v>0</v>
      </c>
      <c r="AQ459" s="34"/>
      <c r="AR459" s="34">
        <f t="shared" si="490"/>
        <v>0</v>
      </c>
      <c r="AS459" s="34">
        <f t="shared" si="491"/>
        <v>0</v>
      </c>
      <c r="AT459" s="34"/>
      <c r="AU459" s="34">
        <f t="shared" si="492"/>
        <v>0</v>
      </c>
      <c r="AV459" s="34">
        <f t="shared" si="493"/>
        <v>0</v>
      </c>
      <c r="AW459" s="34"/>
      <c r="AX459" s="34">
        <f t="shared" si="494"/>
        <v>0</v>
      </c>
      <c r="AY459" s="34">
        <f t="shared" si="495"/>
        <v>0</v>
      </c>
      <c r="AZ459" s="34"/>
      <c r="BA459" s="34">
        <f t="shared" si="496"/>
        <v>0</v>
      </c>
      <c r="BB459" s="34">
        <f t="shared" si="497"/>
        <v>0</v>
      </c>
      <c r="BC459" s="34"/>
      <c r="BD459" s="34">
        <f t="shared" si="498"/>
        <v>0</v>
      </c>
      <c r="BE459" s="34">
        <f t="shared" si="499"/>
        <v>0</v>
      </c>
      <c r="BF459" s="34"/>
      <c r="BG459" s="34">
        <f t="shared" si="513"/>
        <v>0</v>
      </c>
      <c r="BH459" s="34">
        <f t="shared" si="500"/>
        <v>0</v>
      </c>
      <c r="BI459" s="34"/>
      <c r="BJ459" s="34">
        <f t="shared" si="514"/>
        <v>0</v>
      </c>
      <c r="BK459" s="34">
        <f t="shared" si="501"/>
        <v>0</v>
      </c>
      <c r="BL459" s="34"/>
      <c r="BM459" s="34">
        <f t="shared" si="515"/>
        <v>0</v>
      </c>
      <c r="BN459" s="34">
        <f t="shared" si="502"/>
        <v>0</v>
      </c>
      <c r="BO459" s="34"/>
      <c r="BP459" s="34">
        <f t="shared" si="471"/>
        <v>0</v>
      </c>
      <c r="BQ459" s="34">
        <f t="shared" si="472"/>
        <v>0</v>
      </c>
      <c r="BR459" s="34"/>
      <c r="BS459" s="34">
        <f t="shared" si="455"/>
        <v>0</v>
      </c>
      <c r="BT459" s="34">
        <f t="shared" si="473"/>
        <v>0</v>
      </c>
      <c r="BU459" s="34"/>
      <c r="BV459" s="34">
        <f t="shared" si="456"/>
        <v>0</v>
      </c>
      <c r="BW459" s="34">
        <f t="shared" si="474"/>
        <v>0</v>
      </c>
      <c r="BX459" s="34"/>
      <c r="BY459" s="34">
        <f t="shared" si="457"/>
        <v>0</v>
      </c>
      <c r="BZ459" s="34">
        <f t="shared" si="475"/>
        <v>0</v>
      </c>
      <c r="CA459" s="34"/>
      <c r="CB459" s="34">
        <f t="shared" si="458"/>
        <v>0</v>
      </c>
      <c r="CC459" s="34">
        <f t="shared" si="476"/>
        <v>0</v>
      </c>
      <c r="CD459" s="34"/>
      <c r="CE459" s="34">
        <f t="shared" si="459"/>
        <v>0</v>
      </c>
      <c r="CF459" s="34">
        <f t="shared" si="477"/>
        <v>0</v>
      </c>
      <c r="CG459" s="34"/>
      <c r="CH459" s="34">
        <f t="shared" si="460"/>
        <v>0</v>
      </c>
      <c r="CI459" s="34">
        <f t="shared" si="478"/>
        <v>0</v>
      </c>
      <c r="CJ459" s="34"/>
      <c r="CK459" s="34">
        <f t="shared" si="461"/>
        <v>0</v>
      </c>
      <c r="CL459" s="34">
        <f t="shared" si="479"/>
        <v>0</v>
      </c>
      <c r="CM459" s="34"/>
      <c r="CN459" s="34">
        <f t="shared" si="462"/>
        <v>0</v>
      </c>
      <c r="CO459" s="34">
        <f t="shared" si="480"/>
        <v>0</v>
      </c>
      <c r="CP459" s="34"/>
      <c r="CQ459" s="34">
        <f t="shared" si="463"/>
        <v>0</v>
      </c>
      <c r="CR459" s="34">
        <f t="shared" si="481"/>
        <v>0</v>
      </c>
      <c r="CS459" s="34"/>
      <c r="CT459" s="34">
        <f t="shared" si="464"/>
        <v>0</v>
      </c>
      <c r="CU459" s="34">
        <f t="shared" si="482"/>
        <v>0</v>
      </c>
      <c r="CV459" s="34"/>
      <c r="CW459" s="34">
        <f t="shared" si="465"/>
        <v>0</v>
      </c>
      <c r="CX459" s="34">
        <f t="shared" si="483"/>
        <v>0</v>
      </c>
      <c r="CY459" s="34"/>
      <c r="CZ459" s="34">
        <f t="shared" si="466"/>
        <v>0</v>
      </c>
      <c r="DA459" s="34">
        <f t="shared" si="484"/>
        <v>0</v>
      </c>
      <c r="DB459" s="34"/>
      <c r="DC459" s="34">
        <f t="shared" si="467"/>
        <v>0</v>
      </c>
      <c r="DD459" s="34">
        <f t="shared" si="485"/>
        <v>0</v>
      </c>
      <c r="DE459" s="35">
        <f t="shared" si="509"/>
        <v>0</v>
      </c>
      <c r="DF459" s="35">
        <f t="shared" ca="1" si="510"/>
        <v>0</v>
      </c>
      <c r="DG459" s="89">
        <f t="shared" ca="1" si="511"/>
        <v>0</v>
      </c>
      <c r="DH459" s="35">
        <f t="shared" si="486"/>
        <v>550</v>
      </c>
      <c r="DI459" s="35">
        <f t="shared" ca="1" si="453"/>
        <v>4851</v>
      </c>
      <c r="DJ459" s="92">
        <f t="shared" ca="1" si="454"/>
        <v>0</v>
      </c>
      <c r="DK459"/>
      <c r="DL459" s="37"/>
      <c r="DM459" s="38">
        <f t="shared" si="468"/>
        <v>0</v>
      </c>
      <c r="DN459" s="39" t="str">
        <f t="shared" si="526"/>
        <v>NÃO MEDIDO</v>
      </c>
      <c r="DO459" s="40"/>
      <c r="DP459"/>
    </row>
    <row r="460" spans="1:120" s="2" customFormat="1" ht="42.75" customHeight="1" x14ac:dyDescent="0.2">
      <c r="A460" s="2" t="s">
        <v>212</v>
      </c>
      <c r="C460" s="100" t="s">
        <v>131</v>
      </c>
      <c r="D460" s="30" t="s">
        <v>132</v>
      </c>
      <c r="E460" s="31" t="s">
        <v>89</v>
      </c>
      <c r="F460" s="74">
        <v>4</v>
      </c>
      <c r="G460" s="74">
        <v>0</v>
      </c>
      <c r="H460" s="121">
        <v>0</v>
      </c>
      <c r="I460" s="121">
        <v>0</v>
      </c>
      <c r="J460" s="121"/>
      <c r="K460" s="74">
        <f t="shared" si="469"/>
        <v>4</v>
      </c>
      <c r="L460" s="32">
        <v>8.31</v>
      </c>
      <c r="M460" s="33">
        <f t="shared" si="487"/>
        <v>33.24</v>
      </c>
      <c r="N460" s="33"/>
      <c r="O460" s="33">
        <f t="shared" si="470"/>
        <v>0</v>
      </c>
      <c r="P460" s="34"/>
      <c r="Q460" s="34">
        <f t="shared" si="516"/>
        <v>0</v>
      </c>
      <c r="R460" s="34">
        <f t="shared" si="517"/>
        <v>0</v>
      </c>
      <c r="S460" s="34"/>
      <c r="T460" s="34">
        <f t="shared" si="518"/>
        <v>0</v>
      </c>
      <c r="U460" s="34">
        <f t="shared" si="519"/>
        <v>0</v>
      </c>
      <c r="V460" s="34"/>
      <c r="W460" s="34">
        <f t="shared" si="505"/>
        <v>0</v>
      </c>
      <c r="X460" s="34">
        <f t="shared" si="506"/>
        <v>0</v>
      </c>
      <c r="Y460" s="34"/>
      <c r="Z460" s="34">
        <f t="shared" si="520"/>
        <v>0</v>
      </c>
      <c r="AA460" s="34">
        <f t="shared" si="521"/>
        <v>0</v>
      </c>
      <c r="AB460" s="34"/>
      <c r="AC460" s="34">
        <f t="shared" si="522"/>
        <v>0</v>
      </c>
      <c r="AD460" s="34">
        <f t="shared" si="523"/>
        <v>0</v>
      </c>
      <c r="AE460" s="34"/>
      <c r="AF460" s="34">
        <f t="shared" si="503"/>
        <v>0</v>
      </c>
      <c r="AG460" s="34">
        <f t="shared" si="504"/>
        <v>0</v>
      </c>
      <c r="AH460" s="34"/>
      <c r="AI460" s="34">
        <f t="shared" si="512"/>
        <v>0</v>
      </c>
      <c r="AJ460" s="34">
        <f t="shared" si="524"/>
        <v>0</v>
      </c>
      <c r="AK460" s="34"/>
      <c r="AL460" s="34">
        <f t="shared" si="507"/>
        <v>0</v>
      </c>
      <c r="AM460" s="34">
        <f t="shared" si="508"/>
        <v>0</v>
      </c>
      <c r="AN460" s="34"/>
      <c r="AO460" s="34">
        <f t="shared" si="488"/>
        <v>0</v>
      </c>
      <c r="AP460" s="34">
        <f t="shared" si="489"/>
        <v>0</v>
      </c>
      <c r="AQ460" s="34"/>
      <c r="AR460" s="34">
        <f t="shared" si="490"/>
        <v>0</v>
      </c>
      <c r="AS460" s="34">
        <f t="shared" si="491"/>
        <v>0</v>
      </c>
      <c r="AT460" s="34"/>
      <c r="AU460" s="34">
        <f t="shared" si="492"/>
        <v>0</v>
      </c>
      <c r="AV460" s="34">
        <f t="shared" si="493"/>
        <v>0</v>
      </c>
      <c r="AW460" s="34"/>
      <c r="AX460" s="34">
        <f t="shared" si="494"/>
        <v>0</v>
      </c>
      <c r="AY460" s="34">
        <f t="shared" si="495"/>
        <v>0</v>
      </c>
      <c r="AZ460" s="34"/>
      <c r="BA460" s="34">
        <f t="shared" si="496"/>
        <v>0</v>
      </c>
      <c r="BB460" s="34">
        <f t="shared" si="497"/>
        <v>0</v>
      </c>
      <c r="BC460" s="34"/>
      <c r="BD460" s="34">
        <f t="shared" si="498"/>
        <v>0</v>
      </c>
      <c r="BE460" s="34">
        <f t="shared" si="499"/>
        <v>0</v>
      </c>
      <c r="BF460" s="34"/>
      <c r="BG460" s="34">
        <f t="shared" si="513"/>
        <v>0</v>
      </c>
      <c r="BH460" s="34">
        <f t="shared" si="500"/>
        <v>0</v>
      </c>
      <c r="BI460" s="34"/>
      <c r="BJ460" s="34">
        <f t="shared" si="514"/>
        <v>0</v>
      </c>
      <c r="BK460" s="34">
        <f t="shared" si="501"/>
        <v>0</v>
      </c>
      <c r="BL460" s="34"/>
      <c r="BM460" s="34">
        <f t="shared" si="515"/>
        <v>0</v>
      </c>
      <c r="BN460" s="34">
        <f t="shared" si="502"/>
        <v>0</v>
      </c>
      <c r="BO460" s="34"/>
      <c r="BP460" s="34">
        <f t="shared" si="471"/>
        <v>0</v>
      </c>
      <c r="BQ460" s="34">
        <f t="shared" si="472"/>
        <v>0</v>
      </c>
      <c r="BR460" s="34"/>
      <c r="BS460" s="34">
        <f t="shared" si="455"/>
        <v>0</v>
      </c>
      <c r="BT460" s="34">
        <f t="shared" si="473"/>
        <v>0</v>
      </c>
      <c r="BU460" s="34"/>
      <c r="BV460" s="34">
        <f t="shared" si="456"/>
        <v>0</v>
      </c>
      <c r="BW460" s="34">
        <f t="shared" si="474"/>
        <v>0</v>
      </c>
      <c r="BX460" s="34"/>
      <c r="BY460" s="34">
        <f t="shared" si="457"/>
        <v>0</v>
      </c>
      <c r="BZ460" s="34">
        <f t="shared" si="475"/>
        <v>0</v>
      </c>
      <c r="CA460" s="34"/>
      <c r="CB460" s="34">
        <f t="shared" si="458"/>
        <v>0</v>
      </c>
      <c r="CC460" s="34">
        <f t="shared" si="476"/>
        <v>0</v>
      </c>
      <c r="CD460" s="34"/>
      <c r="CE460" s="34">
        <f t="shared" si="459"/>
        <v>0</v>
      </c>
      <c r="CF460" s="34">
        <f t="shared" si="477"/>
        <v>0</v>
      </c>
      <c r="CG460" s="34"/>
      <c r="CH460" s="34">
        <f t="shared" si="460"/>
        <v>0</v>
      </c>
      <c r="CI460" s="34">
        <f t="shared" si="478"/>
        <v>0</v>
      </c>
      <c r="CJ460" s="34"/>
      <c r="CK460" s="34">
        <f t="shared" si="461"/>
        <v>0</v>
      </c>
      <c r="CL460" s="34">
        <f t="shared" si="479"/>
        <v>0</v>
      </c>
      <c r="CM460" s="34"/>
      <c r="CN460" s="34">
        <f t="shared" si="462"/>
        <v>0</v>
      </c>
      <c r="CO460" s="34">
        <f t="shared" si="480"/>
        <v>0</v>
      </c>
      <c r="CP460" s="34"/>
      <c r="CQ460" s="34">
        <f t="shared" si="463"/>
        <v>0</v>
      </c>
      <c r="CR460" s="34">
        <f t="shared" si="481"/>
        <v>0</v>
      </c>
      <c r="CS460" s="34"/>
      <c r="CT460" s="34">
        <f t="shared" si="464"/>
        <v>0</v>
      </c>
      <c r="CU460" s="34">
        <f t="shared" si="482"/>
        <v>0</v>
      </c>
      <c r="CV460" s="34"/>
      <c r="CW460" s="34">
        <f t="shared" si="465"/>
        <v>0</v>
      </c>
      <c r="CX460" s="34">
        <f t="shared" si="483"/>
        <v>0</v>
      </c>
      <c r="CY460" s="34"/>
      <c r="CZ460" s="34">
        <f t="shared" si="466"/>
        <v>0</v>
      </c>
      <c r="DA460" s="34">
        <f t="shared" si="484"/>
        <v>0</v>
      </c>
      <c r="DB460" s="34"/>
      <c r="DC460" s="34">
        <f t="shared" si="467"/>
        <v>0</v>
      </c>
      <c r="DD460" s="34">
        <f t="shared" si="485"/>
        <v>0</v>
      </c>
      <c r="DE460" s="35">
        <f t="shared" si="509"/>
        <v>0</v>
      </c>
      <c r="DF460" s="35">
        <f t="shared" ca="1" si="510"/>
        <v>0</v>
      </c>
      <c r="DG460" s="89">
        <f t="shared" ca="1" si="511"/>
        <v>0</v>
      </c>
      <c r="DH460" s="35">
        <f t="shared" si="486"/>
        <v>4</v>
      </c>
      <c r="DI460" s="35">
        <f t="shared" ca="1" si="453"/>
        <v>33.24</v>
      </c>
      <c r="DJ460" s="92">
        <f t="shared" ca="1" si="454"/>
        <v>0</v>
      </c>
      <c r="DK460"/>
      <c r="DL460" s="37"/>
      <c r="DM460" s="38">
        <f t="shared" si="468"/>
        <v>0</v>
      </c>
      <c r="DN460" s="39" t="str">
        <f t="shared" si="526"/>
        <v>NÃO MEDIDO</v>
      </c>
      <c r="DO460" s="40"/>
      <c r="DP460"/>
    </row>
    <row r="461" spans="1:120" s="2" customFormat="1" ht="39.75" customHeight="1" x14ac:dyDescent="0.2">
      <c r="A461" s="2" t="s">
        <v>212</v>
      </c>
      <c r="C461" s="100" t="s">
        <v>147</v>
      </c>
      <c r="D461" s="30" t="s">
        <v>586</v>
      </c>
      <c r="E461" s="31" t="s">
        <v>89</v>
      </c>
      <c r="F461" s="74">
        <v>360</v>
      </c>
      <c r="G461" s="74">
        <v>0</v>
      </c>
      <c r="H461" s="121">
        <v>0</v>
      </c>
      <c r="I461" s="121">
        <v>0</v>
      </c>
      <c r="J461" s="121"/>
      <c r="K461" s="74">
        <f t="shared" si="469"/>
        <v>360</v>
      </c>
      <c r="L461" s="32">
        <v>1.32</v>
      </c>
      <c r="M461" s="33">
        <f t="shared" si="487"/>
        <v>475.2</v>
      </c>
      <c r="N461" s="33"/>
      <c r="O461" s="33">
        <f t="shared" si="470"/>
        <v>0</v>
      </c>
      <c r="P461" s="34"/>
      <c r="Q461" s="34">
        <f t="shared" si="516"/>
        <v>0</v>
      </c>
      <c r="R461" s="34">
        <f t="shared" si="517"/>
        <v>0</v>
      </c>
      <c r="S461" s="34"/>
      <c r="T461" s="34">
        <f t="shared" si="518"/>
        <v>0</v>
      </c>
      <c r="U461" s="34">
        <f t="shared" si="519"/>
        <v>0</v>
      </c>
      <c r="V461" s="34"/>
      <c r="W461" s="34">
        <f t="shared" si="505"/>
        <v>0</v>
      </c>
      <c r="X461" s="34">
        <f t="shared" si="506"/>
        <v>0</v>
      </c>
      <c r="Y461" s="34"/>
      <c r="Z461" s="34">
        <f t="shared" si="520"/>
        <v>0</v>
      </c>
      <c r="AA461" s="34">
        <f t="shared" si="521"/>
        <v>0</v>
      </c>
      <c r="AB461" s="34"/>
      <c r="AC461" s="34">
        <f t="shared" si="522"/>
        <v>0</v>
      </c>
      <c r="AD461" s="34">
        <f t="shared" si="523"/>
        <v>0</v>
      </c>
      <c r="AE461" s="34"/>
      <c r="AF461" s="34">
        <f t="shared" si="503"/>
        <v>0</v>
      </c>
      <c r="AG461" s="34">
        <f t="shared" si="504"/>
        <v>0</v>
      </c>
      <c r="AH461" s="34"/>
      <c r="AI461" s="34">
        <f t="shared" si="512"/>
        <v>0</v>
      </c>
      <c r="AJ461" s="34">
        <f t="shared" si="524"/>
        <v>0</v>
      </c>
      <c r="AK461" s="34"/>
      <c r="AL461" s="34">
        <f t="shared" si="507"/>
        <v>0</v>
      </c>
      <c r="AM461" s="34">
        <f t="shared" si="508"/>
        <v>0</v>
      </c>
      <c r="AN461" s="34"/>
      <c r="AO461" s="34">
        <f t="shared" si="488"/>
        <v>0</v>
      </c>
      <c r="AP461" s="34">
        <f t="shared" si="489"/>
        <v>0</v>
      </c>
      <c r="AQ461" s="34"/>
      <c r="AR461" s="34">
        <f t="shared" si="490"/>
        <v>0</v>
      </c>
      <c r="AS461" s="34">
        <f t="shared" si="491"/>
        <v>0</v>
      </c>
      <c r="AT461" s="34"/>
      <c r="AU461" s="34">
        <f t="shared" si="492"/>
        <v>0</v>
      </c>
      <c r="AV461" s="34">
        <f t="shared" si="493"/>
        <v>0</v>
      </c>
      <c r="AW461" s="34"/>
      <c r="AX461" s="34">
        <f t="shared" si="494"/>
        <v>0</v>
      </c>
      <c r="AY461" s="34">
        <f t="shared" si="495"/>
        <v>0</v>
      </c>
      <c r="AZ461" s="34"/>
      <c r="BA461" s="34">
        <f t="shared" si="496"/>
        <v>0</v>
      </c>
      <c r="BB461" s="34">
        <f t="shared" si="497"/>
        <v>0</v>
      </c>
      <c r="BC461" s="34"/>
      <c r="BD461" s="34">
        <f t="shared" si="498"/>
        <v>0</v>
      </c>
      <c r="BE461" s="34">
        <f t="shared" si="499"/>
        <v>0</v>
      </c>
      <c r="BF461" s="34"/>
      <c r="BG461" s="34">
        <f t="shared" si="513"/>
        <v>0</v>
      </c>
      <c r="BH461" s="34">
        <f t="shared" si="500"/>
        <v>0</v>
      </c>
      <c r="BI461" s="34"/>
      <c r="BJ461" s="34">
        <f t="shared" si="514"/>
        <v>0</v>
      </c>
      <c r="BK461" s="34">
        <f t="shared" si="501"/>
        <v>0</v>
      </c>
      <c r="BL461" s="34"/>
      <c r="BM461" s="34">
        <f t="shared" si="515"/>
        <v>0</v>
      </c>
      <c r="BN461" s="34">
        <f t="shared" si="502"/>
        <v>0</v>
      </c>
      <c r="BO461" s="34"/>
      <c r="BP461" s="34">
        <f t="shared" si="471"/>
        <v>0</v>
      </c>
      <c r="BQ461" s="34">
        <f t="shared" si="472"/>
        <v>0</v>
      </c>
      <c r="BR461" s="34"/>
      <c r="BS461" s="34">
        <f t="shared" si="455"/>
        <v>0</v>
      </c>
      <c r="BT461" s="34">
        <f t="shared" si="473"/>
        <v>0</v>
      </c>
      <c r="BU461" s="34"/>
      <c r="BV461" s="34">
        <f t="shared" si="456"/>
        <v>0</v>
      </c>
      <c r="BW461" s="34">
        <f t="shared" si="474"/>
        <v>0</v>
      </c>
      <c r="BX461" s="34"/>
      <c r="BY461" s="34">
        <f t="shared" si="457"/>
        <v>0</v>
      </c>
      <c r="BZ461" s="34">
        <f t="shared" si="475"/>
        <v>0</v>
      </c>
      <c r="CA461" s="34"/>
      <c r="CB461" s="34">
        <f t="shared" si="458"/>
        <v>0</v>
      </c>
      <c r="CC461" s="34">
        <f t="shared" si="476"/>
        <v>0</v>
      </c>
      <c r="CD461" s="34"/>
      <c r="CE461" s="34">
        <f t="shared" si="459"/>
        <v>0</v>
      </c>
      <c r="CF461" s="34">
        <f t="shared" si="477"/>
        <v>0</v>
      </c>
      <c r="CG461" s="34"/>
      <c r="CH461" s="34">
        <f t="shared" si="460"/>
        <v>0</v>
      </c>
      <c r="CI461" s="34">
        <f t="shared" si="478"/>
        <v>0</v>
      </c>
      <c r="CJ461" s="34"/>
      <c r="CK461" s="34">
        <f t="shared" si="461"/>
        <v>0</v>
      </c>
      <c r="CL461" s="34">
        <f t="shared" si="479"/>
        <v>0</v>
      </c>
      <c r="CM461" s="34"/>
      <c r="CN461" s="34">
        <f t="shared" si="462"/>
        <v>0</v>
      </c>
      <c r="CO461" s="34">
        <f t="shared" si="480"/>
        <v>0</v>
      </c>
      <c r="CP461" s="34"/>
      <c r="CQ461" s="34">
        <f t="shared" si="463"/>
        <v>0</v>
      </c>
      <c r="CR461" s="34">
        <f t="shared" si="481"/>
        <v>0</v>
      </c>
      <c r="CS461" s="34"/>
      <c r="CT461" s="34">
        <f t="shared" si="464"/>
        <v>0</v>
      </c>
      <c r="CU461" s="34">
        <f t="shared" si="482"/>
        <v>0</v>
      </c>
      <c r="CV461" s="34"/>
      <c r="CW461" s="34">
        <f t="shared" si="465"/>
        <v>0</v>
      </c>
      <c r="CX461" s="34">
        <f t="shared" si="483"/>
        <v>0</v>
      </c>
      <c r="CY461" s="34"/>
      <c r="CZ461" s="34">
        <f t="shared" si="466"/>
        <v>0</v>
      </c>
      <c r="DA461" s="34">
        <f t="shared" si="484"/>
        <v>0</v>
      </c>
      <c r="DB461" s="34"/>
      <c r="DC461" s="34">
        <f t="shared" si="467"/>
        <v>0</v>
      </c>
      <c r="DD461" s="34">
        <f t="shared" si="485"/>
        <v>0</v>
      </c>
      <c r="DE461" s="35">
        <f t="shared" si="509"/>
        <v>0</v>
      </c>
      <c r="DF461" s="35">
        <f t="shared" ca="1" si="510"/>
        <v>0</v>
      </c>
      <c r="DG461" s="89">
        <f t="shared" ca="1" si="511"/>
        <v>0</v>
      </c>
      <c r="DH461" s="35">
        <f t="shared" si="486"/>
        <v>360</v>
      </c>
      <c r="DI461" s="35">
        <f t="shared" ca="1" si="453"/>
        <v>475.2</v>
      </c>
      <c r="DJ461" s="92">
        <f t="shared" ca="1" si="454"/>
        <v>0</v>
      </c>
      <c r="DK461"/>
      <c r="DL461" s="37"/>
      <c r="DM461" s="38">
        <f t="shared" si="468"/>
        <v>0</v>
      </c>
      <c r="DN461" s="39" t="str">
        <f t="shared" si="526"/>
        <v>NÃO MEDIDO</v>
      </c>
      <c r="DO461" s="40"/>
      <c r="DP461"/>
    </row>
    <row r="462" spans="1:120" s="2" customFormat="1" ht="36" customHeight="1" x14ac:dyDescent="0.2">
      <c r="A462" s="2" t="s">
        <v>212</v>
      </c>
      <c r="C462" s="100" t="s">
        <v>155</v>
      </c>
      <c r="D462" s="30" t="s">
        <v>156</v>
      </c>
      <c r="E462" s="31" t="s">
        <v>89</v>
      </c>
      <c r="F462" s="74">
        <v>120</v>
      </c>
      <c r="G462" s="74">
        <v>0</v>
      </c>
      <c r="H462" s="121">
        <v>0</v>
      </c>
      <c r="I462" s="121">
        <v>0</v>
      </c>
      <c r="J462" s="121"/>
      <c r="K462" s="74">
        <f t="shared" si="469"/>
        <v>120</v>
      </c>
      <c r="L462" s="32">
        <v>1.29</v>
      </c>
      <c r="M462" s="33">
        <f t="shared" si="487"/>
        <v>154.80000000000001</v>
      </c>
      <c r="N462" s="33"/>
      <c r="O462" s="33">
        <f t="shared" si="470"/>
        <v>0</v>
      </c>
      <c r="P462" s="34"/>
      <c r="Q462" s="34">
        <f t="shared" si="516"/>
        <v>0</v>
      </c>
      <c r="R462" s="34">
        <f t="shared" si="517"/>
        <v>0</v>
      </c>
      <c r="S462" s="34"/>
      <c r="T462" s="34">
        <f t="shared" si="518"/>
        <v>0</v>
      </c>
      <c r="U462" s="34">
        <f t="shared" si="519"/>
        <v>0</v>
      </c>
      <c r="V462" s="34"/>
      <c r="W462" s="34">
        <f t="shared" si="505"/>
        <v>0</v>
      </c>
      <c r="X462" s="34">
        <f t="shared" si="506"/>
        <v>0</v>
      </c>
      <c r="Y462" s="34"/>
      <c r="Z462" s="34">
        <f t="shared" si="520"/>
        <v>0</v>
      </c>
      <c r="AA462" s="34">
        <f t="shared" si="521"/>
        <v>0</v>
      </c>
      <c r="AB462" s="34"/>
      <c r="AC462" s="34">
        <f t="shared" si="522"/>
        <v>0</v>
      </c>
      <c r="AD462" s="34">
        <f t="shared" si="523"/>
        <v>0</v>
      </c>
      <c r="AE462" s="34"/>
      <c r="AF462" s="34">
        <f t="shared" si="503"/>
        <v>0</v>
      </c>
      <c r="AG462" s="34">
        <f t="shared" si="504"/>
        <v>0</v>
      </c>
      <c r="AH462" s="34"/>
      <c r="AI462" s="34">
        <f t="shared" si="512"/>
        <v>0</v>
      </c>
      <c r="AJ462" s="34">
        <f t="shared" si="524"/>
        <v>0</v>
      </c>
      <c r="AK462" s="34"/>
      <c r="AL462" s="34">
        <f t="shared" si="507"/>
        <v>0</v>
      </c>
      <c r="AM462" s="34">
        <f t="shared" si="508"/>
        <v>0</v>
      </c>
      <c r="AN462" s="34"/>
      <c r="AO462" s="34">
        <f t="shared" si="488"/>
        <v>0</v>
      </c>
      <c r="AP462" s="34">
        <f t="shared" si="489"/>
        <v>0</v>
      </c>
      <c r="AQ462" s="34"/>
      <c r="AR462" s="34">
        <f t="shared" si="490"/>
        <v>0</v>
      </c>
      <c r="AS462" s="34">
        <f t="shared" si="491"/>
        <v>0</v>
      </c>
      <c r="AT462" s="34"/>
      <c r="AU462" s="34">
        <f t="shared" si="492"/>
        <v>0</v>
      </c>
      <c r="AV462" s="34">
        <f t="shared" si="493"/>
        <v>0</v>
      </c>
      <c r="AW462" s="34"/>
      <c r="AX462" s="34">
        <f t="shared" si="494"/>
        <v>0</v>
      </c>
      <c r="AY462" s="34">
        <f t="shared" si="495"/>
        <v>0</v>
      </c>
      <c r="AZ462" s="34"/>
      <c r="BA462" s="34">
        <f t="shared" si="496"/>
        <v>0</v>
      </c>
      <c r="BB462" s="34">
        <f t="shared" si="497"/>
        <v>0</v>
      </c>
      <c r="BC462" s="34"/>
      <c r="BD462" s="34">
        <f t="shared" si="498"/>
        <v>0</v>
      </c>
      <c r="BE462" s="34">
        <f t="shared" si="499"/>
        <v>0</v>
      </c>
      <c r="BF462" s="34"/>
      <c r="BG462" s="34">
        <f t="shared" si="513"/>
        <v>0</v>
      </c>
      <c r="BH462" s="34">
        <f t="shared" si="500"/>
        <v>0</v>
      </c>
      <c r="BI462" s="34"/>
      <c r="BJ462" s="34">
        <f t="shared" si="514"/>
        <v>0</v>
      </c>
      <c r="BK462" s="34">
        <f t="shared" si="501"/>
        <v>0</v>
      </c>
      <c r="BL462" s="34"/>
      <c r="BM462" s="34">
        <f t="shared" si="515"/>
        <v>0</v>
      </c>
      <c r="BN462" s="34">
        <f t="shared" si="502"/>
        <v>0</v>
      </c>
      <c r="BO462" s="34"/>
      <c r="BP462" s="34">
        <f t="shared" si="471"/>
        <v>0</v>
      </c>
      <c r="BQ462" s="34">
        <f t="shared" si="472"/>
        <v>0</v>
      </c>
      <c r="BR462" s="34"/>
      <c r="BS462" s="34">
        <f t="shared" si="455"/>
        <v>0</v>
      </c>
      <c r="BT462" s="34">
        <f t="shared" si="473"/>
        <v>0</v>
      </c>
      <c r="BU462" s="34"/>
      <c r="BV462" s="34">
        <f t="shared" si="456"/>
        <v>0</v>
      </c>
      <c r="BW462" s="34">
        <f t="shared" si="474"/>
        <v>0</v>
      </c>
      <c r="BX462" s="34"/>
      <c r="BY462" s="34">
        <f t="shared" si="457"/>
        <v>0</v>
      </c>
      <c r="BZ462" s="34">
        <f t="shared" si="475"/>
        <v>0</v>
      </c>
      <c r="CA462" s="34"/>
      <c r="CB462" s="34">
        <f t="shared" si="458"/>
        <v>0</v>
      </c>
      <c r="CC462" s="34">
        <f t="shared" si="476"/>
        <v>0</v>
      </c>
      <c r="CD462" s="34"/>
      <c r="CE462" s="34">
        <f t="shared" si="459"/>
        <v>0</v>
      </c>
      <c r="CF462" s="34">
        <f t="shared" si="477"/>
        <v>0</v>
      </c>
      <c r="CG462" s="34"/>
      <c r="CH462" s="34">
        <f t="shared" si="460"/>
        <v>0</v>
      </c>
      <c r="CI462" s="34">
        <f t="shared" si="478"/>
        <v>0</v>
      </c>
      <c r="CJ462" s="34"/>
      <c r="CK462" s="34">
        <f t="shared" si="461"/>
        <v>0</v>
      </c>
      <c r="CL462" s="34">
        <f t="shared" si="479"/>
        <v>0</v>
      </c>
      <c r="CM462" s="34"/>
      <c r="CN462" s="34">
        <f t="shared" si="462"/>
        <v>0</v>
      </c>
      <c r="CO462" s="34">
        <f t="shared" si="480"/>
        <v>0</v>
      </c>
      <c r="CP462" s="34"/>
      <c r="CQ462" s="34">
        <f t="shared" si="463"/>
        <v>0</v>
      </c>
      <c r="CR462" s="34">
        <f t="shared" si="481"/>
        <v>0</v>
      </c>
      <c r="CS462" s="34"/>
      <c r="CT462" s="34">
        <f t="shared" si="464"/>
        <v>0</v>
      </c>
      <c r="CU462" s="34">
        <f t="shared" si="482"/>
        <v>0</v>
      </c>
      <c r="CV462" s="34"/>
      <c r="CW462" s="34">
        <f t="shared" si="465"/>
        <v>0</v>
      </c>
      <c r="CX462" s="34">
        <f t="shared" si="483"/>
        <v>0</v>
      </c>
      <c r="CY462" s="34"/>
      <c r="CZ462" s="34">
        <f t="shared" si="466"/>
        <v>0</v>
      </c>
      <c r="DA462" s="34">
        <f t="shared" si="484"/>
        <v>0</v>
      </c>
      <c r="DB462" s="34"/>
      <c r="DC462" s="34">
        <f t="shared" si="467"/>
        <v>0</v>
      </c>
      <c r="DD462" s="34">
        <f t="shared" si="485"/>
        <v>0</v>
      </c>
      <c r="DE462" s="35">
        <f t="shared" si="509"/>
        <v>0</v>
      </c>
      <c r="DF462" s="35">
        <f t="shared" ca="1" si="510"/>
        <v>0</v>
      </c>
      <c r="DG462" s="89">
        <f t="shared" ca="1" si="511"/>
        <v>0</v>
      </c>
      <c r="DH462" s="35">
        <f t="shared" si="486"/>
        <v>120</v>
      </c>
      <c r="DI462" s="35">
        <f t="shared" ca="1" si="453"/>
        <v>154.80000000000001</v>
      </c>
      <c r="DJ462" s="92">
        <f t="shared" ca="1" si="454"/>
        <v>0</v>
      </c>
      <c r="DK462"/>
      <c r="DL462" s="37"/>
      <c r="DM462" s="38">
        <f t="shared" si="468"/>
        <v>0</v>
      </c>
      <c r="DN462" s="39" t="str">
        <f t="shared" si="526"/>
        <v>NÃO MEDIDO</v>
      </c>
      <c r="DO462" s="40"/>
      <c r="DP462"/>
    </row>
    <row r="463" spans="1:120" s="2" customFormat="1" ht="39.75" customHeight="1" x14ac:dyDescent="0.2">
      <c r="A463" s="1" t="s">
        <v>212</v>
      </c>
      <c r="B463" s="1"/>
      <c r="C463" s="100" t="s">
        <v>373</v>
      </c>
      <c r="D463" s="30" t="s">
        <v>374</v>
      </c>
      <c r="E463" s="31" t="s">
        <v>89</v>
      </c>
      <c r="F463" s="74">
        <v>120</v>
      </c>
      <c r="G463" s="74">
        <v>0</v>
      </c>
      <c r="H463" s="121">
        <v>0</v>
      </c>
      <c r="I463" s="121">
        <v>0</v>
      </c>
      <c r="J463" s="121"/>
      <c r="K463" s="74">
        <f t="shared" si="469"/>
        <v>120</v>
      </c>
      <c r="L463" s="32">
        <v>2.4300000000000002</v>
      </c>
      <c r="M463" s="33">
        <f t="shared" si="487"/>
        <v>291.60000000000002</v>
      </c>
      <c r="N463" s="33"/>
      <c r="O463" s="33">
        <f t="shared" si="470"/>
        <v>0</v>
      </c>
      <c r="P463" s="34"/>
      <c r="Q463" s="34">
        <f t="shared" si="516"/>
        <v>0</v>
      </c>
      <c r="R463" s="34">
        <f t="shared" si="517"/>
        <v>0</v>
      </c>
      <c r="S463" s="34"/>
      <c r="T463" s="34">
        <f t="shared" si="518"/>
        <v>0</v>
      </c>
      <c r="U463" s="34">
        <f t="shared" si="519"/>
        <v>0</v>
      </c>
      <c r="V463" s="34"/>
      <c r="W463" s="34">
        <f t="shared" si="505"/>
        <v>0</v>
      </c>
      <c r="X463" s="34">
        <f t="shared" si="506"/>
        <v>0</v>
      </c>
      <c r="Y463" s="34"/>
      <c r="Z463" s="34">
        <f t="shared" si="520"/>
        <v>0</v>
      </c>
      <c r="AA463" s="34">
        <f t="shared" si="521"/>
        <v>0</v>
      </c>
      <c r="AB463" s="34"/>
      <c r="AC463" s="34">
        <f t="shared" si="522"/>
        <v>0</v>
      </c>
      <c r="AD463" s="34">
        <f t="shared" si="523"/>
        <v>0</v>
      </c>
      <c r="AE463" s="34"/>
      <c r="AF463" s="34">
        <f t="shared" si="503"/>
        <v>0</v>
      </c>
      <c r="AG463" s="34">
        <f t="shared" si="504"/>
        <v>0</v>
      </c>
      <c r="AH463" s="34"/>
      <c r="AI463" s="34">
        <f t="shared" si="512"/>
        <v>0</v>
      </c>
      <c r="AJ463" s="34">
        <f t="shared" si="524"/>
        <v>0</v>
      </c>
      <c r="AK463" s="34"/>
      <c r="AL463" s="34">
        <f t="shared" si="507"/>
        <v>0</v>
      </c>
      <c r="AM463" s="34">
        <f t="shared" si="508"/>
        <v>0</v>
      </c>
      <c r="AN463" s="34"/>
      <c r="AO463" s="34">
        <f t="shared" si="488"/>
        <v>0</v>
      </c>
      <c r="AP463" s="34">
        <f t="shared" si="489"/>
        <v>0</v>
      </c>
      <c r="AQ463" s="34"/>
      <c r="AR463" s="34">
        <f t="shared" si="490"/>
        <v>0</v>
      </c>
      <c r="AS463" s="34">
        <f t="shared" si="491"/>
        <v>0</v>
      </c>
      <c r="AT463" s="34"/>
      <c r="AU463" s="34">
        <f t="shared" si="492"/>
        <v>0</v>
      </c>
      <c r="AV463" s="34">
        <f t="shared" si="493"/>
        <v>0</v>
      </c>
      <c r="AW463" s="34"/>
      <c r="AX463" s="34">
        <f t="shared" si="494"/>
        <v>0</v>
      </c>
      <c r="AY463" s="34">
        <f t="shared" si="495"/>
        <v>0</v>
      </c>
      <c r="AZ463" s="34"/>
      <c r="BA463" s="34">
        <f t="shared" si="496"/>
        <v>0</v>
      </c>
      <c r="BB463" s="34">
        <f t="shared" si="497"/>
        <v>0</v>
      </c>
      <c r="BC463" s="34"/>
      <c r="BD463" s="34">
        <f t="shared" si="498"/>
        <v>0</v>
      </c>
      <c r="BE463" s="34">
        <f t="shared" si="499"/>
        <v>0</v>
      </c>
      <c r="BF463" s="34"/>
      <c r="BG463" s="34">
        <f t="shared" si="513"/>
        <v>0</v>
      </c>
      <c r="BH463" s="34">
        <f t="shared" si="500"/>
        <v>0</v>
      </c>
      <c r="BI463" s="34"/>
      <c r="BJ463" s="34">
        <f t="shared" si="514"/>
        <v>0</v>
      </c>
      <c r="BK463" s="34">
        <f t="shared" si="501"/>
        <v>0</v>
      </c>
      <c r="BL463" s="34"/>
      <c r="BM463" s="34">
        <f t="shared" si="515"/>
        <v>0</v>
      </c>
      <c r="BN463" s="34">
        <f t="shared" si="502"/>
        <v>0</v>
      </c>
      <c r="BO463" s="34"/>
      <c r="BP463" s="34">
        <f t="shared" si="471"/>
        <v>0</v>
      </c>
      <c r="BQ463" s="34">
        <f t="shared" si="472"/>
        <v>0</v>
      </c>
      <c r="BR463" s="34"/>
      <c r="BS463" s="34">
        <f t="shared" si="455"/>
        <v>0</v>
      </c>
      <c r="BT463" s="34">
        <f t="shared" si="473"/>
        <v>0</v>
      </c>
      <c r="BU463" s="34"/>
      <c r="BV463" s="34">
        <f t="shared" si="456"/>
        <v>0</v>
      </c>
      <c r="BW463" s="34">
        <f t="shared" si="474"/>
        <v>0</v>
      </c>
      <c r="BX463" s="34"/>
      <c r="BY463" s="34">
        <f t="shared" si="457"/>
        <v>0</v>
      </c>
      <c r="BZ463" s="34">
        <f t="shared" si="475"/>
        <v>0</v>
      </c>
      <c r="CA463" s="34"/>
      <c r="CB463" s="34">
        <f t="shared" si="458"/>
        <v>0</v>
      </c>
      <c r="CC463" s="34">
        <f t="shared" si="476"/>
        <v>0</v>
      </c>
      <c r="CD463" s="34"/>
      <c r="CE463" s="34">
        <f t="shared" si="459"/>
        <v>0</v>
      </c>
      <c r="CF463" s="34">
        <f t="shared" si="477"/>
        <v>0</v>
      </c>
      <c r="CG463" s="34"/>
      <c r="CH463" s="34">
        <f t="shared" si="460"/>
        <v>0</v>
      </c>
      <c r="CI463" s="34">
        <f t="shared" si="478"/>
        <v>0</v>
      </c>
      <c r="CJ463" s="34"/>
      <c r="CK463" s="34">
        <f t="shared" si="461"/>
        <v>0</v>
      </c>
      <c r="CL463" s="34">
        <f t="shared" si="479"/>
        <v>0</v>
      </c>
      <c r="CM463" s="34"/>
      <c r="CN463" s="34">
        <f t="shared" si="462"/>
        <v>0</v>
      </c>
      <c r="CO463" s="34">
        <f t="shared" si="480"/>
        <v>0</v>
      </c>
      <c r="CP463" s="34"/>
      <c r="CQ463" s="34">
        <f t="shared" si="463"/>
        <v>0</v>
      </c>
      <c r="CR463" s="34">
        <f t="shared" si="481"/>
        <v>0</v>
      </c>
      <c r="CS463" s="34"/>
      <c r="CT463" s="34">
        <f t="shared" si="464"/>
        <v>0</v>
      </c>
      <c r="CU463" s="34">
        <f t="shared" si="482"/>
        <v>0</v>
      </c>
      <c r="CV463" s="34"/>
      <c r="CW463" s="34">
        <f t="shared" si="465"/>
        <v>0</v>
      </c>
      <c r="CX463" s="34">
        <f t="shared" si="483"/>
        <v>0</v>
      </c>
      <c r="CY463" s="34"/>
      <c r="CZ463" s="34">
        <f t="shared" si="466"/>
        <v>0</v>
      </c>
      <c r="DA463" s="34">
        <f t="shared" si="484"/>
        <v>0</v>
      </c>
      <c r="DB463" s="34"/>
      <c r="DC463" s="34">
        <f t="shared" si="467"/>
        <v>0</v>
      </c>
      <c r="DD463" s="34">
        <f t="shared" si="485"/>
        <v>0</v>
      </c>
      <c r="DE463" s="35">
        <f t="shared" si="509"/>
        <v>0</v>
      </c>
      <c r="DF463" s="35">
        <f t="shared" ca="1" si="510"/>
        <v>0</v>
      </c>
      <c r="DG463" s="89">
        <f t="shared" ca="1" si="511"/>
        <v>0</v>
      </c>
      <c r="DH463" s="35">
        <f t="shared" si="486"/>
        <v>120</v>
      </c>
      <c r="DI463" s="35">
        <f t="shared" ref="DI463:DI526" ca="1" si="527">M463-DF463</f>
        <v>291.60000000000002</v>
      </c>
      <c r="DJ463" s="92">
        <f t="shared" ref="DJ463:DJ527" ca="1" si="528">O463-DG463</f>
        <v>0</v>
      </c>
      <c r="DK463"/>
      <c r="DL463" s="37"/>
      <c r="DM463" s="38">
        <f t="shared" si="468"/>
        <v>0</v>
      </c>
      <c r="DN463" s="39" t="str">
        <f t="shared" si="526"/>
        <v>NÃO MEDIDO</v>
      </c>
      <c r="DO463" s="40"/>
      <c r="DP463"/>
    </row>
    <row r="464" spans="1:120" s="2" customFormat="1" ht="30" customHeight="1" x14ac:dyDescent="0.2">
      <c r="A464" s="2" t="s">
        <v>212</v>
      </c>
      <c r="C464" s="100" t="s">
        <v>375</v>
      </c>
      <c r="D464" s="30" t="s">
        <v>259</v>
      </c>
      <c r="E464" s="31" t="s">
        <v>89</v>
      </c>
      <c r="F464" s="74">
        <v>240</v>
      </c>
      <c r="G464" s="74">
        <v>0</v>
      </c>
      <c r="H464" s="121">
        <v>0</v>
      </c>
      <c r="I464" s="121">
        <v>0</v>
      </c>
      <c r="J464" s="121"/>
      <c r="K464" s="74">
        <f t="shared" si="469"/>
        <v>240</v>
      </c>
      <c r="L464" s="32">
        <v>1.1299999999999999</v>
      </c>
      <c r="M464" s="33">
        <f t="shared" si="487"/>
        <v>271.2</v>
      </c>
      <c r="N464" s="33"/>
      <c r="O464" s="33">
        <f t="shared" si="470"/>
        <v>0</v>
      </c>
      <c r="P464" s="34"/>
      <c r="Q464" s="34">
        <f t="shared" si="516"/>
        <v>0</v>
      </c>
      <c r="R464" s="34">
        <f t="shared" si="517"/>
        <v>0</v>
      </c>
      <c r="S464" s="34"/>
      <c r="T464" s="34">
        <f t="shared" si="518"/>
        <v>0</v>
      </c>
      <c r="U464" s="34">
        <f t="shared" si="519"/>
        <v>0</v>
      </c>
      <c r="V464" s="34"/>
      <c r="W464" s="34">
        <f t="shared" si="505"/>
        <v>0</v>
      </c>
      <c r="X464" s="34">
        <f t="shared" si="506"/>
        <v>0</v>
      </c>
      <c r="Y464" s="34"/>
      <c r="Z464" s="34">
        <f t="shared" si="520"/>
        <v>0</v>
      </c>
      <c r="AA464" s="34">
        <f t="shared" si="521"/>
        <v>0</v>
      </c>
      <c r="AB464" s="34"/>
      <c r="AC464" s="34">
        <f t="shared" si="522"/>
        <v>0</v>
      </c>
      <c r="AD464" s="34">
        <f t="shared" si="523"/>
        <v>0</v>
      </c>
      <c r="AE464" s="34"/>
      <c r="AF464" s="34">
        <f t="shared" si="503"/>
        <v>0</v>
      </c>
      <c r="AG464" s="34">
        <f t="shared" si="504"/>
        <v>0</v>
      </c>
      <c r="AH464" s="34"/>
      <c r="AI464" s="34">
        <f t="shared" si="512"/>
        <v>0</v>
      </c>
      <c r="AJ464" s="34">
        <f t="shared" si="524"/>
        <v>0</v>
      </c>
      <c r="AK464" s="34"/>
      <c r="AL464" s="34">
        <f t="shared" si="507"/>
        <v>0</v>
      </c>
      <c r="AM464" s="34">
        <f t="shared" si="508"/>
        <v>0</v>
      </c>
      <c r="AN464" s="34"/>
      <c r="AO464" s="34">
        <f t="shared" si="488"/>
        <v>0</v>
      </c>
      <c r="AP464" s="34">
        <f t="shared" si="489"/>
        <v>0</v>
      </c>
      <c r="AQ464" s="34"/>
      <c r="AR464" s="34">
        <f t="shared" si="490"/>
        <v>0</v>
      </c>
      <c r="AS464" s="34">
        <f t="shared" si="491"/>
        <v>0</v>
      </c>
      <c r="AT464" s="34"/>
      <c r="AU464" s="34">
        <f t="shared" si="492"/>
        <v>0</v>
      </c>
      <c r="AV464" s="34">
        <f t="shared" si="493"/>
        <v>0</v>
      </c>
      <c r="AW464" s="34"/>
      <c r="AX464" s="34">
        <f t="shared" si="494"/>
        <v>0</v>
      </c>
      <c r="AY464" s="34">
        <f t="shared" si="495"/>
        <v>0</v>
      </c>
      <c r="AZ464" s="34"/>
      <c r="BA464" s="34">
        <f t="shared" si="496"/>
        <v>0</v>
      </c>
      <c r="BB464" s="34">
        <f t="shared" si="497"/>
        <v>0</v>
      </c>
      <c r="BC464" s="34"/>
      <c r="BD464" s="34">
        <f t="shared" si="498"/>
        <v>0</v>
      </c>
      <c r="BE464" s="34">
        <f t="shared" si="499"/>
        <v>0</v>
      </c>
      <c r="BF464" s="34"/>
      <c r="BG464" s="34">
        <f t="shared" si="513"/>
        <v>0</v>
      </c>
      <c r="BH464" s="34">
        <f t="shared" si="500"/>
        <v>0</v>
      </c>
      <c r="BI464" s="34"/>
      <c r="BJ464" s="34">
        <f t="shared" si="514"/>
        <v>0</v>
      </c>
      <c r="BK464" s="34">
        <f t="shared" si="501"/>
        <v>0</v>
      </c>
      <c r="BL464" s="34"/>
      <c r="BM464" s="34">
        <f t="shared" si="515"/>
        <v>0</v>
      </c>
      <c r="BN464" s="34">
        <f t="shared" si="502"/>
        <v>0</v>
      </c>
      <c r="BO464" s="34"/>
      <c r="BP464" s="34">
        <f t="shared" si="471"/>
        <v>0</v>
      </c>
      <c r="BQ464" s="34">
        <f t="shared" si="472"/>
        <v>0</v>
      </c>
      <c r="BR464" s="34"/>
      <c r="BS464" s="34">
        <f t="shared" ref="BS464:BS528" si="529">ROUND(BR464*$L464,2)</f>
        <v>0</v>
      </c>
      <c r="BT464" s="34">
        <f t="shared" si="473"/>
        <v>0</v>
      </c>
      <c r="BU464" s="34"/>
      <c r="BV464" s="34">
        <f t="shared" ref="BV464:BV528" si="530">ROUND(BU464*$L464,2)</f>
        <v>0</v>
      </c>
      <c r="BW464" s="34">
        <f t="shared" si="474"/>
        <v>0</v>
      </c>
      <c r="BX464" s="34"/>
      <c r="BY464" s="34">
        <f t="shared" ref="BY464:BY528" si="531">ROUND(BX464*$L464,2)</f>
        <v>0</v>
      </c>
      <c r="BZ464" s="34">
        <f t="shared" si="475"/>
        <v>0</v>
      </c>
      <c r="CA464" s="34"/>
      <c r="CB464" s="34">
        <f t="shared" ref="CB464:CB528" si="532">ROUND(CA464*$L464,2)</f>
        <v>0</v>
      </c>
      <c r="CC464" s="34">
        <f t="shared" si="476"/>
        <v>0</v>
      </c>
      <c r="CD464" s="34"/>
      <c r="CE464" s="34">
        <f t="shared" ref="CE464:CE528" si="533">ROUND(CD464*$L464,2)</f>
        <v>0</v>
      </c>
      <c r="CF464" s="34">
        <f t="shared" si="477"/>
        <v>0</v>
      </c>
      <c r="CG464" s="34"/>
      <c r="CH464" s="34">
        <f t="shared" ref="CH464" si="534">ROUND(CG464*$L464,2)</f>
        <v>0</v>
      </c>
      <c r="CI464" s="34">
        <f t="shared" si="478"/>
        <v>0</v>
      </c>
      <c r="CJ464" s="34"/>
      <c r="CK464" s="34">
        <f t="shared" ref="CK464" si="535">ROUND(CJ464*$L464,2)</f>
        <v>0</v>
      </c>
      <c r="CL464" s="34">
        <f t="shared" si="479"/>
        <v>0</v>
      </c>
      <c r="CM464" s="34"/>
      <c r="CN464" s="34">
        <f t="shared" ref="CN464" si="536">ROUND(CM464*$L464,2)</f>
        <v>0</v>
      </c>
      <c r="CO464" s="34">
        <f t="shared" si="480"/>
        <v>0</v>
      </c>
      <c r="CP464" s="34"/>
      <c r="CQ464" s="34">
        <f t="shared" ref="CQ464" si="537">ROUND(CP464*$L464,2)</f>
        <v>0</v>
      </c>
      <c r="CR464" s="34">
        <f t="shared" si="481"/>
        <v>0</v>
      </c>
      <c r="CS464" s="34"/>
      <c r="CT464" s="34">
        <f t="shared" ref="CT464" si="538">ROUND(CS464*$L464,2)</f>
        <v>0</v>
      </c>
      <c r="CU464" s="34">
        <f t="shared" si="482"/>
        <v>0</v>
      </c>
      <c r="CV464" s="34"/>
      <c r="CW464" s="34">
        <f t="shared" ref="CW464" si="539">ROUND(CV464*$L464,2)</f>
        <v>0</v>
      </c>
      <c r="CX464" s="34">
        <f t="shared" si="483"/>
        <v>0</v>
      </c>
      <c r="CY464" s="34"/>
      <c r="CZ464" s="34">
        <f t="shared" ref="CZ464" si="540">ROUND(CY464*$L464,2)</f>
        <v>0</v>
      </c>
      <c r="DA464" s="34">
        <f t="shared" si="484"/>
        <v>0</v>
      </c>
      <c r="DB464" s="34"/>
      <c r="DC464" s="34">
        <f t="shared" ref="DC464:DC528" si="541">ROUND(DB464*$L464,2)</f>
        <v>0</v>
      </c>
      <c r="DD464" s="34">
        <f t="shared" si="485"/>
        <v>0</v>
      </c>
      <c r="DE464" s="35">
        <f t="shared" si="509"/>
        <v>0</v>
      </c>
      <c r="DF464" s="35">
        <f t="shared" ca="1" si="510"/>
        <v>0</v>
      </c>
      <c r="DG464" s="89">
        <f t="shared" ca="1" si="511"/>
        <v>0</v>
      </c>
      <c r="DH464" s="35">
        <f t="shared" si="486"/>
        <v>240</v>
      </c>
      <c r="DI464" s="35">
        <f t="shared" ca="1" si="527"/>
        <v>271.2</v>
      </c>
      <c r="DJ464" s="92">
        <f t="shared" ca="1" si="528"/>
        <v>0</v>
      </c>
      <c r="DK464"/>
      <c r="DL464" s="37"/>
      <c r="DM464" s="38">
        <f t="shared" ref="DM464:DM527" si="542">INDEX($V$12:$DD$728,ROW()-11,MATCH($DM$11,$V$11:$DD$11,0))</f>
        <v>0</v>
      </c>
      <c r="DN464" s="39" t="str">
        <f t="shared" si="526"/>
        <v>NÃO MEDIDO</v>
      </c>
      <c r="DO464" s="40"/>
      <c r="DP464"/>
    </row>
    <row r="465" spans="1:120" s="2" customFormat="1" ht="30" customHeight="1" x14ac:dyDescent="0.2">
      <c r="A465" s="2" t="s">
        <v>1375</v>
      </c>
      <c r="C465" s="100" t="s">
        <v>1408</v>
      </c>
      <c r="D465" s="30" t="s">
        <v>1409</v>
      </c>
      <c r="E465" s="31" t="s">
        <v>90</v>
      </c>
      <c r="F465" s="74"/>
      <c r="G465" s="74"/>
      <c r="H465" s="121"/>
      <c r="I465" s="121"/>
      <c r="J465" s="121">
        <v>36</v>
      </c>
      <c r="K465" s="74">
        <f t="shared" ref="K465:K528" si="543">F465+G465+H465+I465+J465</f>
        <v>36</v>
      </c>
      <c r="L465" s="32">
        <v>9.4700000000000006</v>
      </c>
      <c r="M465" s="33">
        <f t="shared" si="487"/>
        <v>340.92</v>
      </c>
      <c r="N465" s="33"/>
      <c r="O465" s="33"/>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c r="AX465" s="34"/>
      <c r="AY465" s="34"/>
      <c r="AZ465" s="34"/>
      <c r="BA465" s="34"/>
      <c r="BB465" s="34"/>
      <c r="BC465" s="34"/>
      <c r="BD465" s="34"/>
      <c r="BE465" s="34"/>
      <c r="BF465" s="34"/>
      <c r="BG465" s="34"/>
      <c r="BH465" s="34"/>
      <c r="BI465" s="34"/>
      <c r="BJ465" s="34"/>
      <c r="BK465" s="34"/>
      <c r="BL465" s="34"/>
      <c r="BM465" s="34"/>
      <c r="BN465" s="34"/>
      <c r="BO465" s="34"/>
      <c r="BP465" s="34"/>
      <c r="BQ465" s="34"/>
      <c r="BR465" s="34"/>
      <c r="BS465" s="34"/>
      <c r="BT465" s="34"/>
      <c r="BU465" s="34"/>
      <c r="BV465" s="34"/>
      <c r="BW465" s="34"/>
      <c r="BX465" s="34"/>
      <c r="BY465" s="34"/>
      <c r="BZ465" s="34"/>
      <c r="CA465" s="34"/>
      <c r="CB465" s="34"/>
      <c r="CC465" s="34"/>
      <c r="CD465" s="34"/>
      <c r="CE465" s="34"/>
      <c r="CF465" s="34"/>
      <c r="CG465" s="34"/>
      <c r="CH465" s="34"/>
      <c r="CI465" s="34"/>
      <c r="CJ465" s="34"/>
      <c r="CK465" s="34"/>
      <c r="CL465" s="34"/>
      <c r="CM465" s="34"/>
      <c r="CN465" s="34"/>
      <c r="CO465" s="34"/>
      <c r="CP465" s="34"/>
      <c r="CQ465" s="34"/>
      <c r="CR465" s="34"/>
      <c r="CS465" s="34"/>
      <c r="CT465" s="34"/>
      <c r="CU465" s="34"/>
      <c r="CV465" s="34"/>
      <c r="CW465" s="34"/>
      <c r="CX465" s="34"/>
      <c r="CY465" s="34"/>
      <c r="CZ465" s="34"/>
      <c r="DA465" s="34"/>
      <c r="DB465" s="34">
        <v>36</v>
      </c>
      <c r="DC465" s="34">
        <f t="shared" si="541"/>
        <v>340.92</v>
      </c>
      <c r="DD465" s="34">
        <f t="shared" si="485"/>
        <v>0</v>
      </c>
      <c r="DE465" s="35">
        <f t="shared" si="509"/>
        <v>36</v>
      </c>
      <c r="DF465" s="35">
        <f t="shared" ca="1" si="510"/>
        <v>340.92</v>
      </c>
      <c r="DG465" s="89">
        <f t="shared" ca="1" si="511"/>
        <v>0</v>
      </c>
      <c r="DH465" s="35">
        <f t="shared" si="486"/>
        <v>0</v>
      </c>
      <c r="DI465" s="35">
        <f t="shared" ca="1" si="527"/>
        <v>0</v>
      </c>
      <c r="DJ465" s="92">
        <f t="shared" ca="1" si="528"/>
        <v>0</v>
      </c>
      <c r="DK465"/>
      <c r="DL465" s="37"/>
      <c r="DM465" s="38">
        <f t="shared" si="542"/>
        <v>36</v>
      </c>
      <c r="DN465" s="39" t="str">
        <f t="shared" si="526"/>
        <v>MEDIDO</v>
      </c>
      <c r="DO465" s="40"/>
      <c r="DP465"/>
    </row>
    <row r="466" spans="1:120" s="2" customFormat="1" ht="45" customHeight="1" x14ac:dyDescent="0.2">
      <c r="A466" s="2" t="s">
        <v>213</v>
      </c>
      <c r="C466" s="100">
        <v>171100</v>
      </c>
      <c r="D466" s="30" t="s">
        <v>830</v>
      </c>
      <c r="E466" s="31"/>
      <c r="F466" s="74"/>
      <c r="G466" s="74">
        <v>0</v>
      </c>
      <c r="H466" s="121">
        <v>0</v>
      </c>
      <c r="I466" s="121">
        <v>0</v>
      </c>
      <c r="J466" s="121"/>
      <c r="K466" s="74">
        <f t="shared" si="543"/>
        <v>0</v>
      </c>
      <c r="L466" s="32"/>
      <c r="M466" s="33">
        <f t="shared" ref="M466:M529" si="544">ROUND(($F466*$L466),2)+ROUND(($G466*$L466),2)+ROUND(($H466*$L466),2)+ROUND(($I466*$L466),2)+ROUND(($J466*$L466),2)</f>
        <v>0</v>
      </c>
      <c r="N466" s="33"/>
      <c r="O466" s="33">
        <f t="shared" ref="O466:O529" si="545">ROUND(($F466*$N466),2)+ROUND(($G466*$N466),2)+ROUND(($H466*$N466),2)+ROUND(($I466*$N466),2)</f>
        <v>0</v>
      </c>
      <c r="P466" s="34"/>
      <c r="Q466" s="34">
        <f t="shared" si="516"/>
        <v>0</v>
      </c>
      <c r="R466" s="34">
        <f t="shared" si="517"/>
        <v>0</v>
      </c>
      <c r="S466" s="34"/>
      <c r="T466" s="34">
        <f t="shared" si="518"/>
        <v>0</v>
      </c>
      <c r="U466" s="34">
        <f t="shared" si="519"/>
        <v>0</v>
      </c>
      <c r="V466" s="34"/>
      <c r="W466" s="34">
        <f t="shared" si="505"/>
        <v>0</v>
      </c>
      <c r="X466" s="34">
        <f t="shared" si="506"/>
        <v>0</v>
      </c>
      <c r="Y466" s="34"/>
      <c r="Z466" s="34">
        <f t="shared" si="520"/>
        <v>0</v>
      </c>
      <c r="AA466" s="34">
        <f t="shared" si="521"/>
        <v>0</v>
      </c>
      <c r="AB466" s="34"/>
      <c r="AC466" s="34">
        <f t="shared" si="522"/>
        <v>0</v>
      </c>
      <c r="AD466" s="34">
        <f t="shared" si="523"/>
        <v>0</v>
      </c>
      <c r="AE466" s="34"/>
      <c r="AF466" s="34">
        <f t="shared" si="503"/>
        <v>0</v>
      </c>
      <c r="AG466" s="34">
        <f t="shared" si="504"/>
        <v>0</v>
      </c>
      <c r="AH466" s="34"/>
      <c r="AI466" s="34">
        <f t="shared" si="512"/>
        <v>0</v>
      </c>
      <c r="AJ466" s="34">
        <f t="shared" si="524"/>
        <v>0</v>
      </c>
      <c r="AK466" s="34"/>
      <c r="AL466" s="34">
        <f t="shared" si="507"/>
        <v>0</v>
      </c>
      <c r="AM466" s="34">
        <f t="shared" si="508"/>
        <v>0</v>
      </c>
      <c r="AN466" s="34"/>
      <c r="AO466" s="34">
        <f t="shared" si="488"/>
        <v>0</v>
      </c>
      <c r="AP466" s="34">
        <f t="shared" si="489"/>
        <v>0</v>
      </c>
      <c r="AQ466" s="34"/>
      <c r="AR466" s="34">
        <f t="shared" si="490"/>
        <v>0</v>
      </c>
      <c r="AS466" s="34">
        <f t="shared" si="491"/>
        <v>0</v>
      </c>
      <c r="AT466" s="34"/>
      <c r="AU466" s="34">
        <f t="shared" si="492"/>
        <v>0</v>
      </c>
      <c r="AV466" s="34">
        <f t="shared" si="493"/>
        <v>0</v>
      </c>
      <c r="AW466" s="34"/>
      <c r="AX466" s="34">
        <f t="shared" si="494"/>
        <v>0</v>
      </c>
      <c r="AY466" s="34">
        <f t="shared" si="495"/>
        <v>0</v>
      </c>
      <c r="AZ466" s="34"/>
      <c r="BA466" s="34">
        <f t="shared" si="496"/>
        <v>0</v>
      </c>
      <c r="BB466" s="34">
        <f t="shared" si="497"/>
        <v>0</v>
      </c>
      <c r="BC466" s="34"/>
      <c r="BD466" s="34">
        <f t="shared" si="498"/>
        <v>0</v>
      </c>
      <c r="BE466" s="34">
        <f t="shared" si="499"/>
        <v>0</v>
      </c>
      <c r="BF466" s="34"/>
      <c r="BG466" s="34">
        <f t="shared" si="513"/>
        <v>0</v>
      </c>
      <c r="BH466" s="34">
        <f t="shared" si="500"/>
        <v>0</v>
      </c>
      <c r="BI466" s="34"/>
      <c r="BJ466" s="34">
        <f t="shared" si="514"/>
        <v>0</v>
      </c>
      <c r="BK466" s="34">
        <f t="shared" si="501"/>
        <v>0</v>
      </c>
      <c r="BL466" s="34"/>
      <c r="BM466" s="34">
        <f t="shared" si="515"/>
        <v>0</v>
      </c>
      <c r="BN466" s="34">
        <f t="shared" si="502"/>
        <v>0</v>
      </c>
      <c r="BO466" s="34"/>
      <c r="BP466" s="34">
        <f t="shared" ref="BP466:BP529" si="546">ROUND(BO466*$L466,2)</f>
        <v>0</v>
      </c>
      <c r="BQ466" s="34">
        <f t="shared" ref="BQ466:BQ529" si="547">ROUND(BO466*$N466,2)</f>
        <v>0</v>
      </c>
      <c r="BR466" s="34"/>
      <c r="BS466" s="34">
        <f t="shared" si="529"/>
        <v>0</v>
      </c>
      <c r="BT466" s="34">
        <f t="shared" ref="BT466:BT529" si="548">ROUND(BR466*$N466,2)</f>
        <v>0</v>
      </c>
      <c r="BU466" s="34"/>
      <c r="BV466" s="34">
        <f t="shared" si="530"/>
        <v>0</v>
      </c>
      <c r="BW466" s="34">
        <f t="shared" ref="BW466:BW529" si="549">ROUND(BU466*$N466,2)</f>
        <v>0</v>
      </c>
      <c r="BX466" s="34"/>
      <c r="BY466" s="34">
        <f t="shared" si="531"/>
        <v>0</v>
      </c>
      <c r="BZ466" s="34">
        <f t="shared" ref="BZ466:BZ529" si="550">ROUND(BX466*$N466,2)</f>
        <v>0</v>
      </c>
      <c r="CA466" s="34"/>
      <c r="CB466" s="34">
        <f t="shared" si="532"/>
        <v>0</v>
      </c>
      <c r="CC466" s="34">
        <f t="shared" ref="CC466:CC529" si="551">ROUND(CA466*$N466,2)</f>
        <v>0</v>
      </c>
      <c r="CD466" s="34"/>
      <c r="CE466" s="34">
        <f t="shared" si="533"/>
        <v>0</v>
      </c>
      <c r="CF466" s="34">
        <f t="shared" ref="CF466:CF529" si="552">ROUND(CD466*$N466,2)</f>
        <v>0</v>
      </c>
      <c r="CG466" s="34"/>
      <c r="CH466" s="34">
        <f t="shared" ref="CH466:CH530" si="553">ROUND(CG466*$L466,2)</f>
        <v>0</v>
      </c>
      <c r="CI466" s="34">
        <f t="shared" ref="CI466:CI529" si="554">ROUND(CG466*$N466,2)</f>
        <v>0</v>
      </c>
      <c r="CJ466" s="34"/>
      <c r="CK466" s="34">
        <f t="shared" ref="CK466:CK530" si="555">ROUND(CJ466*$L466,2)</f>
        <v>0</v>
      </c>
      <c r="CL466" s="34">
        <f t="shared" ref="CL466:CL529" si="556">ROUND(CJ466*$N466,2)</f>
        <v>0</v>
      </c>
      <c r="CM466" s="34"/>
      <c r="CN466" s="34">
        <f t="shared" ref="CN466:CN530" si="557">ROUND(CM466*$L466,2)</f>
        <v>0</v>
      </c>
      <c r="CO466" s="34">
        <f t="shared" ref="CO466:CO529" si="558">ROUND(CM466*$N466,2)</f>
        <v>0</v>
      </c>
      <c r="CP466" s="34"/>
      <c r="CQ466" s="34">
        <f t="shared" ref="CQ466:CQ530" si="559">ROUND(CP466*$L466,2)</f>
        <v>0</v>
      </c>
      <c r="CR466" s="34">
        <f t="shared" ref="CR466:CR529" si="560">ROUND(CP466*$N466,2)</f>
        <v>0</v>
      </c>
      <c r="CS466" s="34"/>
      <c r="CT466" s="34">
        <f t="shared" ref="CT466:CT530" si="561">ROUND(CS466*$L466,2)</f>
        <v>0</v>
      </c>
      <c r="CU466" s="34">
        <f t="shared" ref="CU466:CU529" si="562">ROUND(CS466*$N466,2)</f>
        <v>0</v>
      </c>
      <c r="CV466" s="34"/>
      <c r="CW466" s="34">
        <f t="shared" ref="CW466:CW530" si="563">ROUND(CV466*$L466,2)</f>
        <v>0</v>
      </c>
      <c r="CX466" s="34">
        <f t="shared" ref="CX466:CX529" si="564">ROUND(CV466*$N466,2)</f>
        <v>0</v>
      </c>
      <c r="CY466" s="34"/>
      <c r="CZ466" s="34">
        <f t="shared" ref="CZ466:CZ530" si="565">ROUND(CY466*$L466,2)</f>
        <v>0</v>
      </c>
      <c r="DA466" s="34">
        <f t="shared" ref="DA466:DA529" si="566">ROUND(CY466*$N466,2)</f>
        <v>0</v>
      </c>
      <c r="DB466" s="34"/>
      <c r="DC466" s="34">
        <f t="shared" si="541"/>
        <v>0</v>
      </c>
      <c r="DD466" s="34">
        <f t="shared" ref="DD466:DD529" si="567">ROUND(DB466*$N466,2)</f>
        <v>0</v>
      </c>
      <c r="DE466" s="35">
        <f t="shared" si="509"/>
        <v>0</v>
      </c>
      <c r="DF466" s="35">
        <f t="shared" ca="1" si="510"/>
        <v>0</v>
      </c>
      <c r="DG466" s="89">
        <f t="shared" ca="1" si="511"/>
        <v>0</v>
      </c>
      <c r="DH466" s="35">
        <f t="shared" ref="DH466:DH529" si="568">K466-DE466</f>
        <v>0</v>
      </c>
      <c r="DI466" s="35">
        <f t="shared" ca="1" si="527"/>
        <v>0</v>
      </c>
      <c r="DJ466" s="92">
        <f t="shared" ca="1" si="528"/>
        <v>0</v>
      </c>
      <c r="DK466"/>
      <c r="DL466" s="37"/>
      <c r="DM466" s="38">
        <f t="shared" si="542"/>
        <v>0</v>
      </c>
      <c r="DN466" s="39" t="str">
        <f>IF(COUNTIF(DN467:DN479,"MEDIDO")&lt;&gt;0,"MEDIDO","NÃO MEDIDO")</f>
        <v>NÃO MEDIDO</v>
      </c>
      <c r="DO466" s="40"/>
      <c r="DP466"/>
    </row>
    <row r="467" spans="1:120" s="2" customFormat="1" ht="78.75" customHeight="1" x14ac:dyDescent="0.2">
      <c r="A467" s="1" t="s">
        <v>212</v>
      </c>
      <c r="B467" s="1"/>
      <c r="C467" s="100" t="s">
        <v>831</v>
      </c>
      <c r="D467" s="30" t="s">
        <v>832</v>
      </c>
      <c r="E467" s="31" t="s">
        <v>89</v>
      </c>
      <c r="F467" s="74">
        <v>1</v>
      </c>
      <c r="G467" s="74">
        <v>0</v>
      </c>
      <c r="H467" s="121">
        <v>0</v>
      </c>
      <c r="I467" s="121">
        <v>0</v>
      </c>
      <c r="J467" s="121"/>
      <c r="K467" s="74">
        <f t="shared" si="543"/>
        <v>1</v>
      </c>
      <c r="L467" s="32">
        <v>4760.6899999999996</v>
      </c>
      <c r="M467" s="33">
        <f t="shared" si="544"/>
        <v>4760.6899999999996</v>
      </c>
      <c r="N467" s="33"/>
      <c r="O467" s="33">
        <f t="shared" si="545"/>
        <v>0</v>
      </c>
      <c r="P467" s="34"/>
      <c r="Q467" s="34">
        <f t="shared" si="516"/>
        <v>0</v>
      </c>
      <c r="R467" s="34">
        <f t="shared" si="517"/>
        <v>0</v>
      </c>
      <c r="S467" s="34"/>
      <c r="T467" s="34">
        <f t="shared" si="518"/>
        <v>0</v>
      </c>
      <c r="U467" s="34">
        <f t="shared" si="519"/>
        <v>0</v>
      </c>
      <c r="V467" s="34"/>
      <c r="W467" s="34">
        <f t="shared" si="505"/>
        <v>0</v>
      </c>
      <c r="X467" s="34">
        <f t="shared" si="506"/>
        <v>0</v>
      </c>
      <c r="Y467" s="34"/>
      <c r="Z467" s="34">
        <f t="shared" si="520"/>
        <v>0</v>
      </c>
      <c r="AA467" s="34">
        <f t="shared" si="521"/>
        <v>0</v>
      </c>
      <c r="AB467" s="34"/>
      <c r="AC467" s="34">
        <f t="shared" si="522"/>
        <v>0</v>
      </c>
      <c r="AD467" s="34">
        <f t="shared" si="523"/>
        <v>0</v>
      </c>
      <c r="AE467" s="34"/>
      <c r="AF467" s="34">
        <f t="shared" si="503"/>
        <v>0</v>
      </c>
      <c r="AG467" s="34">
        <f t="shared" si="504"/>
        <v>0</v>
      </c>
      <c r="AH467" s="34"/>
      <c r="AI467" s="34">
        <f t="shared" si="512"/>
        <v>0</v>
      </c>
      <c r="AJ467" s="34">
        <f t="shared" si="524"/>
        <v>0</v>
      </c>
      <c r="AK467" s="34"/>
      <c r="AL467" s="34">
        <f t="shared" si="507"/>
        <v>0</v>
      </c>
      <c r="AM467" s="34">
        <f t="shared" si="508"/>
        <v>0</v>
      </c>
      <c r="AN467" s="34"/>
      <c r="AO467" s="34">
        <f t="shared" ref="AO467:AO530" si="569">ROUND(AN467*$L467,2)</f>
        <v>0</v>
      </c>
      <c r="AP467" s="34">
        <f t="shared" ref="AP467:AP530" si="570">ROUND(AN467*$N467,2)</f>
        <v>0</v>
      </c>
      <c r="AQ467" s="34"/>
      <c r="AR467" s="34">
        <f t="shared" ref="AR467:AR530" si="571">ROUND(AQ467*$L467,2)</f>
        <v>0</v>
      </c>
      <c r="AS467" s="34">
        <f t="shared" ref="AS467:AS530" si="572">ROUND(AQ467*$N467,2)</f>
        <v>0</v>
      </c>
      <c r="AT467" s="34"/>
      <c r="AU467" s="34">
        <f t="shared" ref="AU467:AU530" si="573">ROUND(AT467*$L467,2)</f>
        <v>0</v>
      </c>
      <c r="AV467" s="34">
        <f t="shared" ref="AV467:AV530" si="574">ROUND(AT467*$N467,2)</f>
        <v>0</v>
      </c>
      <c r="AW467" s="34"/>
      <c r="AX467" s="34">
        <f t="shared" ref="AX467:AX530" si="575">ROUND(AW467*$L467,2)</f>
        <v>0</v>
      </c>
      <c r="AY467" s="34">
        <f t="shared" ref="AY467:AY530" si="576">ROUND(AW467*$N467,2)</f>
        <v>0</v>
      </c>
      <c r="AZ467" s="34"/>
      <c r="BA467" s="34">
        <f t="shared" ref="BA467:BA530" si="577">ROUND(AZ467*$L467,2)</f>
        <v>0</v>
      </c>
      <c r="BB467" s="34">
        <f t="shared" ref="BB467:BB530" si="578">ROUND(AZ467*$N467,2)</f>
        <v>0</v>
      </c>
      <c r="BC467" s="34"/>
      <c r="BD467" s="34">
        <f t="shared" ref="BD467:BD530" si="579">ROUND(BC467*$L467,2)</f>
        <v>0</v>
      </c>
      <c r="BE467" s="34">
        <f t="shared" ref="BE467:BE530" si="580">ROUND(BC467*$N467,2)</f>
        <v>0</v>
      </c>
      <c r="BF467" s="34"/>
      <c r="BG467" s="34">
        <f t="shared" si="513"/>
        <v>0</v>
      </c>
      <c r="BH467" s="34">
        <f t="shared" ref="BH467:BH530" si="581">ROUND(BF467*$N467,2)</f>
        <v>0</v>
      </c>
      <c r="BI467" s="34"/>
      <c r="BJ467" s="34">
        <f t="shared" si="514"/>
        <v>0</v>
      </c>
      <c r="BK467" s="34">
        <f t="shared" ref="BK467:BK530" si="582">ROUND(BI467*$N467,2)</f>
        <v>0</v>
      </c>
      <c r="BL467" s="34"/>
      <c r="BM467" s="34">
        <f t="shared" si="515"/>
        <v>0</v>
      </c>
      <c r="BN467" s="34">
        <f t="shared" ref="BN467:BN530" si="583">ROUND(BL467*$N467,2)</f>
        <v>0</v>
      </c>
      <c r="BO467" s="34"/>
      <c r="BP467" s="34">
        <f t="shared" si="546"/>
        <v>0</v>
      </c>
      <c r="BQ467" s="34">
        <f t="shared" si="547"/>
        <v>0</v>
      </c>
      <c r="BR467" s="34"/>
      <c r="BS467" s="34">
        <f t="shared" si="529"/>
        <v>0</v>
      </c>
      <c r="BT467" s="34">
        <f t="shared" si="548"/>
        <v>0</v>
      </c>
      <c r="BU467" s="34">
        <v>1</v>
      </c>
      <c r="BV467" s="34">
        <f t="shared" si="530"/>
        <v>4760.6899999999996</v>
      </c>
      <c r="BW467" s="34">
        <f t="shared" si="549"/>
        <v>0</v>
      </c>
      <c r="BX467" s="34"/>
      <c r="BY467" s="34">
        <f t="shared" si="531"/>
        <v>0</v>
      </c>
      <c r="BZ467" s="34">
        <f t="shared" si="550"/>
        <v>0</v>
      </c>
      <c r="CA467" s="34"/>
      <c r="CB467" s="34">
        <f t="shared" si="532"/>
        <v>0</v>
      </c>
      <c r="CC467" s="34">
        <f t="shared" si="551"/>
        <v>0</v>
      </c>
      <c r="CD467" s="34"/>
      <c r="CE467" s="34">
        <f t="shared" si="533"/>
        <v>0</v>
      </c>
      <c r="CF467" s="34">
        <f t="shared" si="552"/>
        <v>0</v>
      </c>
      <c r="CG467" s="34"/>
      <c r="CH467" s="34">
        <f t="shared" si="553"/>
        <v>0</v>
      </c>
      <c r="CI467" s="34">
        <f t="shared" si="554"/>
        <v>0</v>
      </c>
      <c r="CJ467" s="34"/>
      <c r="CK467" s="34">
        <f t="shared" si="555"/>
        <v>0</v>
      </c>
      <c r="CL467" s="34">
        <f t="shared" si="556"/>
        <v>0</v>
      </c>
      <c r="CM467" s="34"/>
      <c r="CN467" s="34">
        <f t="shared" si="557"/>
        <v>0</v>
      </c>
      <c r="CO467" s="34">
        <f t="shared" si="558"/>
        <v>0</v>
      </c>
      <c r="CP467" s="34"/>
      <c r="CQ467" s="34">
        <f t="shared" si="559"/>
        <v>0</v>
      </c>
      <c r="CR467" s="34">
        <f t="shared" si="560"/>
        <v>0</v>
      </c>
      <c r="CS467" s="34"/>
      <c r="CT467" s="34">
        <f t="shared" si="561"/>
        <v>0</v>
      </c>
      <c r="CU467" s="34">
        <f t="shared" si="562"/>
        <v>0</v>
      </c>
      <c r="CV467" s="34"/>
      <c r="CW467" s="34">
        <f t="shared" si="563"/>
        <v>0</v>
      </c>
      <c r="CX467" s="34">
        <f t="shared" si="564"/>
        <v>0</v>
      </c>
      <c r="CY467" s="34"/>
      <c r="CZ467" s="34">
        <f t="shared" si="565"/>
        <v>0</v>
      </c>
      <c r="DA467" s="34">
        <f t="shared" si="566"/>
        <v>0</v>
      </c>
      <c r="DB467" s="34"/>
      <c r="DC467" s="34">
        <f t="shared" si="541"/>
        <v>0</v>
      </c>
      <c r="DD467" s="34">
        <f t="shared" si="567"/>
        <v>0</v>
      </c>
      <c r="DE467" s="35">
        <f t="shared" si="509"/>
        <v>1</v>
      </c>
      <c r="DF467" s="35">
        <f t="shared" ca="1" si="510"/>
        <v>4760.6899999999996</v>
      </c>
      <c r="DG467" s="89">
        <f t="shared" ca="1" si="511"/>
        <v>0</v>
      </c>
      <c r="DH467" s="35">
        <f t="shared" si="568"/>
        <v>0</v>
      </c>
      <c r="DI467" s="35">
        <f t="shared" ca="1" si="527"/>
        <v>0</v>
      </c>
      <c r="DJ467" s="92">
        <f t="shared" ca="1" si="528"/>
        <v>0</v>
      </c>
      <c r="DK467"/>
      <c r="DL467" s="37"/>
      <c r="DM467" s="38">
        <f t="shared" si="542"/>
        <v>0</v>
      </c>
      <c r="DN467" s="39" t="str">
        <f>IF(DM467&lt;&gt;0,"MEDIDO","NÃO MEDIDO")</f>
        <v>NÃO MEDIDO</v>
      </c>
      <c r="DO467" s="40"/>
      <c r="DP467"/>
    </row>
    <row r="468" spans="1:120" s="2" customFormat="1" ht="78.75" customHeight="1" x14ac:dyDescent="0.2">
      <c r="A468" s="2" t="s">
        <v>212</v>
      </c>
      <c r="C468" s="100" t="s">
        <v>833</v>
      </c>
      <c r="D468" s="30" t="s">
        <v>834</v>
      </c>
      <c r="E468" s="31" t="s">
        <v>89</v>
      </c>
      <c r="F468" s="74">
        <v>12</v>
      </c>
      <c r="G468" s="74">
        <v>0</v>
      </c>
      <c r="H468" s="121">
        <v>0</v>
      </c>
      <c r="I468" s="121">
        <v>0</v>
      </c>
      <c r="J468" s="121"/>
      <c r="K468" s="74">
        <f t="shared" si="543"/>
        <v>12</v>
      </c>
      <c r="L468" s="32">
        <v>283.48</v>
      </c>
      <c r="M468" s="33">
        <f t="shared" si="544"/>
        <v>3401.76</v>
      </c>
      <c r="N468" s="33"/>
      <c r="O468" s="33">
        <f t="shared" si="545"/>
        <v>0</v>
      </c>
      <c r="P468" s="34"/>
      <c r="Q468" s="34">
        <f t="shared" si="516"/>
        <v>0</v>
      </c>
      <c r="R468" s="34">
        <f t="shared" si="517"/>
        <v>0</v>
      </c>
      <c r="S468" s="34"/>
      <c r="T468" s="34">
        <f t="shared" si="518"/>
        <v>0</v>
      </c>
      <c r="U468" s="34">
        <f t="shared" si="519"/>
        <v>0</v>
      </c>
      <c r="V468" s="34"/>
      <c r="W468" s="34">
        <f t="shared" si="505"/>
        <v>0</v>
      </c>
      <c r="X468" s="34">
        <f t="shared" si="506"/>
        <v>0</v>
      </c>
      <c r="Y468" s="34"/>
      <c r="Z468" s="34">
        <f t="shared" si="520"/>
        <v>0</v>
      </c>
      <c r="AA468" s="34">
        <f t="shared" si="521"/>
        <v>0</v>
      </c>
      <c r="AB468" s="34"/>
      <c r="AC468" s="34">
        <f t="shared" si="522"/>
        <v>0</v>
      </c>
      <c r="AD468" s="34">
        <f t="shared" si="523"/>
        <v>0</v>
      </c>
      <c r="AE468" s="34"/>
      <c r="AF468" s="34">
        <f t="shared" ref="AF468:AF531" si="584">ROUND(AE468*$L468,2)</f>
        <v>0</v>
      </c>
      <c r="AG468" s="34">
        <f t="shared" ref="AG468:AG531" si="585">ROUND(AE468*$N468,2)</f>
        <v>0</v>
      </c>
      <c r="AH468" s="34"/>
      <c r="AI468" s="34">
        <f t="shared" si="512"/>
        <v>0</v>
      </c>
      <c r="AJ468" s="34">
        <f t="shared" si="524"/>
        <v>0</v>
      </c>
      <c r="AK468" s="34"/>
      <c r="AL468" s="34">
        <f t="shared" si="507"/>
        <v>0</v>
      </c>
      <c r="AM468" s="34">
        <f t="shared" si="508"/>
        <v>0</v>
      </c>
      <c r="AN468" s="34"/>
      <c r="AO468" s="34">
        <f t="shared" si="569"/>
        <v>0</v>
      </c>
      <c r="AP468" s="34">
        <f t="shared" si="570"/>
        <v>0</v>
      </c>
      <c r="AQ468" s="34"/>
      <c r="AR468" s="34">
        <f t="shared" si="571"/>
        <v>0</v>
      </c>
      <c r="AS468" s="34">
        <f t="shared" si="572"/>
        <v>0</v>
      </c>
      <c r="AT468" s="34"/>
      <c r="AU468" s="34">
        <f t="shared" si="573"/>
        <v>0</v>
      </c>
      <c r="AV468" s="34">
        <f t="shared" si="574"/>
        <v>0</v>
      </c>
      <c r="AW468" s="34"/>
      <c r="AX468" s="34">
        <f t="shared" si="575"/>
        <v>0</v>
      </c>
      <c r="AY468" s="34">
        <f t="shared" si="576"/>
        <v>0</v>
      </c>
      <c r="AZ468" s="34"/>
      <c r="BA468" s="34">
        <f t="shared" si="577"/>
        <v>0</v>
      </c>
      <c r="BB468" s="34">
        <f t="shared" si="578"/>
        <v>0</v>
      </c>
      <c r="BC468" s="34"/>
      <c r="BD468" s="34">
        <f t="shared" si="579"/>
        <v>0</v>
      </c>
      <c r="BE468" s="34">
        <f t="shared" si="580"/>
        <v>0</v>
      </c>
      <c r="BF468" s="34"/>
      <c r="BG468" s="34">
        <f t="shared" si="513"/>
        <v>0</v>
      </c>
      <c r="BH468" s="34">
        <f t="shared" si="581"/>
        <v>0</v>
      </c>
      <c r="BI468" s="34"/>
      <c r="BJ468" s="34">
        <f t="shared" si="514"/>
        <v>0</v>
      </c>
      <c r="BK468" s="34">
        <f t="shared" si="582"/>
        <v>0</v>
      </c>
      <c r="BL468" s="34">
        <v>12</v>
      </c>
      <c r="BM468" s="34">
        <f t="shared" si="515"/>
        <v>3401.76</v>
      </c>
      <c r="BN468" s="34">
        <f t="shared" si="583"/>
        <v>0</v>
      </c>
      <c r="BO468" s="34"/>
      <c r="BP468" s="34">
        <f t="shared" si="546"/>
        <v>0</v>
      </c>
      <c r="BQ468" s="34">
        <f t="shared" si="547"/>
        <v>0</v>
      </c>
      <c r="BR468" s="34"/>
      <c r="BS468" s="34">
        <f t="shared" si="529"/>
        <v>0</v>
      </c>
      <c r="BT468" s="34">
        <f t="shared" si="548"/>
        <v>0</v>
      </c>
      <c r="BU468" s="34"/>
      <c r="BV468" s="34">
        <f t="shared" si="530"/>
        <v>0</v>
      </c>
      <c r="BW468" s="34">
        <f t="shared" si="549"/>
        <v>0</v>
      </c>
      <c r="BX468" s="34"/>
      <c r="BY468" s="34">
        <f t="shared" si="531"/>
        <v>0</v>
      </c>
      <c r="BZ468" s="34">
        <f t="shared" si="550"/>
        <v>0</v>
      </c>
      <c r="CA468" s="34"/>
      <c r="CB468" s="34">
        <f t="shared" si="532"/>
        <v>0</v>
      </c>
      <c r="CC468" s="34">
        <f t="shared" si="551"/>
        <v>0</v>
      </c>
      <c r="CD468" s="34"/>
      <c r="CE468" s="34">
        <f t="shared" si="533"/>
        <v>0</v>
      </c>
      <c r="CF468" s="34">
        <f t="shared" si="552"/>
        <v>0</v>
      </c>
      <c r="CG468" s="34"/>
      <c r="CH468" s="34">
        <f t="shared" si="553"/>
        <v>0</v>
      </c>
      <c r="CI468" s="34">
        <f t="shared" si="554"/>
        <v>0</v>
      </c>
      <c r="CJ468" s="34"/>
      <c r="CK468" s="34">
        <f t="shared" si="555"/>
        <v>0</v>
      </c>
      <c r="CL468" s="34">
        <f t="shared" si="556"/>
        <v>0</v>
      </c>
      <c r="CM468" s="34"/>
      <c r="CN468" s="34">
        <f t="shared" si="557"/>
        <v>0</v>
      </c>
      <c r="CO468" s="34">
        <f t="shared" si="558"/>
        <v>0</v>
      </c>
      <c r="CP468" s="34"/>
      <c r="CQ468" s="34">
        <f t="shared" si="559"/>
        <v>0</v>
      </c>
      <c r="CR468" s="34">
        <f t="shared" si="560"/>
        <v>0</v>
      </c>
      <c r="CS468" s="34"/>
      <c r="CT468" s="34">
        <f t="shared" si="561"/>
        <v>0</v>
      </c>
      <c r="CU468" s="34">
        <f t="shared" si="562"/>
        <v>0</v>
      </c>
      <c r="CV468" s="34"/>
      <c r="CW468" s="34">
        <f t="shared" si="563"/>
        <v>0</v>
      </c>
      <c r="CX468" s="34">
        <f t="shared" si="564"/>
        <v>0</v>
      </c>
      <c r="CY468" s="34"/>
      <c r="CZ468" s="34">
        <f t="shared" si="565"/>
        <v>0</v>
      </c>
      <c r="DA468" s="34">
        <f t="shared" si="566"/>
        <v>0</v>
      </c>
      <c r="DB468" s="34"/>
      <c r="DC468" s="34">
        <f t="shared" si="541"/>
        <v>0</v>
      </c>
      <c r="DD468" s="34">
        <f t="shared" si="567"/>
        <v>0</v>
      </c>
      <c r="DE468" s="35">
        <f t="shared" si="509"/>
        <v>12</v>
      </c>
      <c r="DF468" s="35">
        <f t="shared" ca="1" si="510"/>
        <v>3401.76</v>
      </c>
      <c r="DG468" s="89">
        <f t="shared" ca="1" si="511"/>
        <v>0</v>
      </c>
      <c r="DH468" s="35">
        <f t="shared" si="568"/>
        <v>0</v>
      </c>
      <c r="DI468" s="35">
        <f t="shared" ca="1" si="527"/>
        <v>0</v>
      </c>
      <c r="DJ468" s="92">
        <f t="shared" ca="1" si="528"/>
        <v>0</v>
      </c>
      <c r="DK468"/>
      <c r="DL468" s="37"/>
      <c r="DM468" s="38">
        <f t="shared" si="542"/>
        <v>0</v>
      </c>
      <c r="DN468" s="39" t="str">
        <f t="shared" ref="DN468:DN479" si="586">IF(DM468&lt;&gt;0,"MEDIDO","NÃO MEDIDO")</f>
        <v>NÃO MEDIDO</v>
      </c>
      <c r="DO468" s="40"/>
      <c r="DP468"/>
    </row>
    <row r="469" spans="1:120" s="2" customFormat="1" ht="66.75" customHeight="1" x14ac:dyDescent="0.2">
      <c r="A469" s="1" t="s">
        <v>212</v>
      </c>
      <c r="B469" s="1"/>
      <c r="C469" s="100" t="s">
        <v>835</v>
      </c>
      <c r="D469" s="30" t="s">
        <v>836</v>
      </c>
      <c r="E469" s="31" t="s">
        <v>89</v>
      </c>
      <c r="F469" s="74">
        <v>3</v>
      </c>
      <c r="G469" s="74">
        <v>0</v>
      </c>
      <c r="H469" s="121">
        <v>0</v>
      </c>
      <c r="I469" s="121">
        <v>0</v>
      </c>
      <c r="J469" s="121"/>
      <c r="K469" s="74">
        <f t="shared" si="543"/>
        <v>3</v>
      </c>
      <c r="L469" s="32">
        <v>1179.5</v>
      </c>
      <c r="M469" s="33">
        <f t="shared" si="544"/>
        <v>3538.5</v>
      </c>
      <c r="N469" s="33"/>
      <c r="O469" s="33">
        <f t="shared" si="545"/>
        <v>0</v>
      </c>
      <c r="P469" s="34"/>
      <c r="Q469" s="34">
        <f t="shared" si="516"/>
        <v>0</v>
      </c>
      <c r="R469" s="34">
        <f t="shared" si="517"/>
        <v>0</v>
      </c>
      <c r="S469" s="34"/>
      <c r="T469" s="34">
        <f t="shared" si="518"/>
        <v>0</v>
      </c>
      <c r="U469" s="34">
        <f t="shared" si="519"/>
        <v>0</v>
      </c>
      <c r="V469" s="34"/>
      <c r="W469" s="34">
        <f t="shared" ref="W469:W532" si="587">ROUND(V469*$L469,2)</f>
        <v>0</v>
      </c>
      <c r="X469" s="34">
        <f t="shared" ref="X469:X532" si="588">ROUND(V469*$N469,2)</f>
        <v>0</v>
      </c>
      <c r="Y469" s="34"/>
      <c r="Z469" s="34">
        <f t="shared" si="520"/>
        <v>0</v>
      </c>
      <c r="AA469" s="34">
        <f t="shared" si="521"/>
        <v>0</v>
      </c>
      <c r="AB469" s="34"/>
      <c r="AC469" s="34">
        <f t="shared" si="522"/>
        <v>0</v>
      </c>
      <c r="AD469" s="34">
        <f t="shared" si="523"/>
        <v>0</v>
      </c>
      <c r="AE469" s="34"/>
      <c r="AF469" s="34">
        <f t="shared" si="584"/>
        <v>0</v>
      </c>
      <c r="AG469" s="34">
        <f t="shared" si="585"/>
        <v>0</v>
      </c>
      <c r="AH469" s="34"/>
      <c r="AI469" s="34">
        <f t="shared" si="512"/>
        <v>0</v>
      </c>
      <c r="AJ469" s="34">
        <f t="shared" si="524"/>
        <v>0</v>
      </c>
      <c r="AK469" s="34"/>
      <c r="AL469" s="34">
        <f t="shared" ref="AL469:AL532" si="589">ROUND($AK469*$L469,2)</f>
        <v>0</v>
      </c>
      <c r="AM469" s="34">
        <f t="shared" ref="AM469:AM532" si="590">ROUND($AK469*$N469,2)</f>
        <v>0</v>
      </c>
      <c r="AN469" s="34"/>
      <c r="AO469" s="34">
        <f t="shared" si="569"/>
        <v>0</v>
      </c>
      <c r="AP469" s="34">
        <f t="shared" si="570"/>
        <v>0</v>
      </c>
      <c r="AQ469" s="34"/>
      <c r="AR469" s="34">
        <f t="shared" si="571"/>
        <v>0</v>
      </c>
      <c r="AS469" s="34">
        <f t="shared" si="572"/>
        <v>0</v>
      </c>
      <c r="AT469" s="34"/>
      <c r="AU469" s="34">
        <f t="shared" si="573"/>
        <v>0</v>
      </c>
      <c r="AV469" s="34">
        <f t="shared" si="574"/>
        <v>0</v>
      </c>
      <c r="AW469" s="34"/>
      <c r="AX469" s="34">
        <f t="shared" si="575"/>
        <v>0</v>
      </c>
      <c r="AY469" s="34">
        <f t="shared" si="576"/>
        <v>0</v>
      </c>
      <c r="AZ469" s="34"/>
      <c r="BA469" s="34">
        <f t="shared" si="577"/>
        <v>0</v>
      </c>
      <c r="BB469" s="34">
        <f t="shared" si="578"/>
        <v>0</v>
      </c>
      <c r="BC469" s="34"/>
      <c r="BD469" s="34">
        <f t="shared" si="579"/>
        <v>0</v>
      </c>
      <c r="BE469" s="34">
        <f t="shared" si="580"/>
        <v>0</v>
      </c>
      <c r="BF469" s="34"/>
      <c r="BG469" s="34">
        <f t="shared" si="513"/>
        <v>0</v>
      </c>
      <c r="BH469" s="34">
        <f t="shared" si="581"/>
        <v>0</v>
      </c>
      <c r="BI469" s="34"/>
      <c r="BJ469" s="34">
        <f t="shared" si="514"/>
        <v>0</v>
      </c>
      <c r="BK469" s="34">
        <f t="shared" si="582"/>
        <v>0</v>
      </c>
      <c r="BL469" s="34">
        <v>3</v>
      </c>
      <c r="BM469" s="34">
        <f t="shared" si="515"/>
        <v>3538.5</v>
      </c>
      <c r="BN469" s="34">
        <f t="shared" si="583"/>
        <v>0</v>
      </c>
      <c r="BO469" s="34"/>
      <c r="BP469" s="34">
        <f t="shared" si="546"/>
        <v>0</v>
      </c>
      <c r="BQ469" s="34">
        <f t="shared" si="547"/>
        <v>0</v>
      </c>
      <c r="BR469" s="34"/>
      <c r="BS469" s="34">
        <f t="shared" si="529"/>
        <v>0</v>
      </c>
      <c r="BT469" s="34">
        <f t="shared" si="548"/>
        <v>0</v>
      </c>
      <c r="BU469" s="34"/>
      <c r="BV469" s="34">
        <f t="shared" si="530"/>
        <v>0</v>
      </c>
      <c r="BW469" s="34">
        <f t="shared" si="549"/>
        <v>0</v>
      </c>
      <c r="BX469" s="34"/>
      <c r="BY469" s="34">
        <f t="shared" si="531"/>
        <v>0</v>
      </c>
      <c r="BZ469" s="34">
        <f t="shared" si="550"/>
        <v>0</v>
      </c>
      <c r="CA469" s="34"/>
      <c r="CB469" s="34">
        <f t="shared" si="532"/>
        <v>0</v>
      </c>
      <c r="CC469" s="34">
        <f t="shared" si="551"/>
        <v>0</v>
      </c>
      <c r="CD469" s="34"/>
      <c r="CE469" s="34">
        <f t="shared" si="533"/>
        <v>0</v>
      </c>
      <c r="CF469" s="34">
        <f t="shared" si="552"/>
        <v>0</v>
      </c>
      <c r="CG469" s="34"/>
      <c r="CH469" s="34">
        <f t="shared" si="553"/>
        <v>0</v>
      </c>
      <c r="CI469" s="34">
        <f t="shared" si="554"/>
        <v>0</v>
      </c>
      <c r="CJ469" s="34"/>
      <c r="CK469" s="34">
        <f t="shared" si="555"/>
        <v>0</v>
      </c>
      <c r="CL469" s="34">
        <f t="shared" si="556"/>
        <v>0</v>
      </c>
      <c r="CM469" s="34"/>
      <c r="CN469" s="34">
        <f t="shared" si="557"/>
        <v>0</v>
      </c>
      <c r="CO469" s="34">
        <f t="shared" si="558"/>
        <v>0</v>
      </c>
      <c r="CP469" s="34"/>
      <c r="CQ469" s="34">
        <f t="shared" si="559"/>
        <v>0</v>
      </c>
      <c r="CR469" s="34">
        <f t="shared" si="560"/>
        <v>0</v>
      </c>
      <c r="CS469" s="34"/>
      <c r="CT469" s="34">
        <f t="shared" si="561"/>
        <v>0</v>
      </c>
      <c r="CU469" s="34">
        <f t="shared" si="562"/>
        <v>0</v>
      </c>
      <c r="CV469" s="34"/>
      <c r="CW469" s="34">
        <f t="shared" si="563"/>
        <v>0</v>
      </c>
      <c r="CX469" s="34">
        <f t="shared" si="564"/>
        <v>0</v>
      </c>
      <c r="CY469" s="34"/>
      <c r="CZ469" s="34">
        <f t="shared" si="565"/>
        <v>0</v>
      </c>
      <c r="DA469" s="34">
        <f t="shared" si="566"/>
        <v>0</v>
      </c>
      <c r="DB469" s="34"/>
      <c r="DC469" s="34">
        <f t="shared" si="541"/>
        <v>0</v>
      </c>
      <c r="DD469" s="34">
        <f t="shared" si="567"/>
        <v>0</v>
      </c>
      <c r="DE469" s="35">
        <f t="shared" si="509"/>
        <v>3</v>
      </c>
      <c r="DF469" s="35">
        <f t="shared" ca="1" si="510"/>
        <v>3538.5</v>
      </c>
      <c r="DG469" s="89">
        <f t="shared" ca="1" si="511"/>
        <v>0</v>
      </c>
      <c r="DH469" s="35">
        <f t="shared" si="568"/>
        <v>0</v>
      </c>
      <c r="DI469" s="35">
        <f t="shared" ca="1" si="527"/>
        <v>0</v>
      </c>
      <c r="DJ469" s="92">
        <f t="shared" ca="1" si="528"/>
        <v>0</v>
      </c>
      <c r="DK469"/>
      <c r="DL469" s="37"/>
      <c r="DM469" s="38">
        <f t="shared" si="542"/>
        <v>0</v>
      </c>
      <c r="DN469" s="39" t="str">
        <f t="shared" si="586"/>
        <v>NÃO MEDIDO</v>
      </c>
      <c r="DO469" s="40"/>
      <c r="DP469"/>
    </row>
    <row r="470" spans="1:120" s="2" customFormat="1" ht="65.25" customHeight="1" x14ac:dyDescent="0.2">
      <c r="A470" s="2" t="s">
        <v>212</v>
      </c>
      <c r="C470" s="100" t="s">
        <v>837</v>
      </c>
      <c r="D470" s="30" t="s">
        <v>838</v>
      </c>
      <c r="E470" s="31" t="s">
        <v>89</v>
      </c>
      <c r="F470" s="74">
        <v>12</v>
      </c>
      <c r="G470" s="74">
        <v>0</v>
      </c>
      <c r="H470" s="121">
        <v>0</v>
      </c>
      <c r="I470" s="121">
        <v>0</v>
      </c>
      <c r="J470" s="121"/>
      <c r="K470" s="74">
        <f t="shared" si="543"/>
        <v>12</v>
      </c>
      <c r="L470" s="32">
        <v>239.48</v>
      </c>
      <c r="M470" s="33">
        <f t="shared" si="544"/>
        <v>2873.76</v>
      </c>
      <c r="N470" s="33"/>
      <c r="O470" s="33">
        <f t="shared" si="545"/>
        <v>0</v>
      </c>
      <c r="P470" s="34"/>
      <c r="Q470" s="34">
        <f t="shared" si="516"/>
        <v>0</v>
      </c>
      <c r="R470" s="34">
        <f t="shared" si="517"/>
        <v>0</v>
      </c>
      <c r="S470" s="34"/>
      <c r="T470" s="34">
        <f t="shared" si="518"/>
        <v>0</v>
      </c>
      <c r="U470" s="34">
        <f t="shared" si="519"/>
        <v>0</v>
      </c>
      <c r="V470" s="34"/>
      <c r="W470" s="34">
        <f t="shared" si="587"/>
        <v>0</v>
      </c>
      <c r="X470" s="34">
        <f t="shared" si="588"/>
        <v>0</v>
      </c>
      <c r="Y470" s="34"/>
      <c r="Z470" s="34">
        <f t="shared" si="520"/>
        <v>0</v>
      </c>
      <c r="AA470" s="34">
        <f t="shared" si="521"/>
        <v>0</v>
      </c>
      <c r="AB470" s="34"/>
      <c r="AC470" s="34">
        <f t="shared" si="522"/>
        <v>0</v>
      </c>
      <c r="AD470" s="34">
        <f t="shared" si="523"/>
        <v>0</v>
      </c>
      <c r="AE470" s="34"/>
      <c r="AF470" s="34">
        <f t="shared" si="584"/>
        <v>0</v>
      </c>
      <c r="AG470" s="34">
        <f t="shared" si="585"/>
        <v>0</v>
      </c>
      <c r="AH470" s="34"/>
      <c r="AI470" s="34">
        <f t="shared" si="512"/>
        <v>0</v>
      </c>
      <c r="AJ470" s="34">
        <f t="shared" si="524"/>
        <v>0</v>
      </c>
      <c r="AK470" s="34"/>
      <c r="AL470" s="34">
        <f t="shared" si="589"/>
        <v>0</v>
      </c>
      <c r="AM470" s="34">
        <f t="shared" si="590"/>
        <v>0</v>
      </c>
      <c r="AN470" s="34"/>
      <c r="AO470" s="34">
        <f t="shared" si="569"/>
        <v>0</v>
      </c>
      <c r="AP470" s="34">
        <f t="shared" si="570"/>
        <v>0</v>
      </c>
      <c r="AQ470" s="34"/>
      <c r="AR470" s="34">
        <f t="shared" si="571"/>
        <v>0</v>
      </c>
      <c r="AS470" s="34">
        <f t="shared" si="572"/>
        <v>0</v>
      </c>
      <c r="AT470" s="34"/>
      <c r="AU470" s="34">
        <f t="shared" si="573"/>
        <v>0</v>
      </c>
      <c r="AV470" s="34">
        <f t="shared" si="574"/>
        <v>0</v>
      </c>
      <c r="AW470" s="34"/>
      <c r="AX470" s="34">
        <f t="shared" si="575"/>
        <v>0</v>
      </c>
      <c r="AY470" s="34">
        <f t="shared" si="576"/>
        <v>0</v>
      </c>
      <c r="AZ470" s="34"/>
      <c r="BA470" s="34">
        <f t="shared" si="577"/>
        <v>0</v>
      </c>
      <c r="BB470" s="34">
        <f t="shared" si="578"/>
        <v>0</v>
      </c>
      <c r="BC470" s="34"/>
      <c r="BD470" s="34">
        <f t="shared" si="579"/>
        <v>0</v>
      </c>
      <c r="BE470" s="34">
        <f t="shared" si="580"/>
        <v>0</v>
      </c>
      <c r="BF470" s="34"/>
      <c r="BG470" s="34">
        <f t="shared" si="513"/>
        <v>0</v>
      </c>
      <c r="BH470" s="34">
        <f t="shared" si="581"/>
        <v>0</v>
      </c>
      <c r="BI470" s="34"/>
      <c r="BJ470" s="34">
        <f t="shared" si="514"/>
        <v>0</v>
      </c>
      <c r="BK470" s="34">
        <f t="shared" si="582"/>
        <v>0</v>
      </c>
      <c r="BL470" s="34">
        <v>12</v>
      </c>
      <c r="BM470" s="34">
        <f t="shared" si="515"/>
        <v>2873.76</v>
      </c>
      <c r="BN470" s="34">
        <f t="shared" si="583"/>
        <v>0</v>
      </c>
      <c r="BO470" s="34"/>
      <c r="BP470" s="34">
        <f t="shared" si="546"/>
        <v>0</v>
      </c>
      <c r="BQ470" s="34">
        <f t="shared" si="547"/>
        <v>0</v>
      </c>
      <c r="BR470" s="34"/>
      <c r="BS470" s="34">
        <f t="shared" si="529"/>
        <v>0</v>
      </c>
      <c r="BT470" s="34">
        <f t="shared" si="548"/>
        <v>0</v>
      </c>
      <c r="BU470" s="34"/>
      <c r="BV470" s="34">
        <f t="shared" si="530"/>
        <v>0</v>
      </c>
      <c r="BW470" s="34">
        <f t="shared" si="549"/>
        <v>0</v>
      </c>
      <c r="BX470" s="34"/>
      <c r="BY470" s="34">
        <f t="shared" si="531"/>
        <v>0</v>
      </c>
      <c r="BZ470" s="34">
        <f t="shared" si="550"/>
        <v>0</v>
      </c>
      <c r="CA470" s="34"/>
      <c r="CB470" s="34">
        <f t="shared" si="532"/>
        <v>0</v>
      </c>
      <c r="CC470" s="34">
        <f t="shared" si="551"/>
        <v>0</v>
      </c>
      <c r="CD470" s="34"/>
      <c r="CE470" s="34">
        <f t="shared" si="533"/>
        <v>0</v>
      </c>
      <c r="CF470" s="34">
        <f t="shared" si="552"/>
        <v>0</v>
      </c>
      <c r="CG470" s="34"/>
      <c r="CH470" s="34">
        <f t="shared" si="553"/>
        <v>0</v>
      </c>
      <c r="CI470" s="34">
        <f t="shared" si="554"/>
        <v>0</v>
      </c>
      <c r="CJ470" s="34"/>
      <c r="CK470" s="34">
        <f t="shared" si="555"/>
        <v>0</v>
      </c>
      <c r="CL470" s="34">
        <f t="shared" si="556"/>
        <v>0</v>
      </c>
      <c r="CM470" s="34"/>
      <c r="CN470" s="34">
        <f t="shared" si="557"/>
        <v>0</v>
      </c>
      <c r="CO470" s="34">
        <f t="shared" si="558"/>
        <v>0</v>
      </c>
      <c r="CP470" s="34"/>
      <c r="CQ470" s="34">
        <f t="shared" si="559"/>
        <v>0</v>
      </c>
      <c r="CR470" s="34">
        <f t="shared" si="560"/>
        <v>0</v>
      </c>
      <c r="CS470" s="34"/>
      <c r="CT470" s="34">
        <f t="shared" si="561"/>
        <v>0</v>
      </c>
      <c r="CU470" s="34">
        <f t="shared" si="562"/>
        <v>0</v>
      </c>
      <c r="CV470" s="34"/>
      <c r="CW470" s="34">
        <f t="shared" si="563"/>
        <v>0</v>
      </c>
      <c r="CX470" s="34">
        <f t="shared" si="564"/>
        <v>0</v>
      </c>
      <c r="CY470" s="34"/>
      <c r="CZ470" s="34">
        <f t="shared" si="565"/>
        <v>0</v>
      </c>
      <c r="DA470" s="34">
        <f t="shared" si="566"/>
        <v>0</v>
      </c>
      <c r="DB470" s="34"/>
      <c r="DC470" s="34">
        <f t="shared" si="541"/>
        <v>0</v>
      </c>
      <c r="DD470" s="34">
        <f t="shared" si="567"/>
        <v>0</v>
      </c>
      <c r="DE470" s="35">
        <f t="shared" si="509"/>
        <v>12</v>
      </c>
      <c r="DF470" s="35">
        <f t="shared" ca="1" si="510"/>
        <v>2873.76</v>
      </c>
      <c r="DG470" s="89">
        <f t="shared" ca="1" si="511"/>
        <v>0</v>
      </c>
      <c r="DH470" s="35">
        <f t="shared" si="568"/>
        <v>0</v>
      </c>
      <c r="DI470" s="35">
        <f t="shared" ca="1" si="527"/>
        <v>0</v>
      </c>
      <c r="DJ470" s="92">
        <f t="shared" ca="1" si="528"/>
        <v>0</v>
      </c>
      <c r="DK470"/>
      <c r="DL470" s="37"/>
      <c r="DM470" s="38">
        <f t="shared" si="542"/>
        <v>0</v>
      </c>
      <c r="DN470" s="39" t="str">
        <f t="shared" si="586"/>
        <v>NÃO MEDIDO</v>
      </c>
      <c r="DO470" s="40"/>
      <c r="DP470"/>
    </row>
    <row r="471" spans="1:120" s="2" customFormat="1" ht="56.25" customHeight="1" x14ac:dyDescent="0.2">
      <c r="A471" s="2" t="s">
        <v>212</v>
      </c>
      <c r="C471" s="100" t="s">
        <v>839</v>
      </c>
      <c r="D471" s="30" t="s">
        <v>840</v>
      </c>
      <c r="E471" s="31" t="s">
        <v>89</v>
      </c>
      <c r="F471" s="74">
        <v>12</v>
      </c>
      <c r="G471" s="74">
        <v>0</v>
      </c>
      <c r="H471" s="121">
        <v>0</v>
      </c>
      <c r="I471" s="121">
        <v>0</v>
      </c>
      <c r="J471" s="121"/>
      <c r="K471" s="74">
        <f t="shared" si="543"/>
        <v>12</v>
      </c>
      <c r="L471" s="32">
        <v>361.62</v>
      </c>
      <c r="M471" s="33">
        <f t="shared" si="544"/>
        <v>4339.4399999999996</v>
      </c>
      <c r="N471" s="33"/>
      <c r="O471" s="33">
        <f t="shared" si="545"/>
        <v>0</v>
      </c>
      <c r="P471" s="34"/>
      <c r="Q471" s="34">
        <f t="shared" si="516"/>
        <v>0</v>
      </c>
      <c r="R471" s="34">
        <f t="shared" si="517"/>
        <v>0</v>
      </c>
      <c r="S471" s="34"/>
      <c r="T471" s="34">
        <f t="shared" si="518"/>
        <v>0</v>
      </c>
      <c r="U471" s="34">
        <f t="shared" si="519"/>
        <v>0</v>
      </c>
      <c r="V471" s="34"/>
      <c r="W471" s="34">
        <f t="shared" si="587"/>
        <v>0</v>
      </c>
      <c r="X471" s="34">
        <f t="shared" si="588"/>
        <v>0</v>
      </c>
      <c r="Y471" s="34"/>
      <c r="Z471" s="34">
        <f t="shared" si="520"/>
        <v>0</v>
      </c>
      <c r="AA471" s="34">
        <f t="shared" si="521"/>
        <v>0</v>
      </c>
      <c r="AB471" s="34"/>
      <c r="AC471" s="34">
        <f t="shared" si="522"/>
        <v>0</v>
      </c>
      <c r="AD471" s="34">
        <f t="shared" si="523"/>
        <v>0</v>
      </c>
      <c r="AE471" s="34"/>
      <c r="AF471" s="34">
        <f t="shared" si="584"/>
        <v>0</v>
      </c>
      <c r="AG471" s="34">
        <f t="shared" si="585"/>
        <v>0</v>
      </c>
      <c r="AH471" s="34"/>
      <c r="AI471" s="34">
        <f t="shared" si="512"/>
        <v>0</v>
      </c>
      <c r="AJ471" s="34">
        <f t="shared" si="524"/>
        <v>0</v>
      </c>
      <c r="AK471" s="34"/>
      <c r="AL471" s="34">
        <f t="shared" si="589"/>
        <v>0</v>
      </c>
      <c r="AM471" s="34">
        <f t="shared" si="590"/>
        <v>0</v>
      </c>
      <c r="AN471" s="34"/>
      <c r="AO471" s="34">
        <f t="shared" si="569"/>
        <v>0</v>
      </c>
      <c r="AP471" s="34">
        <f t="shared" si="570"/>
        <v>0</v>
      </c>
      <c r="AQ471" s="34"/>
      <c r="AR471" s="34">
        <f t="shared" si="571"/>
        <v>0</v>
      </c>
      <c r="AS471" s="34">
        <f t="shared" si="572"/>
        <v>0</v>
      </c>
      <c r="AT471" s="34"/>
      <c r="AU471" s="34">
        <f t="shared" si="573"/>
        <v>0</v>
      </c>
      <c r="AV471" s="34">
        <f t="shared" si="574"/>
        <v>0</v>
      </c>
      <c r="AW471" s="34"/>
      <c r="AX471" s="34">
        <f t="shared" si="575"/>
        <v>0</v>
      </c>
      <c r="AY471" s="34">
        <f t="shared" si="576"/>
        <v>0</v>
      </c>
      <c r="AZ471" s="34"/>
      <c r="BA471" s="34">
        <f t="shared" si="577"/>
        <v>0</v>
      </c>
      <c r="BB471" s="34">
        <f t="shared" si="578"/>
        <v>0</v>
      </c>
      <c r="BC471" s="34"/>
      <c r="BD471" s="34">
        <f t="shared" si="579"/>
        <v>0</v>
      </c>
      <c r="BE471" s="34">
        <f t="shared" si="580"/>
        <v>0</v>
      </c>
      <c r="BF471" s="34"/>
      <c r="BG471" s="34">
        <f t="shared" si="513"/>
        <v>0</v>
      </c>
      <c r="BH471" s="34">
        <f t="shared" si="581"/>
        <v>0</v>
      </c>
      <c r="BI471" s="34"/>
      <c r="BJ471" s="34">
        <f t="shared" si="514"/>
        <v>0</v>
      </c>
      <c r="BK471" s="34">
        <f t="shared" si="582"/>
        <v>0</v>
      </c>
      <c r="BL471" s="34">
        <v>12</v>
      </c>
      <c r="BM471" s="34">
        <f t="shared" si="515"/>
        <v>4339.4399999999996</v>
      </c>
      <c r="BN471" s="34">
        <f t="shared" si="583"/>
        <v>0</v>
      </c>
      <c r="BO471" s="34"/>
      <c r="BP471" s="34">
        <f t="shared" si="546"/>
        <v>0</v>
      </c>
      <c r="BQ471" s="34">
        <f t="shared" si="547"/>
        <v>0</v>
      </c>
      <c r="BR471" s="34"/>
      <c r="BS471" s="34">
        <f t="shared" si="529"/>
        <v>0</v>
      </c>
      <c r="BT471" s="34">
        <f t="shared" si="548"/>
        <v>0</v>
      </c>
      <c r="BU471" s="34"/>
      <c r="BV471" s="34">
        <f t="shared" si="530"/>
        <v>0</v>
      </c>
      <c r="BW471" s="34">
        <f t="shared" si="549"/>
        <v>0</v>
      </c>
      <c r="BX471" s="34"/>
      <c r="BY471" s="34">
        <f t="shared" si="531"/>
        <v>0</v>
      </c>
      <c r="BZ471" s="34">
        <f t="shared" si="550"/>
        <v>0</v>
      </c>
      <c r="CA471" s="34"/>
      <c r="CB471" s="34">
        <f t="shared" si="532"/>
        <v>0</v>
      </c>
      <c r="CC471" s="34">
        <f t="shared" si="551"/>
        <v>0</v>
      </c>
      <c r="CD471" s="34"/>
      <c r="CE471" s="34">
        <f t="shared" si="533"/>
        <v>0</v>
      </c>
      <c r="CF471" s="34">
        <f t="shared" si="552"/>
        <v>0</v>
      </c>
      <c r="CG471" s="34"/>
      <c r="CH471" s="34">
        <f t="shared" si="553"/>
        <v>0</v>
      </c>
      <c r="CI471" s="34">
        <f t="shared" si="554"/>
        <v>0</v>
      </c>
      <c r="CJ471" s="34"/>
      <c r="CK471" s="34">
        <f t="shared" si="555"/>
        <v>0</v>
      </c>
      <c r="CL471" s="34">
        <f t="shared" si="556"/>
        <v>0</v>
      </c>
      <c r="CM471" s="34"/>
      <c r="CN471" s="34">
        <f t="shared" si="557"/>
        <v>0</v>
      </c>
      <c r="CO471" s="34">
        <f t="shared" si="558"/>
        <v>0</v>
      </c>
      <c r="CP471" s="34"/>
      <c r="CQ471" s="34">
        <f t="shared" si="559"/>
        <v>0</v>
      </c>
      <c r="CR471" s="34">
        <f t="shared" si="560"/>
        <v>0</v>
      </c>
      <c r="CS471" s="34"/>
      <c r="CT471" s="34">
        <f t="shared" si="561"/>
        <v>0</v>
      </c>
      <c r="CU471" s="34">
        <f t="shared" si="562"/>
        <v>0</v>
      </c>
      <c r="CV471" s="34"/>
      <c r="CW471" s="34">
        <f t="shared" si="563"/>
        <v>0</v>
      </c>
      <c r="CX471" s="34">
        <f t="shared" si="564"/>
        <v>0</v>
      </c>
      <c r="CY471" s="34"/>
      <c r="CZ471" s="34">
        <f t="shared" si="565"/>
        <v>0</v>
      </c>
      <c r="DA471" s="34">
        <f t="shared" si="566"/>
        <v>0</v>
      </c>
      <c r="DB471" s="34"/>
      <c r="DC471" s="34">
        <f t="shared" si="541"/>
        <v>0</v>
      </c>
      <c r="DD471" s="34">
        <f t="shared" si="567"/>
        <v>0</v>
      </c>
      <c r="DE471" s="35">
        <f t="shared" si="509"/>
        <v>12</v>
      </c>
      <c r="DF471" s="35">
        <f t="shared" ca="1" si="510"/>
        <v>4339.4399999999996</v>
      </c>
      <c r="DG471" s="89">
        <f t="shared" ca="1" si="511"/>
        <v>0</v>
      </c>
      <c r="DH471" s="35">
        <f t="shared" si="568"/>
        <v>0</v>
      </c>
      <c r="DI471" s="35">
        <f t="shared" ca="1" si="527"/>
        <v>0</v>
      </c>
      <c r="DJ471" s="92">
        <f t="shared" ca="1" si="528"/>
        <v>0</v>
      </c>
      <c r="DK471"/>
      <c r="DL471" s="37"/>
      <c r="DM471" s="38">
        <f t="shared" si="542"/>
        <v>0</v>
      </c>
      <c r="DN471" s="39" t="str">
        <f t="shared" si="586"/>
        <v>NÃO MEDIDO</v>
      </c>
      <c r="DO471" s="40"/>
      <c r="DP471"/>
    </row>
    <row r="472" spans="1:120" s="2" customFormat="1" ht="73.5" customHeight="1" x14ac:dyDescent="0.2">
      <c r="A472" s="2" t="s">
        <v>212</v>
      </c>
      <c r="C472" s="100" t="s">
        <v>841</v>
      </c>
      <c r="D472" s="30" t="s">
        <v>842</v>
      </c>
      <c r="E472" s="31" t="s">
        <v>89</v>
      </c>
      <c r="F472" s="74">
        <v>3</v>
      </c>
      <c r="G472" s="74">
        <v>0</v>
      </c>
      <c r="H472" s="121">
        <v>0</v>
      </c>
      <c r="I472" s="121">
        <v>0</v>
      </c>
      <c r="J472" s="121"/>
      <c r="K472" s="74">
        <f t="shared" si="543"/>
        <v>3</v>
      </c>
      <c r="L472" s="32">
        <v>1413.66</v>
      </c>
      <c r="M472" s="33">
        <f t="shared" si="544"/>
        <v>4240.9799999999996</v>
      </c>
      <c r="N472" s="33"/>
      <c r="O472" s="33">
        <f t="shared" si="545"/>
        <v>0</v>
      </c>
      <c r="P472" s="34"/>
      <c r="Q472" s="34">
        <f t="shared" si="516"/>
        <v>0</v>
      </c>
      <c r="R472" s="34">
        <f t="shared" si="517"/>
        <v>0</v>
      </c>
      <c r="S472" s="34"/>
      <c r="T472" s="34">
        <f t="shared" si="518"/>
        <v>0</v>
      </c>
      <c r="U472" s="34">
        <f t="shared" si="519"/>
        <v>0</v>
      </c>
      <c r="V472" s="34"/>
      <c r="W472" s="34">
        <f t="shared" si="587"/>
        <v>0</v>
      </c>
      <c r="X472" s="34">
        <f t="shared" si="588"/>
        <v>0</v>
      </c>
      <c r="Y472" s="34"/>
      <c r="Z472" s="34">
        <f t="shared" si="520"/>
        <v>0</v>
      </c>
      <c r="AA472" s="34">
        <f t="shared" si="521"/>
        <v>0</v>
      </c>
      <c r="AB472" s="34"/>
      <c r="AC472" s="34">
        <f t="shared" si="522"/>
        <v>0</v>
      </c>
      <c r="AD472" s="34">
        <f t="shared" si="523"/>
        <v>0</v>
      </c>
      <c r="AE472" s="34"/>
      <c r="AF472" s="34">
        <f t="shared" si="584"/>
        <v>0</v>
      </c>
      <c r="AG472" s="34">
        <f t="shared" si="585"/>
        <v>0</v>
      </c>
      <c r="AH472" s="34"/>
      <c r="AI472" s="34">
        <f t="shared" si="512"/>
        <v>0</v>
      </c>
      <c r="AJ472" s="34">
        <f t="shared" si="524"/>
        <v>0</v>
      </c>
      <c r="AK472" s="34"/>
      <c r="AL472" s="34">
        <f t="shared" si="589"/>
        <v>0</v>
      </c>
      <c r="AM472" s="34">
        <f t="shared" si="590"/>
        <v>0</v>
      </c>
      <c r="AN472" s="34"/>
      <c r="AO472" s="34">
        <f t="shared" si="569"/>
        <v>0</v>
      </c>
      <c r="AP472" s="34">
        <f t="shared" si="570"/>
        <v>0</v>
      </c>
      <c r="AQ472" s="34"/>
      <c r="AR472" s="34">
        <f t="shared" si="571"/>
        <v>0</v>
      </c>
      <c r="AS472" s="34">
        <f t="shared" si="572"/>
        <v>0</v>
      </c>
      <c r="AT472" s="34"/>
      <c r="AU472" s="34">
        <f t="shared" si="573"/>
        <v>0</v>
      </c>
      <c r="AV472" s="34">
        <f t="shared" si="574"/>
        <v>0</v>
      </c>
      <c r="AW472" s="34"/>
      <c r="AX472" s="34">
        <f t="shared" si="575"/>
        <v>0</v>
      </c>
      <c r="AY472" s="34">
        <f t="shared" si="576"/>
        <v>0</v>
      </c>
      <c r="AZ472" s="34"/>
      <c r="BA472" s="34">
        <f t="shared" si="577"/>
        <v>0</v>
      </c>
      <c r="BB472" s="34">
        <f t="shared" si="578"/>
        <v>0</v>
      </c>
      <c r="BC472" s="34"/>
      <c r="BD472" s="34">
        <f t="shared" si="579"/>
        <v>0</v>
      </c>
      <c r="BE472" s="34">
        <f t="shared" si="580"/>
        <v>0</v>
      </c>
      <c r="BF472" s="34"/>
      <c r="BG472" s="34">
        <f t="shared" si="513"/>
        <v>0</v>
      </c>
      <c r="BH472" s="34">
        <f t="shared" si="581"/>
        <v>0</v>
      </c>
      <c r="BI472" s="34"/>
      <c r="BJ472" s="34">
        <f t="shared" si="514"/>
        <v>0</v>
      </c>
      <c r="BK472" s="34">
        <f t="shared" si="582"/>
        <v>0</v>
      </c>
      <c r="BL472" s="34"/>
      <c r="BM472" s="34">
        <f t="shared" si="515"/>
        <v>0</v>
      </c>
      <c r="BN472" s="34">
        <f t="shared" si="583"/>
        <v>0</v>
      </c>
      <c r="BO472" s="34"/>
      <c r="BP472" s="34">
        <f t="shared" si="546"/>
        <v>0</v>
      </c>
      <c r="BQ472" s="34">
        <f t="shared" si="547"/>
        <v>0</v>
      </c>
      <c r="BR472" s="34"/>
      <c r="BS472" s="34">
        <f t="shared" si="529"/>
        <v>0</v>
      </c>
      <c r="BT472" s="34">
        <f t="shared" si="548"/>
        <v>0</v>
      </c>
      <c r="BU472" s="34">
        <v>3</v>
      </c>
      <c r="BV472" s="34">
        <f t="shared" si="530"/>
        <v>4240.9799999999996</v>
      </c>
      <c r="BW472" s="34">
        <f t="shared" si="549"/>
        <v>0</v>
      </c>
      <c r="BX472" s="34"/>
      <c r="BY472" s="34">
        <f t="shared" si="531"/>
        <v>0</v>
      </c>
      <c r="BZ472" s="34">
        <f t="shared" si="550"/>
        <v>0</v>
      </c>
      <c r="CA472" s="34"/>
      <c r="CB472" s="34">
        <f t="shared" si="532"/>
        <v>0</v>
      </c>
      <c r="CC472" s="34">
        <f t="shared" si="551"/>
        <v>0</v>
      </c>
      <c r="CD472" s="34"/>
      <c r="CE472" s="34">
        <f t="shared" si="533"/>
        <v>0</v>
      </c>
      <c r="CF472" s="34">
        <f t="shared" si="552"/>
        <v>0</v>
      </c>
      <c r="CG472" s="34"/>
      <c r="CH472" s="34">
        <f t="shared" si="553"/>
        <v>0</v>
      </c>
      <c r="CI472" s="34">
        <f t="shared" si="554"/>
        <v>0</v>
      </c>
      <c r="CJ472" s="34"/>
      <c r="CK472" s="34">
        <f t="shared" si="555"/>
        <v>0</v>
      </c>
      <c r="CL472" s="34">
        <f t="shared" si="556"/>
        <v>0</v>
      </c>
      <c r="CM472" s="34"/>
      <c r="CN472" s="34">
        <f t="shared" si="557"/>
        <v>0</v>
      </c>
      <c r="CO472" s="34">
        <f t="shared" si="558"/>
        <v>0</v>
      </c>
      <c r="CP472" s="34"/>
      <c r="CQ472" s="34">
        <f t="shared" si="559"/>
        <v>0</v>
      </c>
      <c r="CR472" s="34">
        <f t="shared" si="560"/>
        <v>0</v>
      </c>
      <c r="CS472" s="34"/>
      <c r="CT472" s="34">
        <f t="shared" si="561"/>
        <v>0</v>
      </c>
      <c r="CU472" s="34">
        <f t="shared" si="562"/>
        <v>0</v>
      </c>
      <c r="CV472" s="34"/>
      <c r="CW472" s="34">
        <f t="shared" si="563"/>
        <v>0</v>
      </c>
      <c r="CX472" s="34">
        <f t="shared" si="564"/>
        <v>0</v>
      </c>
      <c r="CY472" s="34"/>
      <c r="CZ472" s="34">
        <f t="shared" si="565"/>
        <v>0</v>
      </c>
      <c r="DA472" s="34">
        <f t="shared" si="566"/>
        <v>0</v>
      </c>
      <c r="DB472" s="34"/>
      <c r="DC472" s="34">
        <f t="shared" si="541"/>
        <v>0</v>
      </c>
      <c r="DD472" s="34">
        <f t="shared" si="567"/>
        <v>0</v>
      </c>
      <c r="DE472" s="35">
        <f t="shared" ref="DE472:DE535" si="591">SUMIF($P$10:$DD$10,"QUANTIDADE",P472:DD472)</f>
        <v>3</v>
      </c>
      <c r="DF472" s="35">
        <f t="shared" ref="DF472:DF535" ca="1" si="592">SUMIF($Q$11:$DD$12,"COM DESCONTO",Q472:DD472)</f>
        <v>4240.9799999999996</v>
      </c>
      <c r="DG472" s="89">
        <f t="shared" ref="DG472:DG535" ca="1" si="593">SUMIF($P$11:$DD$12,"SEM DESCONTO",P472:DD472)</f>
        <v>0</v>
      </c>
      <c r="DH472" s="35">
        <f t="shared" si="568"/>
        <v>0</v>
      </c>
      <c r="DI472" s="35">
        <f t="shared" ca="1" si="527"/>
        <v>0</v>
      </c>
      <c r="DJ472" s="92">
        <f t="shared" ca="1" si="528"/>
        <v>0</v>
      </c>
      <c r="DK472"/>
      <c r="DL472" s="37"/>
      <c r="DM472" s="38">
        <f t="shared" si="542"/>
        <v>0</v>
      </c>
      <c r="DN472" s="39" t="str">
        <f t="shared" si="586"/>
        <v>NÃO MEDIDO</v>
      </c>
      <c r="DO472" s="40"/>
      <c r="DP472"/>
    </row>
    <row r="473" spans="1:120" s="2" customFormat="1" ht="61.5" customHeight="1" x14ac:dyDescent="0.2">
      <c r="A473" s="1" t="s">
        <v>212</v>
      </c>
      <c r="B473" s="1"/>
      <c r="C473" s="100" t="s">
        <v>843</v>
      </c>
      <c r="D473" s="30" t="s">
        <v>844</v>
      </c>
      <c r="E473" s="31" t="s">
        <v>89</v>
      </c>
      <c r="F473" s="74">
        <v>12</v>
      </c>
      <c r="G473" s="74">
        <v>0</v>
      </c>
      <c r="H473" s="121">
        <v>0</v>
      </c>
      <c r="I473" s="121">
        <v>0</v>
      </c>
      <c r="J473" s="121"/>
      <c r="K473" s="74">
        <f t="shared" si="543"/>
        <v>12</v>
      </c>
      <c r="L473" s="32">
        <v>363.84</v>
      </c>
      <c r="M473" s="33">
        <f t="shared" si="544"/>
        <v>4366.08</v>
      </c>
      <c r="N473" s="33"/>
      <c r="O473" s="33">
        <f t="shared" si="545"/>
        <v>0</v>
      </c>
      <c r="P473" s="34"/>
      <c r="Q473" s="34">
        <f t="shared" si="516"/>
        <v>0</v>
      </c>
      <c r="R473" s="34">
        <f t="shared" si="517"/>
        <v>0</v>
      </c>
      <c r="S473" s="34"/>
      <c r="T473" s="34">
        <f t="shared" si="518"/>
        <v>0</v>
      </c>
      <c r="U473" s="34">
        <f t="shared" si="519"/>
        <v>0</v>
      </c>
      <c r="V473" s="34"/>
      <c r="W473" s="34">
        <f t="shared" si="587"/>
        <v>0</v>
      </c>
      <c r="X473" s="34">
        <f t="shared" si="588"/>
        <v>0</v>
      </c>
      <c r="Y473" s="34"/>
      <c r="Z473" s="34">
        <f t="shared" si="520"/>
        <v>0</v>
      </c>
      <c r="AA473" s="34">
        <f t="shared" si="521"/>
        <v>0</v>
      </c>
      <c r="AB473" s="34"/>
      <c r="AC473" s="34">
        <f t="shared" si="522"/>
        <v>0</v>
      </c>
      <c r="AD473" s="34">
        <f t="shared" si="523"/>
        <v>0</v>
      </c>
      <c r="AE473" s="34"/>
      <c r="AF473" s="34">
        <f t="shared" si="584"/>
        <v>0</v>
      </c>
      <c r="AG473" s="34">
        <f t="shared" si="585"/>
        <v>0</v>
      </c>
      <c r="AH473" s="34"/>
      <c r="AI473" s="34">
        <f t="shared" si="512"/>
        <v>0</v>
      </c>
      <c r="AJ473" s="34">
        <f t="shared" si="524"/>
        <v>0</v>
      </c>
      <c r="AK473" s="34"/>
      <c r="AL473" s="34">
        <f t="shared" si="589"/>
        <v>0</v>
      </c>
      <c r="AM473" s="34">
        <f t="shared" si="590"/>
        <v>0</v>
      </c>
      <c r="AN473" s="34"/>
      <c r="AO473" s="34">
        <f t="shared" si="569"/>
        <v>0</v>
      </c>
      <c r="AP473" s="34">
        <f t="shared" si="570"/>
        <v>0</v>
      </c>
      <c r="AQ473" s="34"/>
      <c r="AR473" s="34">
        <f t="shared" si="571"/>
        <v>0</v>
      </c>
      <c r="AS473" s="34">
        <f t="shared" si="572"/>
        <v>0</v>
      </c>
      <c r="AT473" s="34"/>
      <c r="AU473" s="34">
        <f t="shared" si="573"/>
        <v>0</v>
      </c>
      <c r="AV473" s="34">
        <f t="shared" si="574"/>
        <v>0</v>
      </c>
      <c r="AW473" s="34"/>
      <c r="AX473" s="34">
        <f t="shared" si="575"/>
        <v>0</v>
      </c>
      <c r="AY473" s="34">
        <f t="shared" si="576"/>
        <v>0</v>
      </c>
      <c r="AZ473" s="34"/>
      <c r="BA473" s="34">
        <f t="shared" si="577"/>
        <v>0</v>
      </c>
      <c r="BB473" s="34">
        <f t="shared" si="578"/>
        <v>0</v>
      </c>
      <c r="BC473" s="34"/>
      <c r="BD473" s="34">
        <f t="shared" si="579"/>
        <v>0</v>
      </c>
      <c r="BE473" s="34">
        <f t="shared" si="580"/>
        <v>0</v>
      </c>
      <c r="BF473" s="34"/>
      <c r="BG473" s="34">
        <f t="shared" si="513"/>
        <v>0</v>
      </c>
      <c r="BH473" s="34">
        <f t="shared" si="581"/>
        <v>0</v>
      </c>
      <c r="BI473" s="34"/>
      <c r="BJ473" s="34">
        <f t="shared" si="514"/>
        <v>0</v>
      </c>
      <c r="BK473" s="34">
        <f t="shared" si="582"/>
        <v>0</v>
      </c>
      <c r="BL473" s="34">
        <v>12</v>
      </c>
      <c r="BM473" s="34">
        <f t="shared" si="515"/>
        <v>4366.08</v>
      </c>
      <c r="BN473" s="34">
        <f t="shared" si="583"/>
        <v>0</v>
      </c>
      <c r="BO473" s="34"/>
      <c r="BP473" s="34">
        <f t="shared" si="546"/>
        <v>0</v>
      </c>
      <c r="BQ473" s="34">
        <f t="shared" si="547"/>
        <v>0</v>
      </c>
      <c r="BR473" s="34"/>
      <c r="BS473" s="34">
        <f t="shared" si="529"/>
        <v>0</v>
      </c>
      <c r="BT473" s="34">
        <f t="shared" si="548"/>
        <v>0</v>
      </c>
      <c r="BU473" s="34"/>
      <c r="BV473" s="34">
        <f t="shared" si="530"/>
        <v>0</v>
      </c>
      <c r="BW473" s="34">
        <f t="shared" si="549"/>
        <v>0</v>
      </c>
      <c r="BX473" s="34"/>
      <c r="BY473" s="34">
        <f t="shared" si="531"/>
        <v>0</v>
      </c>
      <c r="BZ473" s="34">
        <f t="shared" si="550"/>
        <v>0</v>
      </c>
      <c r="CA473" s="34"/>
      <c r="CB473" s="34">
        <f t="shared" si="532"/>
        <v>0</v>
      </c>
      <c r="CC473" s="34">
        <f t="shared" si="551"/>
        <v>0</v>
      </c>
      <c r="CD473" s="34"/>
      <c r="CE473" s="34">
        <f t="shared" si="533"/>
        <v>0</v>
      </c>
      <c r="CF473" s="34">
        <f t="shared" si="552"/>
        <v>0</v>
      </c>
      <c r="CG473" s="34"/>
      <c r="CH473" s="34">
        <f t="shared" si="553"/>
        <v>0</v>
      </c>
      <c r="CI473" s="34">
        <f t="shared" si="554"/>
        <v>0</v>
      </c>
      <c r="CJ473" s="34"/>
      <c r="CK473" s="34">
        <f t="shared" si="555"/>
        <v>0</v>
      </c>
      <c r="CL473" s="34">
        <f t="shared" si="556"/>
        <v>0</v>
      </c>
      <c r="CM473" s="34"/>
      <c r="CN473" s="34">
        <f t="shared" si="557"/>
        <v>0</v>
      </c>
      <c r="CO473" s="34">
        <f t="shared" si="558"/>
        <v>0</v>
      </c>
      <c r="CP473" s="34"/>
      <c r="CQ473" s="34">
        <f t="shared" si="559"/>
        <v>0</v>
      </c>
      <c r="CR473" s="34">
        <f t="shared" si="560"/>
        <v>0</v>
      </c>
      <c r="CS473" s="34"/>
      <c r="CT473" s="34">
        <f t="shared" si="561"/>
        <v>0</v>
      </c>
      <c r="CU473" s="34">
        <f t="shared" si="562"/>
        <v>0</v>
      </c>
      <c r="CV473" s="34"/>
      <c r="CW473" s="34">
        <f t="shared" si="563"/>
        <v>0</v>
      </c>
      <c r="CX473" s="34">
        <f t="shared" si="564"/>
        <v>0</v>
      </c>
      <c r="CY473" s="34"/>
      <c r="CZ473" s="34">
        <f t="shared" si="565"/>
        <v>0</v>
      </c>
      <c r="DA473" s="34">
        <f t="shared" si="566"/>
        <v>0</v>
      </c>
      <c r="DB473" s="34"/>
      <c r="DC473" s="34">
        <f t="shared" si="541"/>
        <v>0</v>
      </c>
      <c r="DD473" s="34">
        <f t="shared" si="567"/>
        <v>0</v>
      </c>
      <c r="DE473" s="35">
        <f t="shared" si="591"/>
        <v>12</v>
      </c>
      <c r="DF473" s="35">
        <f t="shared" ca="1" si="592"/>
        <v>4366.08</v>
      </c>
      <c r="DG473" s="89">
        <f t="shared" ca="1" si="593"/>
        <v>0</v>
      </c>
      <c r="DH473" s="35">
        <f t="shared" si="568"/>
        <v>0</v>
      </c>
      <c r="DI473" s="35">
        <f t="shared" ca="1" si="527"/>
        <v>0</v>
      </c>
      <c r="DJ473" s="92">
        <f t="shared" ca="1" si="528"/>
        <v>0</v>
      </c>
      <c r="DK473"/>
      <c r="DL473" s="37"/>
      <c r="DM473" s="38">
        <f t="shared" si="542"/>
        <v>0</v>
      </c>
      <c r="DN473" s="39" t="str">
        <f t="shared" si="586"/>
        <v>NÃO MEDIDO</v>
      </c>
      <c r="DO473" s="40"/>
      <c r="DP473"/>
    </row>
    <row r="474" spans="1:120" s="2" customFormat="1" ht="38.25" customHeight="1" x14ac:dyDescent="0.2">
      <c r="A474" s="2" t="s">
        <v>212</v>
      </c>
      <c r="C474" s="100" t="s">
        <v>845</v>
      </c>
      <c r="D474" s="30" t="s">
        <v>846</v>
      </c>
      <c r="E474" s="31" t="s">
        <v>89</v>
      </c>
      <c r="F474" s="74">
        <v>1</v>
      </c>
      <c r="G474" s="74">
        <v>0</v>
      </c>
      <c r="H474" s="121">
        <v>0</v>
      </c>
      <c r="I474" s="121">
        <v>0</v>
      </c>
      <c r="J474" s="121"/>
      <c r="K474" s="74">
        <f t="shared" si="543"/>
        <v>1</v>
      </c>
      <c r="L474" s="32">
        <v>171.96</v>
      </c>
      <c r="M474" s="33">
        <f t="shared" si="544"/>
        <v>171.96</v>
      </c>
      <c r="N474" s="33"/>
      <c r="O474" s="33">
        <f t="shared" si="545"/>
        <v>0</v>
      </c>
      <c r="P474" s="34"/>
      <c r="Q474" s="34">
        <f t="shared" si="516"/>
        <v>0</v>
      </c>
      <c r="R474" s="34">
        <f t="shared" si="517"/>
        <v>0</v>
      </c>
      <c r="S474" s="34"/>
      <c r="T474" s="34">
        <f t="shared" si="518"/>
        <v>0</v>
      </c>
      <c r="U474" s="34">
        <f t="shared" si="519"/>
        <v>0</v>
      </c>
      <c r="V474" s="34"/>
      <c r="W474" s="34">
        <f t="shared" si="587"/>
        <v>0</v>
      </c>
      <c r="X474" s="34">
        <f t="shared" si="588"/>
        <v>0</v>
      </c>
      <c r="Y474" s="34"/>
      <c r="Z474" s="34">
        <f t="shared" si="520"/>
        <v>0</v>
      </c>
      <c r="AA474" s="34">
        <f t="shared" si="521"/>
        <v>0</v>
      </c>
      <c r="AB474" s="34"/>
      <c r="AC474" s="34">
        <f t="shared" si="522"/>
        <v>0</v>
      </c>
      <c r="AD474" s="34">
        <f t="shared" si="523"/>
        <v>0</v>
      </c>
      <c r="AE474" s="34"/>
      <c r="AF474" s="34">
        <f t="shared" si="584"/>
        <v>0</v>
      </c>
      <c r="AG474" s="34">
        <f t="shared" si="585"/>
        <v>0</v>
      </c>
      <c r="AH474" s="34"/>
      <c r="AI474" s="34">
        <f t="shared" ref="AI474:AI537" si="594">ROUND(AH474*$L474,2)</f>
        <v>0</v>
      </c>
      <c r="AJ474" s="34">
        <f t="shared" si="524"/>
        <v>0</v>
      </c>
      <c r="AK474" s="34"/>
      <c r="AL474" s="34">
        <f t="shared" si="589"/>
        <v>0</v>
      </c>
      <c r="AM474" s="34">
        <f t="shared" si="590"/>
        <v>0</v>
      </c>
      <c r="AN474" s="34"/>
      <c r="AO474" s="34">
        <f t="shared" si="569"/>
        <v>0</v>
      </c>
      <c r="AP474" s="34">
        <f t="shared" si="570"/>
        <v>0</v>
      </c>
      <c r="AQ474" s="34"/>
      <c r="AR474" s="34">
        <f t="shared" si="571"/>
        <v>0</v>
      </c>
      <c r="AS474" s="34">
        <f t="shared" si="572"/>
        <v>0</v>
      </c>
      <c r="AT474" s="34"/>
      <c r="AU474" s="34">
        <f t="shared" si="573"/>
        <v>0</v>
      </c>
      <c r="AV474" s="34">
        <f t="shared" si="574"/>
        <v>0</v>
      </c>
      <c r="AW474" s="34"/>
      <c r="AX474" s="34">
        <f t="shared" si="575"/>
        <v>0</v>
      </c>
      <c r="AY474" s="34">
        <f t="shared" si="576"/>
        <v>0</v>
      </c>
      <c r="AZ474" s="34"/>
      <c r="BA474" s="34">
        <f t="shared" si="577"/>
        <v>0</v>
      </c>
      <c r="BB474" s="34">
        <f t="shared" si="578"/>
        <v>0</v>
      </c>
      <c r="BC474" s="34"/>
      <c r="BD474" s="34">
        <f t="shared" si="579"/>
        <v>0</v>
      </c>
      <c r="BE474" s="34">
        <f t="shared" si="580"/>
        <v>0</v>
      </c>
      <c r="BF474" s="34"/>
      <c r="BG474" s="34">
        <f t="shared" si="513"/>
        <v>0</v>
      </c>
      <c r="BH474" s="34">
        <f t="shared" si="581"/>
        <v>0</v>
      </c>
      <c r="BI474" s="34"/>
      <c r="BJ474" s="34">
        <f t="shared" si="514"/>
        <v>0</v>
      </c>
      <c r="BK474" s="34">
        <f t="shared" si="582"/>
        <v>0</v>
      </c>
      <c r="BL474" s="34"/>
      <c r="BM474" s="34">
        <f t="shared" si="515"/>
        <v>0</v>
      </c>
      <c r="BN474" s="34">
        <f t="shared" si="583"/>
        <v>0</v>
      </c>
      <c r="BO474" s="34"/>
      <c r="BP474" s="34">
        <f t="shared" si="546"/>
        <v>0</v>
      </c>
      <c r="BQ474" s="34">
        <f t="shared" si="547"/>
        <v>0</v>
      </c>
      <c r="BR474" s="34"/>
      <c r="BS474" s="34">
        <f t="shared" si="529"/>
        <v>0</v>
      </c>
      <c r="BT474" s="34">
        <f t="shared" si="548"/>
        <v>0</v>
      </c>
      <c r="BU474" s="34">
        <v>1</v>
      </c>
      <c r="BV474" s="34">
        <f t="shared" si="530"/>
        <v>171.96</v>
      </c>
      <c r="BW474" s="34">
        <f t="shared" si="549"/>
        <v>0</v>
      </c>
      <c r="BX474" s="34"/>
      <c r="BY474" s="34">
        <f t="shared" si="531"/>
        <v>0</v>
      </c>
      <c r="BZ474" s="34">
        <f t="shared" si="550"/>
        <v>0</v>
      </c>
      <c r="CA474" s="34"/>
      <c r="CB474" s="34">
        <f t="shared" si="532"/>
        <v>0</v>
      </c>
      <c r="CC474" s="34">
        <f t="shared" si="551"/>
        <v>0</v>
      </c>
      <c r="CD474" s="34"/>
      <c r="CE474" s="34">
        <f t="shared" si="533"/>
        <v>0</v>
      </c>
      <c r="CF474" s="34">
        <f t="shared" si="552"/>
        <v>0</v>
      </c>
      <c r="CG474" s="34"/>
      <c r="CH474" s="34">
        <f t="shared" si="553"/>
        <v>0</v>
      </c>
      <c r="CI474" s="34">
        <f t="shared" si="554"/>
        <v>0</v>
      </c>
      <c r="CJ474" s="34"/>
      <c r="CK474" s="34">
        <f t="shared" si="555"/>
        <v>0</v>
      </c>
      <c r="CL474" s="34">
        <f t="shared" si="556"/>
        <v>0</v>
      </c>
      <c r="CM474" s="34"/>
      <c r="CN474" s="34">
        <f t="shared" si="557"/>
        <v>0</v>
      </c>
      <c r="CO474" s="34">
        <f t="shared" si="558"/>
        <v>0</v>
      </c>
      <c r="CP474" s="34"/>
      <c r="CQ474" s="34">
        <f t="shared" si="559"/>
        <v>0</v>
      </c>
      <c r="CR474" s="34">
        <f t="shared" si="560"/>
        <v>0</v>
      </c>
      <c r="CS474" s="34"/>
      <c r="CT474" s="34">
        <f t="shared" si="561"/>
        <v>0</v>
      </c>
      <c r="CU474" s="34">
        <f t="shared" si="562"/>
        <v>0</v>
      </c>
      <c r="CV474" s="34"/>
      <c r="CW474" s="34">
        <f t="shared" si="563"/>
        <v>0</v>
      </c>
      <c r="CX474" s="34">
        <f t="shared" si="564"/>
        <v>0</v>
      </c>
      <c r="CY474" s="34"/>
      <c r="CZ474" s="34">
        <f t="shared" si="565"/>
        <v>0</v>
      </c>
      <c r="DA474" s="34">
        <f t="shared" si="566"/>
        <v>0</v>
      </c>
      <c r="DB474" s="34"/>
      <c r="DC474" s="34">
        <f t="shared" si="541"/>
        <v>0</v>
      </c>
      <c r="DD474" s="34">
        <f t="shared" si="567"/>
        <v>0</v>
      </c>
      <c r="DE474" s="35">
        <f t="shared" si="591"/>
        <v>1</v>
      </c>
      <c r="DF474" s="35">
        <f t="shared" ca="1" si="592"/>
        <v>171.96</v>
      </c>
      <c r="DG474" s="89">
        <f t="shared" ca="1" si="593"/>
        <v>0</v>
      </c>
      <c r="DH474" s="35">
        <f t="shared" si="568"/>
        <v>0</v>
      </c>
      <c r="DI474" s="35">
        <f t="shared" ca="1" si="527"/>
        <v>0</v>
      </c>
      <c r="DJ474" s="92">
        <f t="shared" ca="1" si="528"/>
        <v>0</v>
      </c>
      <c r="DK474"/>
      <c r="DL474" s="37"/>
      <c r="DM474" s="38">
        <f t="shared" si="542"/>
        <v>0</v>
      </c>
      <c r="DN474" s="39" t="str">
        <f t="shared" si="586"/>
        <v>NÃO MEDIDO</v>
      </c>
      <c r="DO474" s="40"/>
      <c r="DP474"/>
    </row>
    <row r="475" spans="1:120" s="2" customFormat="1" ht="49.5" customHeight="1" x14ac:dyDescent="0.2">
      <c r="A475" s="2" t="s">
        <v>212</v>
      </c>
      <c r="C475" s="100" t="s">
        <v>847</v>
      </c>
      <c r="D475" s="30" t="s">
        <v>848</v>
      </c>
      <c r="E475" s="31" t="s">
        <v>89</v>
      </c>
      <c r="F475" s="74">
        <v>4</v>
      </c>
      <c r="G475" s="74">
        <v>0</v>
      </c>
      <c r="H475" s="121">
        <v>0</v>
      </c>
      <c r="I475" s="121">
        <v>0</v>
      </c>
      <c r="J475" s="121"/>
      <c r="K475" s="74">
        <f t="shared" si="543"/>
        <v>4</v>
      </c>
      <c r="L475" s="32">
        <v>463.93</v>
      </c>
      <c r="M475" s="33">
        <f t="shared" si="544"/>
        <v>1855.72</v>
      </c>
      <c r="N475" s="33"/>
      <c r="O475" s="33">
        <f t="shared" si="545"/>
        <v>0</v>
      </c>
      <c r="P475" s="34"/>
      <c r="Q475" s="34">
        <f t="shared" si="516"/>
        <v>0</v>
      </c>
      <c r="R475" s="34">
        <f t="shared" si="517"/>
        <v>0</v>
      </c>
      <c r="S475" s="34"/>
      <c r="T475" s="34">
        <f t="shared" si="518"/>
        <v>0</v>
      </c>
      <c r="U475" s="34">
        <f t="shared" si="519"/>
        <v>0</v>
      </c>
      <c r="V475" s="34"/>
      <c r="W475" s="34">
        <f t="shared" si="587"/>
        <v>0</v>
      </c>
      <c r="X475" s="34">
        <f t="shared" si="588"/>
        <v>0</v>
      </c>
      <c r="Y475" s="34"/>
      <c r="Z475" s="34">
        <f t="shared" si="520"/>
        <v>0</v>
      </c>
      <c r="AA475" s="34">
        <f t="shared" si="521"/>
        <v>0</v>
      </c>
      <c r="AB475" s="34"/>
      <c r="AC475" s="34">
        <f t="shared" si="522"/>
        <v>0</v>
      </c>
      <c r="AD475" s="34">
        <f t="shared" si="523"/>
        <v>0</v>
      </c>
      <c r="AE475" s="34"/>
      <c r="AF475" s="34">
        <f t="shared" si="584"/>
        <v>0</v>
      </c>
      <c r="AG475" s="34">
        <f t="shared" si="585"/>
        <v>0</v>
      </c>
      <c r="AH475" s="34"/>
      <c r="AI475" s="34">
        <f t="shared" si="594"/>
        <v>0</v>
      </c>
      <c r="AJ475" s="34">
        <f t="shared" si="524"/>
        <v>0</v>
      </c>
      <c r="AK475" s="34"/>
      <c r="AL475" s="34">
        <f t="shared" si="589"/>
        <v>0</v>
      </c>
      <c r="AM475" s="34">
        <f t="shared" si="590"/>
        <v>0</v>
      </c>
      <c r="AN475" s="34"/>
      <c r="AO475" s="34">
        <f t="shared" si="569"/>
        <v>0</v>
      </c>
      <c r="AP475" s="34">
        <f t="shared" si="570"/>
        <v>0</v>
      </c>
      <c r="AQ475" s="34"/>
      <c r="AR475" s="34">
        <f t="shared" si="571"/>
        <v>0</v>
      </c>
      <c r="AS475" s="34">
        <f t="shared" si="572"/>
        <v>0</v>
      </c>
      <c r="AT475" s="34"/>
      <c r="AU475" s="34">
        <f t="shared" si="573"/>
        <v>0</v>
      </c>
      <c r="AV475" s="34">
        <f t="shared" si="574"/>
        <v>0</v>
      </c>
      <c r="AW475" s="34"/>
      <c r="AX475" s="34">
        <f t="shared" si="575"/>
        <v>0</v>
      </c>
      <c r="AY475" s="34">
        <f t="shared" si="576"/>
        <v>0</v>
      </c>
      <c r="AZ475" s="34"/>
      <c r="BA475" s="34">
        <f t="shared" si="577"/>
        <v>0</v>
      </c>
      <c r="BB475" s="34">
        <f t="shared" si="578"/>
        <v>0</v>
      </c>
      <c r="BC475" s="34"/>
      <c r="BD475" s="34">
        <f t="shared" si="579"/>
        <v>0</v>
      </c>
      <c r="BE475" s="34">
        <f t="shared" si="580"/>
        <v>0</v>
      </c>
      <c r="BF475" s="34"/>
      <c r="BG475" s="34">
        <f t="shared" si="513"/>
        <v>0</v>
      </c>
      <c r="BH475" s="34">
        <f t="shared" si="581"/>
        <v>0</v>
      </c>
      <c r="BI475" s="34"/>
      <c r="BJ475" s="34">
        <f t="shared" si="514"/>
        <v>0</v>
      </c>
      <c r="BK475" s="34">
        <f t="shared" si="582"/>
        <v>0</v>
      </c>
      <c r="BL475" s="34"/>
      <c r="BM475" s="34">
        <f t="shared" si="515"/>
        <v>0</v>
      </c>
      <c r="BN475" s="34">
        <f t="shared" si="583"/>
        <v>0</v>
      </c>
      <c r="BO475" s="34"/>
      <c r="BP475" s="34">
        <f t="shared" si="546"/>
        <v>0</v>
      </c>
      <c r="BQ475" s="34">
        <f t="shared" si="547"/>
        <v>0</v>
      </c>
      <c r="BR475" s="34"/>
      <c r="BS475" s="34">
        <f t="shared" si="529"/>
        <v>0</v>
      </c>
      <c r="BT475" s="34">
        <f t="shared" si="548"/>
        <v>0</v>
      </c>
      <c r="BU475" s="34"/>
      <c r="BV475" s="34">
        <f t="shared" si="530"/>
        <v>0</v>
      </c>
      <c r="BW475" s="34">
        <f t="shared" si="549"/>
        <v>0</v>
      </c>
      <c r="BX475" s="34"/>
      <c r="BY475" s="34">
        <f t="shared" si="531"/>
        <v>0</v>
      </c>
      <c r="BZ475" s="34">
        <f t="shared" si="550"/>
        <v>0</v>
      </c>
      <c r="CA475" s="34"/>
      <c r="CB475" s="34">
        <f t="shared" si="532"/>
        <v>0</v>
      </c>
      <c r="CC475" s="34">
        <f t="shared" si="551"/>
        <v>0</v>
      </c>
      <c r="CD475" s="34"/>
      <c r="CE475" s="34">
        <f t="shared" si="533"/>
        <v>0</v>
      </c>
      <c r="CF475" s="34">
        <f t="shared" si="552"/>
        <v>0</v>
      </c>
      <c r="CG475" s="34"/>
      <c r="CH475" s="34">
        <f t="shared" si="553"/>
        <v>0</v>
      </c>
      <c r="CI475" s="34">
        <f t="shared" si="554"/>
        <v>0</v>
      </c>
      <c r="CJ475" s="34"/>
      <c r="CK475" s="34">
        <f t="shared" si="555"/>
        <v>0</v>
      </c>
      <c r="CL475" s="34">
        <f t="shared" si="556"/>
        <v>0</v>
      </c>
      <c r="CM475" s="34"/>
      <c r="CN475" s="34">
        <f t="shared" si="557"/>
        <v>0</v>
      </c>
      <c r="CO475" s="34">
        <f t="shared" si="558"/>
        <v>0</v>
      </c>
      <c r="CP475" s="34"/>
      <c r="CQ475" s="34">
        <f t="shared" si="559"/>
        <v>0</v>
      </c>
      <c r="CR475" s="34">
        <f t="shared" si="560"/>
        <v>0</v>
      </c>
      <c r="CS475" s="34"/>
      <c r="CT475" s="34">
        <f t="shared" si="561"/>
        <v>0</v>
      </c>
      <c r="CU475" s="34">
        <f t="shared" si="562"/>
        <v>0</v>
      </c>
      <c r="CV475" s="34"/>
      <c r="CW475" s="34">
        <f t="shared" si="563"/>
        <v>0</v>
      </c>
      <c r="CX475" s="34">
        <f t="shared" si="564"/>
        <v>0</v>
      </c>
      <c r="CY475" s="34"/>
      <c r="CZ475" s="34">
        <f t="shared" si="565"/>
        <v>0</v>
      </c>
      <c r="DA475" s="34">
        <f t="shared" si="566"/>
        <v>0</v>
      </c>
      <c r="DB475" s="34"/>
      <c r="DC475" s="34">
        <f t="shared" si="541"/>
        <v>0</v>
      </c>
      <c r="DD475" s="34">
        <f t="shared" si="567"/>
        <v>0</v>
      </c>
      <c r="DE475" s="35">
        <f t="shared" si="591"/>
        <v>0</v>
      </c>
      <c r="DF475" s="35">
        <f t="shared" ca="1" si="592"/>
        <v>0</v>
      </c>
      <c r="DG475" s="89">
        <f t="shared" ca="1" si="593"/>
        <v>0</v>
      </c>
      <c r="DH475" s="35">
        <f t="shared" si="568"/>
        <v>4</v>
      </c>
      <c r="DI475" s="35">
        <f t="shared" ca="1" si="527"/>
        <v>1855.72</v>
      </c>
      <c r="DJ475" s="92">
        <f t="shared" ca="1" si="528"/>
        <v>0</v>
      </c>
      <c r="DK475"/>
      <c r="DL475" s="37"/>
      <c r="DM475" s="38">
        <f t="shared" si="542"/>
        <v>0</v>
      </c>
      <c r="DN475" s="39" t="str">
        <f t="shared" si="586"/>
        <v>NÃO MEDIDO</v>
      </c>
      <c r="DO475" s="40"/>
      <c r="DP475"/>
    </row>
    <row r="476" spans="1:120" s="2" customFormat="1" ht="60" customHeight="1" x14ac:dyDescent="0.2">
      <c r="A476" s="2" t="s">
        <v>212</v>
      </c>
      <c r="C476" s="100" t="s">
        <v>849</v>
      </c>
      <c r="D476" s="30" t="s">
        <v>850</v>
      </c>
      <c r="E476" s="31" t="s">
        <v>89</v>
      </c>
      <c r="F476" s="74">
        <v>4</v>
      </c>
      <c r="G476" s="74">
        <v>0</v>
      </c>
      <c r="H476" s="121">
        <v>0</v>
      </c>
      <c r="I476" s="121">
        <v>0</v>
      </c>
      <c r="J476" s="121"/>
      <c r="K476" s="74">
        <f t="shared" si="543"/>
        <v>4</v>
      </c>
      <c r="L476" s="32">
        <v>577.13</v>
      </c>
      <c r="M476" s="33">
        <f t="shared" si="544"/>
        <v>2308.52</v>
      </c>
      <c r="N476" s="33"/>
      <c r="O476" s="33">
        <f t="shared" si="545"/>
        <v>0</v>
      </c>
      <c r="P476" s="34"/>
      <c r="Q476" s="34">
        <f t="shared" si="516"/>
        <v>0</v>
      </c>
      <c r="R476" s="34">
        <f t="shared" si="517"/>
        <v>0</v>
      </c>
      <c r="S476" s="34"/>
      <c r="T476" s="34">
        <f t="shared" si="518"/>
        <v>0</v>
      </c>
      <c r="U476" s="34">
        <f t="shared" si="519"/>
        <v>0</v>
      </c>
      <c r="V476" s="34"/>
      <c r="W476" s="34">
        <f t="shared" si="587"/>
        <v>0</v>
      </c>
      <c r="X476" s="34">
        <f t="shared" si="588"/>
        <v>0</v>
      </c>
      <c r="Y476" s="34"/>
      <c r="Z476" s="34">
        <f t="shared" si="520"/>
        <v>0</v>
      </c>
      <c r="AA476" s="34">
        <f t="shared" si="521"/>
        <v>0</v>
      </c>
      <c r="AB476" s="34"/>
      <c r="AC476" s="34">
        <f t="shared" si="522"/>
        <v>0</v>
      </c>
      <c r="AD476" s="34">
        <f t="shared" si="523"/>
        <v>0</v>
      </c>
      <c r="AE476" s="34"/>
      <c r="AF476" s="34">
        <f t="shared" si="584"/>
        <v>0</v>
      </c>
      <c r="AG476" s="34">
        <f t="shared" si="585"/>
        <v>0</v>
      </c>
      <c r="AH476" s="34"/>
      <c r="AI476" s="34">
        <f t="shared" si="594"/>
        <v>0</v>
      </c>
      <c r="AJ476" s="34">
        <f t="shared" si="524"/>
        <v>0</v>
      </c>
      <c r="AK476" s="34"/>
      <c r="AL476" s="34">
        <f t="shared" si="589"/>
        <v>0</v>
      </c>
      <c r="AM476" s="34">
        <f t="shared" si="590"/>
        <v>0</v>
      </c>
      <c r="AN476" s="34"/>
      <c r="AO476" s="34">
        <f t="shared" si="569"/>
        <v>0</v>
      </c>
      <c r="AP476" s="34">
        <f t="shared" si="570"/>
        <v>0</v>
      </c>
      <c r="AQ476" s="34"/>
      <c r="AR476" s="34">
        <f t="shared" si="571"/>
        <v>0</v>
      </c>
      <c r="AS476" s="34">
        <f t="shared" si="572"/>
        <v>0</v>
      </c>
      <c r="AT476" s="34"/>
      <c r="AU476" s="34">
        <f t="shared" si="573"/>
        <v>0</v>
      </c>
      <c r="AV476" s="34">
        <f t="shared" si="574"/>
        <v>0</v>
      </c>
      <c r="AW476" s="34"/>
      <c r="AX476" s="34">
        <f t="shared" si="575"/>
        <v>0</v>
      </c>
      <c r="AY476" s="34">
        <f t="shared" si="576"/>
        <v>0</v>
      </c>
      <c r="AZ476" s="34"/>
      <c r="BA476" s="34">
        <f t="shared" si="577"/>
        <v>0</v>
      </c>
      <c r="BB476" s="34">
        <f t="shared" si="578"/>
        <v>0</v>
      </c>
      <c r="BC476" s="34"/>
      <c r="BD476" s="34">
        <f t="shared" si="579"/>
        <v>0</v>
      </c>
      <c r="BE476" s="34">
        <f t="shared" si="580"/>
        <v>0</v>
      </c>
      <c r="BF476" s="34"/>
      <c r="BG476" s="34">
        <f t="shared" si="513"/>
        <v>0</v>
      </c>
      <c r="BH476" s="34">
        <f t="shared" si="581"/>
        <v>0</v>
      </c>
      <c r="BI476" s="34"/>
      <c r="BJ476" s="34">
        <f t="shared" si="514"/>
        <v>0</v>
      </c>
      <c r="BK476" s="34">
        <f t="shared" si="582"/>
        <v>0</v>
      </c>
      <c r="BL476" s="34"/>
      <c r="BM476" s="34">
        <f t="shared" si="515"/>
        <v>0</v>
      </c>
      <c r="BN476" s="34">
        <f t="shared" si="583"/>
        <v>0</v>
      </c>
      <c r="BO476" s="34"/>
      <c r="BP476" s="34">
        <f t="shared" si="546"/>
        <v>0</v>
      </c>
      <c r="BQ476" s="34">
        <f t="shared" si="547"/>
        <v>0</v>
      </c>
      <c r="BR476" s="34"/>
      <c r="BS476" s="34">
        <f t="shared" si="529"/>
        <v>0</v>
      </c>
      <c r="BT476" s="34">
        <f t="shared" si="548"/>
        <v>0</v>
      </c>
      <c r="BU476" s="34">
        <v>4</v>
      </c>
      <c r="BV476" s="34">
        <f t="shared" si="530"/>
        <v>2308.52</v>
      </c>
      <c r="BW476" s="34">
        <f t="shared" si="549"/>
        <v>0</v>
      </c>
      <c r="BX476" s="34"/>
      <c r="BY476" s="34">
        <f t="shared" si="531"/>
        <v>0</v>
      </c>
      <c r="BZ476" s="34">
        <f t="shared" si="550"/>
        <v>0</v>
      </c>
      <c r="CA476" s="34"/>
      <c r="CB476" s="34">
        <f t="shared" si="532"/>
        <v>0</v>
      </c>
      <c r="CC476" s="34">
        <f t="shared" si="551"/>
        <v>0</v>
      </c>
      <c r="CD476" s="34"/>
      <c r="CE476" s="34">
        <f t="shared" si="533"/>
        <v>0</v>
      </c>
      <c r="CF476" s="34">
        <f t="shared" si="552"/>
        <v>0</v>
      </c>
      <c r="CG476" s="34"/>
      <c r="CH476" s="34">
        <f t="shared" si="553"/>
        <v>0</v>
      </c>
      <c r="CI476" s="34">
        <f t="shared" si="554"/>
        <v>0</v>
      </c>
      <c r="CJ476" s="34"/>
      <c r="CK476" s="34">
        <f t="shared" si="555"/>
        <v>0</v>
      </c>
      <c r="CL476" s="34">
        <f t="shared" si="556"/>
        <v>0</v>
      </c>
      <c r="CM476" s="34"/>
      <c r="CN476" s="34">
        <f t="shared" si="557"/>
        <v>0</v>
      </c>
      <c r="CO476" s="34">
        <f t="shared" si="558"/>
        <v>0</v>
      </c>
      <c r="CP476" s="34"/>
      <c r="CQ476" s="34">
        <f t="shared" si="559"/>
        <v>0</v>
      </c>
      <c r="CR476" s="34">
        <f t="shared" si="560"/>
        <v>0</v>
      </c>
      <c r="CS476" s="34"/>
      <c r="CT476" s="34">
        <f t="shared" si="561"/>
        <v>0</v>
      </c>
      <c r="CU476" s="34">
        <f t="shared" si="562"/>
        <v>0</v>
      </c>
      <c r="CV476" s="34"/>
      <c r="CW476" s="34">
        <f t="shared" si="563"/>
        <v>0</v>
      </c>
      <c r="CX476" s="34">
        <f t="shared" si="564"/>
        <v>0</v>
      </c>
      <c r="CY476" s="34"/>
      <c r="CZ476" s="34">
        <f t="shared" si="565"/>
        <v>0</v>
      </c>
      <c r="DA476" s="34">
        <f t="shared" si="566"/>
        <v>0</v>
      </c>
      <c r="DB476" s="34"/>
      <c r="DC476" s="34">
        <f t="shared" si="541"/>
        <v>0</v>
      </c>
      <c r="DD476" s="34">
        <f t="shared" si="567"/>
        <v>0</v>
      </c>
      <c r="DE476" s="35">
        <f t="shared" si="591"/>
        <v>4</v>
      </c>
      <c r="DF476" s="35">
        <f t="shared" ca="1" si="592"/>
        <v>2308.52</v>
      </c>
      <c r="DG476" s="89">
        <f t="shared" ca="1" si="593"/>
        <v>0</v>
      </c>
      <c r="DH476" s="35">
        <f t="shared" si="568"/>
        <v>0</v>
      </c>
      <c r="DI476" s="35">
        <f t="shared" ca="1" si="527"/>
        <v>0</v>
      </c>
      <c r="DJ476" s="92">
        <f t="shared" ca="1" si="528"/>
        <v>0</v>
      </c>
      <c r="DK476"/>
      <c r="DL476" s="37"/>
      <c r="DM476" s="38">
        <f t="shared" si="542"/>
        <v>0</v>
      </c>
      <c r="DN476" s="39" t="str">
        <f t="shared" si="586"/>
        <v>NÃO MEDIDO</v>
      </c>
      <c r="DO476" s="40"/>
      <c r="DP476"/>
    </row>
    <row r="477" spans="1:120" s="2" customFormat="1" ht="51.75" customHeight="1" x14ac:dyDescent="0.2">
      <c r="A477" s="2" t="s">
        <v>212</v>
      </c>
      <c r="C477" s="100" t="s">
        <v>851</v>
      </c>
      <c r="D477" s="30" t="s">
        <v>852</v>
      </c>
      <c r="E477" s="31" t="s">
        <v>89</v>
      </c>
      <c r="F477" s="74">
        <v>4</v>
      </c>
      <c r="G477" s="74">
        <v>0</v>
      </c>
      <c r="H477" s="121">
        <v>0</v>
      </c>
      <c r="I477" s="121">
        <v>0</v>
      </c>
      <c r="J477" s="121"/>
      <c r="K477" s="74">
        <f t="shared" si="543"/>
        <v>4</v>
      </c>
      <c r="L477" s="32">
        <v>218.02</v>
      </c>
      <c r="M477" s="33">
        <f t="shared" si="544"/>
        <v>872.08</v>
      </c>
      <c r="N477" s="33"/>
      <c r="O477" s="33">
        <f t="shared" si="545"/>
        <v>0</v>
      </c>
      <c r="P477" s="34"/>
      <c r="Q477" s="34">
        <f t="shared" si="516"/>
        <v>0</v>
      </c>
      <c r="R477" s="34">
        <f t="shared" si="517"/>
        <v>0</v>
      </c>
      <c r="S477" s="34"/>
      <c r="T477" s="34">
        <f t="shared" si="518"/>
        <v>0</v>
      </c>
      <c r="U477" s="34">
        <f t="shared" si="519"/>
        <v>0</v>
      </c>
      <c r="V477" s="34"/>
      <c r="W477" s="34">
        <f t="shared" si="587"/>
        <v>0</v>
      </c>
      <c r="X477" s="34">
        <f t="shared" si="588"/>
        <v>0</v>
      </c>
      <c r="Y477" s="34"/>
      <c r="Z477" s="34">
        <f t="shared" si="520"/>
        <v>0</v>
      </c>
      <c r="AA477" s="34">
        <f t="shared" si="521"/>
        <v>0</v>
      </c>
      <c r="AB477" s="34"/>
      <c r="AC477" s="34">
        <f t="shared" si="522"/>
        <v>0</v>
      </c>
      <c r="AD477" s="34">
        <f t="shared" si="523"/>
        <v>0</v>
      </c>
      <c r="AE477" s="34"/>
      <c r="AF477" s="34">
        <f t="shared" si="584"/>
        <v>0</v>
      </c>
      <c r="AG477" s="34">
        <f t="shared" si="585"/>
        <v>0</v>
      </c>
      <c r="AH477" s="34"/>
      <c r="AI477" s="34">
        <f t="shared" si="594"/>
        <v>0</v>
      </c>
      <c r="AJ477" s="34">
        <f t="shared" si="524"/>
        <v>0</v>
      </c>
      <c r="AK477" s="34"/>
      <c r="AL477" s="34">
        <f t="shared" si="589"/>
        <v>0</v>
      </c>
      <c r="AM477" s="34">
        <f t="shared" si="590"/>
        <v>0</v>
      </c>
      <c r="AN477" s="34"/>
      <c r="AO477" s="34">
        <f t="shared" si="569"/>
        <v>0</v>
      </c>
      <c r="AP477" s="34">
        <f t="shared" si="570"/>
        <v>0</v>
      </c>
      <c r="AQ477" s="34"/>
      <c r="AR477" s="34">
        <f t="shared" si="571"/>
        <v>0</v>
      </c>
      <c r="AS477" s="34">
        <f t="shared" si="572"/>
        <v>0</v>
      </c>
      <c r="AT477" s="34"/>
      <c r="AU477" s="34">
        <f t="shared" si="573"/>
        <v>0</v>
      </c>
      <c r="AV477" s="34">
        <f t="shared" si="574"/>
        <v>0</v>
      </c>
      <c r="AW477" s="34"/>
      <c r="AX477" s="34">
        <f t="shared" si="575"/>
        <v>0</v>
      </c>
      <c r="AY477" s="34">
        <f t="shared" si="576"/>
        <v>0</v>
      </c>
      <c r="AZ477" s="34"/>
      <c r="BA477" s="34">
        <f t="shared" si="577"/>
        <v>0</v>
      </c>
      <c r="BB477" s="34">
        <f t="shared" si="578"/>
        <v>0</v>
      </c>
      <c r="BC477" s="34"/>
      <c r="BD477" s="34">
        <f t="shared" si="579"/>
        <v>0</v>
      </c>
      <c r="BE477" s="34">
        <f t="shared" si="580"/>
        <v>0</v>
      </c>
      <c r="BF477" s="34"/>
      <c r="BG477" s="34">
        <f t="shared" si="513"/>
        <v>0</v>
      </c>
      <c r="BH477" s="34">
        <f t="shared" si="581"/>
        <v>0</v>
      </c>
      <c r="BI477" s="34"/>
      <c r="BJ477" s="34">
        <f t="shared" si="514"/>
        <v>0</v>
      </c>
      <c r="BK477" s="34">
        <f t="shared" si="582"/>
        <v>0</v>
      </c>
      <c r="BL477" s="34"/>
      <c r="BM477" s="34">
        <f t="shared" si="515"/>
        <v>0</v>
      </c>
      <c r="BN477" s="34">
        <f t="shared" si="583"/>
        <v>0</v>
      </c>
      <c r="BO477" s="34"/>
      <c r="BP477" s="34">
        <f t="shared" si="546"/>
        <v>0</v>
      </c>
      <c r="BQ477" s="34">
        <f t="shared" si="547"/>
        <v>0</v>
      </c>
      <c r="BR477" s="34"/>
      <c r="BS477" s="34">
        <f t="shared" si="529"/>
        <v>0</v>
      </c>
      <c r="BT477" s="34">
        <f t="shared" si="548"/>
        <v>0</v>
      </c>
      <c r="BU477" s="34">
        <v>4</v>
      </c>
      <c r="BV477" s="34">
        <f t="shared" si="530"/>
        <v>872.08</v>
      </c>
      <c r="BW477" s="34">
        <f t="shared" si="549"/>
        <v>0</v>
      </c>
      <c r="BX477" s="34"/>
      <c r="BY477" s="34">
        <f t="shared" si="531"/>
        <v>0</v>
      </c>
      <c r="BZ477" s="34">
        <f t="shared" si="550"/>
        <v>0</v>
      </c>
      <c r="CA477" s="34"/>
      <c r="CB477" s="34">
        <f t="shared" si="532"/>
        <v>0</v>
      </c>
      <c r="CC477" s="34">
        <f t="shared" si="551"/>
        <v>0</v>
      </c>
      <c r="CD477" s="34"/>
      <c r="CE477" s="34">
        <f t="shared" si="533"/>
        <v>0</v>
      </c>
      <c r="CF477" s="34">
        <f t="shared" si="552"/>
        <v>0</v>
      </c>
      <c r="CG477" s="34"/>
      <c r="CH477" s="34">
        <f t="shared" si="553"/>
        <v>0</v>
      </c>
      <c r="CI477" s="34">
        <f t="shared" si="554"/>
        <v>0</v>
      </c>
      <c r="CJ477" s="34"/>
      <c r="CK477" s="34">
        <f t="shared" si="555"/>
        <v>0</v>
      </c>
      <c r="CL477" s="34">
        <f t="shared" si="556"/>
        <v>0</v>
      </c>
      <c r="CM477" s="34"/>
      <c r="CN477" s="34">
        <f t="shared" si="557"/>
        <v>0</v>
      </c>
      <c r="CO477" s="34">
        <f t="shared" si="558"/>
        <v>0</v>
      </c>
      <c r="CP477" s="34"/>
      <c r="CQ477" s="34">
        <f t="shared" si="559"/>
        <v>0</v>
      </c>
      <c r="CR477" s="34">
        <f t="shared" si="560"/>
        <v>0</v>
      </c>
      <c r="CS477" s="34"/>
      <c r="CT477" s="34">
        <f t="shared" si="561"/>
        <v>0</v>
      </c>
      <c r="CU477" s="34">
        <f t="shared" si="562"/>
        <v>0</v>
      </c>
      <c r="CV477" s="34"/>
      <c r="CW477" s="34">
        <f t="shared" si="563"/>
        <v>0</v>
      </c>
      <c r="CX477" s="34">
        <f t="shared" si="564"/>
        <v>0</v>
      </c>
      <c r="CY477" s="34"/>
      <c r="CZ477" s="34">
        <f t="shared" si="565"/>
        <v>0</v>
      </c>
      <c r="DA477" s="34">
        <f t="shared" si="566"/>
        <v>0</v>
      </c>
      <c r="DB477" s="34"/>
      <c r="DC477" s="34">
        <f t="shared" si="541"/>
        <v>0</v>
      </c>
      <c r="DD477" s="34">
        <f t="shared" si="567"/>
        <v>0</v>
      </c>
      <c r="DE477" s="35">
        <f t="shared" si="591"/>
        <v>4</v>
      </c>
      <c r="DF477" s="35">
        <f t="shared" ca="1" si="592"/>
        <v>872.08</v>
      </c>
      <c r="DG477" s="89">
        <f t="shared" ca="1" si="593"/>
        <v>0</v>
      </c>
      <c r="DH477" s="35">
        <f t="shared" si="568"/>
        <v>0</v>
      </c>
      <c r="DI477" s="35">
        <f t="shared" ca="1" si="527"/>
        <v>0</v>
      </c>
      <c r="DJ477" s="92">
        <f t="shared" ca="1" si="528"/>
        <v>0</v>
      </c>
      <c r="DK477"/>
      <c r="DL477" s="37"/>
      <c r="DM477" s="38">
        <f t="shared" si="542"/>
        <v>0</v>
      </c>
      <c r="DN477" s="39" t="str">
        <f t="shared" si="586"/>
        <v>NÃO MEDIDO</v>
      </c>
      <c r="DO477" s="40"/>
      <c r="DP477"/>
    </row>
    <row r="478" spans="1:120" s="2" customFormat="1" ht="69" customHeight="1" x14ac:dyDescent="0.2">
      <c r="A478" s="2" t="s">
        <v>212</v>
      </c>
      <c r="C478" s="100" t="s">
        <v>853</v>
      </c>
      <c r="D478" s="30" t="s">
        <v>854</v>
      </c>
      <c r="E478" s="31" t="s">
        <v>89</v>
      </c>
      <c r="F478" s="74">
        <v>1</v>
      </c>
      <c r="G478" s="74">
        <v>0</v>
      </c>
      <c r="H478" s="121">
        <v>0</v>
      </c>
      <c r="I478" s="121">
        <v>0</v>
      </c>
      <c r="J478" s="121"/>
      <c r="K478" s="74">
        <f t="shared" si="543"/>
        <v>1</v>
      </c>
      <c r="L478" s="32">
        <v>329.36</v>
      </c>
      <c r="M478" s="33">
        <f t="shared" si="544"/>
        <v>329.36</v>
      </c>
      <c r="N478" s="33"/>
      <c r="O478" s="33">
        <f t="shared" si="545"/>
        <v>0</v>
      </c>
      <c r="P478" s="34"/>
      <c r="Q478" s="34">
        <f t="shared" si="516"/>
        <v>0</v>
      </c>
      <c r="R478" s="34">
        <f t="shared" si="517"/>
        <v>0</v>
      </c>
      <c r="S478" s="34"/>
      <c r="T478" s="34">
        <f t="shared" si="518"/>
        <v>0</v>
      </c>
      <c r="U478" s="34">
        <f t="shared" si="519"/>
        <v>0</v>
      </c>
      <c r="V478" s="34"/>
      <c r="W478" s="34">
        <f t="shared" si="587"/>
        <v>0</v>
      </c>
      <c r="X478" s="34">
        <f t="shared" si="588"/>
        <v>0</v>
      </c>
      <c r="Y478" s="34"/>
      <c r="Z478" s="34">
        <f t="shared" si="520"/>
        <v>0</v>
      </c>
      <c r="AA478" s="34">
        <f t="shared" si="521"/>
        <v>0</v>
      </c>
      <c r="AB478" s="34"/>
      <c r="AC478" s="34">
        <f t="shared" si="522"/>
        <v>0</v>
      </c>
      <c r="AD478" s="34">
        <f t="shared" si="523"/>
        <v>0</v>
      </c>
      <c r="AE478" s="34"/>
      <c r="AF478" s="34">
        <f t="shared" si="584"/>
        <v>0</v>
      </c>
      <c r="AG478" s="34">
        <f t="shared" si="585"/>
        <v>0</v>
      </c>
      <c r="AH478" s="34"/>
      <c r="AI478" s="34">
        <f t="shared" si="594"/>
        <v>0</v>
      </c>
      <c r="AJ478" s="34">
        <f t="shared" si="524"/>
        <v>0</v>
      </c>
      <c r="AK478" s="34"/>
      <c r="AL478" s="34">
        <f t="shared" si="589"/>
        <v>0</v>
      </c>
      <c r="AM478" s="34">
        <f t="shared" si="590"/>
        <v>0</v>
      </c>
      <c r="AN478" s="34"/>
      <c r="AO478" s="34">
        <f t="shared" si="569"/>
        <v>0</v>
      </c>
      <c r="AP478" s="34">
        <f t="shared" si="570"/>
        <v>0</v>
      </c>
      <c r="AQ478" s="34"/>
      <c r="AR478" s="34">
        <f t="shared" si="571"/>
        <v>0</v>
      </c>
      <c r="AS478" s="34">
        <f t="shared" si="572"/>
        <v>0</v>
      </c>
      <c r="AT478" s="34"/>
      <c r="AU478" s="34">
        <f t="shared" si="573"/>
        <v>0</v>
      </c>
      <c r="AV478" s="34">
        <f t="shared" si="574"/>
        <v>0</v>
      </c>
      <c r="AW478" s="34"/>
      <c r="AX478" s="34">
        <f t="shared" si="575"/>
        <v>0</v>
      </c>
      <c r="AY478" s="34">
        <f t="shared" si="576"/>
        <v>0</v>
      </c>
      <c r="AZ478" s="34"/>
      <c r="BA478" s="34">
        <f t="shared" si="577"/>
        <v>0</v>
      </c>
      <c r="BB478" s="34">
        <f t="shared" si="578"/>
        <v>0</v>
      </c>
      <c r="BC478" s="34"/>
      <c r="BD478" s="34">
        <f t="shared" si="579"/>
        <v>0</v>
      </c>
      <c r="BE478" s="34">
        <f t="shared" si="580"/>
        <v>0</v>
      </c>
      <c r="BF478" s="34"/>
      <c r="BG478" s="34">
        <f t="shared" si="513"/>
        <v>0</v>
      </c>
      <c r="BH478" s="34">
        <f t="shared" si="581"/>
        <v>0</v>
      </c>
      <c r="BI478" s="34"/>
      <c r="BJ478" s="34">
        <f t="shared" si="514"/>
        <v>0</v>
      </c>
      <c r="BK478" s="34">
        <f t="shared" si="582"/>
        <v>0</v>
      </c>
      <c r="BL478" s="34"/>
      <c r="BM478" s="34">
        <f t="shared" si="515"/>
        <v>0</v>
      </c>
      <c r="BN478" s="34">
        <f t="shared" si="583"/>
        <v>0</v>
      </c>
      <c r="BO478" s="34"/>
      <c r="BP478" s="34">
        <f t="shared" si="546"/>
        <v>0</v>
      </c>
      <c r="BQ478" s="34">
        <f t="shared" si="547"/>
        <v>0</v>
      </c>
      <c r="BR478" s="34"/>
      <c r="BS478" s="34">
        <f t="shared" si="529"/>
        <v>0</v>
      </c>
      <c r="BT478" s="34">
        <f t="shared" si="548"/>
        <v>0</v>
      </c>
      <c r="BU478" s="34">
        <v>1</v>
      </c>
      <c r="BV478" s="34">
        <f t="shared" si="530"/>
        <v>329.36</v>
      </c>
      <c r="BW478" s="34">
        <f t="shared" si="549"/>
        <v>0</v>
      </c>
      <c r="BX478" s="34"/>
      <c r="BY478" s="34">
        <f t="shared" si="531"/>
        <v>0</v>
      </c>
      <c r="BZ478" s="34">
        <f t="shared" si="550"/>
        <v>0</v>
      </c>
      <c r="CA478" s="34"/>
      <c r="CB478" s="34">
        <f t="shared" si="532"/>
        <v>0</v>
      </c>
      <c r="CC478" s="34">
        <f t="shared" si="551"/>
        <v>0</v>
      </c>
      <c r="CD478" s="34"/>
      <c r="CE478" s="34">
        <f t="shared" si="533"/>
        <v>0</v>
      </c>
      <c r="CF478" s="34">
        <f t="shared" si="552"/>
        <v>0</v>
      </c>
      <c r="CG478" s="34"/>
      <c r="CH478" s="34">
        <f t="shared" si="553"/>
        <v>0</v>
      </c>
      <c r="CI478" s="34">
        <f t="shared" si="554"/>
        <v>0</v>
      </c>
      <c r="CJ478" s="34"/>
      <c r="CK478" s="34">
        <f t="shared" si="555"/>
        <v>0</v>
      </c>
      <c r="CL478" s="34">
        <f t="shared" si="556"/>
        <v>0</v>
      </c>
      <c r="CM478" s="34"/>
      <c r="CN478" s="34">
        <f t="shared" si="557"/>
        <v>0</v>
      </c>
      <c r="CO478" s="34">
        <f t="shared" si="558"/>
        <v>0</v>
      </c>
      <c r="CP478" s="34"/>
      <c r="CQ478" s="34">
        <f t="shared" si="559"/>
        <v>0</v>
      </c>
      <c r="CR478" s="34">
        <f t="shared" si="560"/>
        <v>0</v>
      </c>
      <c r="CS478" s="34"/>
      <c r="CT478" s="34">
        <f t="shared" si="561"/>
        <v>0</v>
      </c>
      <c r="CU478" s="34">
        <f t="shared" si="562"/>
        <v>0</v>
      </c>
      <c r="CV478" s="34"/>
      <c r="CW478" s="34">
        <f t="shared" si="563"/>
        <v>0</v>
      </c>
      <c r="CX478" s="34">
        <f t="shared" si="564"/>
        <v>0</v>
      </c>
      <c r="CY478" s="34"/>
      <c r="CZ478" s="34">
        <f t="shared" si="565"/>
        <v>0</v>
      </c>
      <c r="DA478" s="34">
        <f t="shared" si="566"/>
        <v>0</v>
      </c>
      <c r="DB478" s="34"/>
      <c r="DC478" s="34">
        <f t="shared" si="541"/>
        <v>0</v>
      </c>
      <c r="DD478" s="34">
        <f t="shared" si="567"/>
        <v>0</v>
      </c>
      <c r="DE478" s="35">
        <f t="shared" si="591"/>
        <v>1</v>
      </c>
      <c r="DF478" s="35">
        <f t="shared" ca="1" si="592"/>
        <v>329.36</v>
      </c>
      <c r="DG478" s="89">
        <f t="shared" ca="1" si="593"/>
        <v>0</v>
      </c>
      <c r="DH478" s="35">
        <f t="shared" si="568"/>
        <v>0</v>
      </c>
      <c r="DI478" s="35">
        <f t="shared" ca="1" si="527"/>
        <v>0</v>
      </c>
      <c r="DJ478" s="92">
        <f t="shared" ca="1" si="528"/>
        <v>0</v>
      </c>
      <c r="DK478"/>
      <c r="DL478" s="37"/>
      <c r="DM478" s="38">
        <f t="shared" si="542"/>
        <v>0</v>
      </c>
      <c r="DN478" s="39" t="str">
        <f t="shared" si="586"/>
        <v>NÃO MEDIDO</v>
      </c>
      <c r="DO478" s="40"/>
      <c r="DP478"/>
    </row>
    <row r="479" spans="1:120" s="2" customFormat="1" ht="51.75" customHeight="1" x14ac:dyDescent="0.2">
      <c r="A479" s="2" t="s">
        <v>212</v>
      </c>
      <c r="C479" s="100" t="s">
        <v>855</v>
      </c>
      <c r="D479" s="30" t="s">
        <v>856</v>
      </c>
      <c r="E479" s="31" t="s">
        <v>89</v>
      </c>
      <c r="F479" s="74">
        <v>1</v>
      </c>
      <c r="G479" s="74">
        <v>0</v>
      </c>
      <c r="H479" s="121">
        <v>0</v>
      </c>
      <c r="I479" s="121">
        <v>0</v>
      </c>
      <c r="J479" s="121"/>
      <c r="K479" s="74">
        <f t="shared" si="543"/>
        <v>1</v>
      </c>
      <c r="L479" s="32">
        <v>328.34</v>
      </c>
      <c r="M479" s="33">
        <f t="shared" si="544"/>
        <v>328.34</v>
      </c>
      <c r="N479" s="33"/>
      <c r="O479" s="33">
        <f t="shared" si="545"/>
        <v>0</v>
      </c>
      <c r="P479" s="34"/>
      <c r="Q479" s="34">
        <f t="shared" si="516"/>
        <v>0</v>
      </c>
      <c r="R479" s="34">
        <f t="shared" si="517"/>
        <v>0</v>
      </c>
      <c r="S479" s="34"/>
      <c r="T479" s="34">
        <f t="shared" si="518"/>
        <v>0</v>
      </c>
      <c r="U479" s="34">
        <f t="shared" si="519"/>
        <v>0</v>
      </c>
      <c r="V479" s="34"/>
      <c r="W479" s="34">
        <f t="shared" si="587"/>
        <v>0</v>
      </c>
      <c r="X479" s="34">
        <f t="shared" si="588"/>
        <v>0</v>
      </c>
      <c r="Y479" s="34"/>
      <c r="Z479" s="34">
        <f t="shared" si="520"/>
        <v>0</v>
      </c>
      <c r="AA479" s="34">
        <f t="shared" si="521"/>
        <v>0</v>
      </c>
      <c r="AB479" s="34"/>
      <c r="AC479" s="34">
        <f t="shared" si="522"/>
        <v>0</v>
      </c>
      <c r="AD479" s="34">
        <f t="shared" si="523"/>
        <v>0</v>
      </c>
      <c r="AE479" s="34"/>
      <c r="AF479" s="34">
        <f t="shared" si="584"/>
        <v>0</v>
      </c>
      <c r="AG479" s="34">
        <f t="shared" si="585"/>
        <v>0</v>
      </c>
      <c r="AH479" s="34"/>
      <c r="AI479" s="34">
        <f t="shared" si="594"/>
        <v>0</v>
      </c>
      <c r="AJ479" s="34">
        <f t="shared" si="524"/>
        <v>0</v>
      </c>
      <c r="AK479" s="34"/>
      <c r="AL479" s="34">
        <f t="shared" si="589"/>
        <v>0</v>
      </c>
      <c r="AM479" s="34">
        <f t="shared" si="590"/>
        <v>0</v>
      </c>
      <c r="AN479" s="34"/>
      <c r="AO479" s="34">
        <f t="shared" si="569"/>
        <v>0</v>
      </c>
      <c r="AP479" s="34">
        <f t="shared" si="570"/>
        <v>0</v>
      </c>
      <c r="AQ479" s="34"/>
      <c r="AR479" s="34">
        <f t="shared" si="571"/>
        <v>0</v>
      </c>
      <c r="AS479" s="34">
        <f t="shared" si="572"/>
        <v>0</v>
      </c>
      <c r="AT479" s="34"/>
      <c r="AU479" s="34">
        <f t="shared" si="573"/>
        <v>0</v>
      </c>
      <c r="AV479" s="34">
        <f t="shared" si="574"/>
        <v>0</v>
      </c>
      <c r="AW479" s="34"/>
      <c r="AX479" s="34">
        <f t="shared" si="575"/>
        <v>0</v>
      </c>
      <c r="AY479" s="34">
        <f t="shared" si="576"/>
        <v>0</v>
      </c>
      <c r="AZ479" s="34"/>
      <c r="BA479" s="34">
        <f t="shared" si="577"/>
        <v>0</v>
      </c>
      <c r="BB479" s="34">
        <f t="shared" si="578"/>
        <v>0</v>
      </c>
      <c r="BC479" s="34"/>
      <c r="BD479" s="34">
        <f t="shared" si="579"/>
        <v>0</v>
      </c>
      <c r="BE479" s="34">
        <f t="shared" si="580"/>
        <v>0</v>
      </c>
      <c r="BF479" s="34"/>
      <c r="BG479" s="34">
        <f t="shared" si="513"/>
        <v>0</v>
      </c>
      <c r="BH479" s="34">
        <f t="shared" si="581"/>
        <v>0</v>
      </c>
      <c r="BI479" s="34"/>
      <c r="BJ479" s="34">
        <f t="shared" si="514"/>
        <v>0</v>
      </c>
      <c r="BK479" s="34">
        <f t="shared" si="582"/>
        <v>0</v>
      </c>
      <c r="BL479" s="34"/>
      <c r="BM479" s="34">
        <f t="shared" si="515"/>
        <v>0</v>
      </c>
      <c r="BN479" s="34">
        <f t="shared" si="583"/>
        <v>0</v>
      </c>
      <c r="BO479" s="34"/>
      <c r="BP479" s="34">
        <f t="shared" si="546"/>
        <v>0</v>
      </c>
      <c r="BQ479" s="34">
        <f t="shared" si="547"/>
        <v>0</v>
      </c>
      <c r="BR479" s="34"/>
      <c r="BS479" s="34">
        <f t="shared" si="529"/>
        <v>0</v>
      </c>
      <c r="BT479" s="34">
        <f t="shared" si="548"/>
        <v>0</v>
      </c>
      <c r="BU479" s="34"/>
      <c r="BV479" s="34">
        <f t="shared" si="530"/>
        <v>0</v>
      </c>
      <c r="BW479" s="34">
        <f t="shared" si="549"/>
        <v>0</v>
      </c>
      <c r="BX479" s="34"/>
      <c r="BY479" s="34">
        <f t="shared" si="531"/>
        <v>0</v>
      </c>
      <c r="BZ479" s="34">
        <f t="shared" si="550"/>
        <v>0</v>
      </c>
      <c r="CA479" s="34"/>
      <c r="CB479" s="34">
        <f t="shared" si="532"/>
        <v>0</v>
      </c>
      <c r="CC479" s="34">
        <f t="shared" si="551"/>
        <v>0</v>
      </c>
      <c r="CD479" s="34"/>
      <c r="CE479" s="34">
        <f t="shared" si="533"/>
        <v>0</v>
      </c>
      <c r="CF479" s="34">
        <f t="shared" si="552"/>
        <v>0</v>
      </c>
      <c r="CG479" s="34"/>
      <c r="CH479" s="34">
        <f t="shared" si="553"/>
        <v>0</v>
      </c>
      <c r="CI479" s="34">
        <f t="shared" si="554"/>
        <v>0</v>
      </c>
      <c r="CJ479" s="34"/>
      <c r="CK479" s="34">
        <f t="shared" si="555"/>
        <v>0</v>
      </c>
      <c r="CL479" s="34">
        <f t="shared" si="556"/>
        <v>0</v>
      </c>
      <c r="CM479" s="34"/>
      <c r="CN479" s="34">
        <f t="shared" si="557"/>
        <v>0</v>
      </c>
      <c r="CO479" s="34">
        <f t="shared" si="558"/>
        <v>0</v>
      </c>
      <c r="CP479" s="34"/>
      <c r="CQ479" s="34">
        <f t="shared" si="559"/>
        <v>0</v>
      </c>
      <c r="CR479" s="34">
        <f t="shared" si="560"/>
        <v>0</v>
      </c>
      <c r="CS479" s="34"/>
      <c r="CT479" s="34">
        <f t="shared" si="561"/>
        <v>0</v>
      </c>
      <c r="CU479" s="34">
        <f t="shared" si="562"/>
        <v>0</v>
      </c>
      <c r="CV479" s="34"/>
      <c r="CW479" s="34">
        <f t="shared" si="563"/>
        <v>0</v>
      </c>
      <c r="CX479" s="34">
        <f t="shared" si="564"/>
        <v>0</v>
      </c>
      <c r="CY479" s="34"/>
      <c r="CZ479" s="34">
        <f t="shared" si="565"/>
        <v>0</v>
      </c>
      <c r="DA479" s="34">
        <f t="shared" si="566"/>
        <v>0</v>
      </c>
      <c r="DB479" s="34"/>
      <c r="DC479" s="34">
        <f t="shared" si="541"/>
        <v>0</v>
      </c>
      <c r="DD479" s="34">
        <f t="shared" si="567"/>
        <v>0</v>
      </c>
      <c r="DE479" s="35">
        <f t="shared" si="591"/>
        <v>0</v>
      </c>
      <c r="DF479" s="35">
        <f t="shared" ca="1" si="592"/>
        <v>0</v>
      </c>
      <c r="DG479" s="89">
        <f t="shared" ca="1" si="593"/>
        <v>0</v>
      </c>
      <c r="DH479" s="35">
        <f t="shared" si="568"/>
        <v>1</v>
      </c>
      <c r="DI479" s="35">
        <f t="shared" ca="1" si="527"/>
        <v>328.34</v>
      </c>
      <c r="DJ479" s="92">
        <f t="shared" ca="1" si="528"/>
        <v>0</v>
      </c>
      <c r="DK479"/>
      <c r="DL479" s="37"/>
      <c r="DM479" s="38">
        <f t="shared" si="542"/>
        <v>0</v>
      </c>
      <c r="DN479" s="39" t="str">
        <f t="shared" si="586"/>
        <v>NÃO MEDIDO</v>
      </c>
      <c r="DO479" s="40"/>
      <c r="DP479"/>
    </row>
    <row r="480" spans="1:120" s="2" customFormat="1" ht="40.5" customHeight="1" x14ac:dyDescent="0.2">
      <c r="A480" s="2" t="s">
        <v>213</v>
      </c>
      <c r="C480" s="100">
        <v>171200</v>
      </c>
      <c r="D480" s="30" t="s">
        <v>384</v>
      </c>
      <c r="E480" s="31"/>
      <c r="F480" s="74"/>
      <c r="G480" s="74">
        <v>0</v>
      </c>
      <c r="H480" s="121">
        <v>0</v>
      </c>
      <c r="I480" s="121">
        <v>0</v>
      </c>
      <c r="J480" s="121"/>
      <c r="K480" s="74">
        <f t="shared" si="543"/>
        <v>0</v>
      </c>
      <c r="L480" s="32"/>
      <c r="M480" s="33">
        <f t="shared" si="544"/>
        <v>0</v>
      </c>
      <c r="N480" s="33"/>
      <c r="O480" s="33">
        <f t="shared" si="545"/>
        <v>0</v>
      </c>
      <c r="P480" s="34"/>
      <c r="Q480" s="34">
        <f t="shared" si="516"/>
        <v>0</v>
      </c>
      <c r="R480" s="34">
        <f t="shared" si="517"/>
        <v>0</v>
      </c>
      <c r="S480" s="34"/>
      <c r="T480" s="34">
        <f t="shared" si="518"/>
        <v>0</v>
      </c>
      <c r="U480" s="34">
        <f t="shared" si="519"/>
        <v>0</v>
      </c>
      <c r="V480" s="34"/>
      <c r="W480" s="34">
        <f t="shared" si="587"/>
        <v>0</v>
      </c>
      <c r="X480" s="34">
        <f t="shared" si="588"/>
        <v>0</v>
      </c>
      <c r="Y480" s="34"/>
      <c r="Z480" s="34">
        <f t="shared" si="520"/>
        <v>0</v>
      </c>
      <c r="AA480" s="34">
        <f t="shared" si="521"/>
        <v>0</v>
      </c>
      <c r="AB480" s="34"/>
      <c r="AC480" s="34">
        <f t="shared" si="522"/>
        <v>0</v>
      </c>
      <c r="AD480" s="34">
        <f t="shared" si="523"/>
        <v>0</v>
      </c>
      <c r="AE480" s="34"/>
      <c r="AF480" s="34">
        <f t="shared" si="584"/>
        <v>0</v>
      </c>
      <c r="AG480" s="34">
        <f t="shared" si="585"/>
        <v>0</v>
      </c>
      <c r="AH480" s="34"/>
      <c r="AI480" s="34">
        <f t="shared" si="594"/>
        <v>0</v>
      </c>
      <c r="AJ480" s="34">
        <f t="shared" si="524"/>
        <v>0</v>
      </c>
      <c r="AK480" s="34"/>
      <c r="AL480" s="34">
        <f t="shared" si="589"/>
        <v>0</v>
      </c>
      <c r="AM480" s="34">
        <f t="shared" si="590"/>
        <v>0</v>
      </c>
      <c r="AN480" s="34"/>
      <c r="AO480" s="34">
        <f t="shared" si="569"/>
        <v>0</v>
      </c>
      <c r="AP480" s="34">
        <f t="shared" si="570"/>
        <v>0</v>
      </c>
      <c r="AQ480" s="34"/>
      <c r="AR480" s="34">
        <f t="shared" si="571"/>
        <v>0</v>
      </c>
      <c r="AS480" s="34">
        <f t="shared" si="572"/>
        <v>0</v>
      </c>
      <c r="AT480" s="34"/>
      <c r="AU480" s="34">
        <f t="shared" si="573"/>
        <v>0</v>
      </c>
      <c r="AV480" s="34">
        <f t="shared" si="574"/>
        <v>0</v>
      </c>
      <c r="AW480" s="34"/>
      <c r="AX480" s="34">
        <f t="shared" si="575"/>
        <v>0</v>
      </c>
      <c r="AY480" s="34">
        <f t="shared" si="576"/>
        <v>0</v>
      </c>
      <c r="AZ480" s="34"/>
      <c r="BA480" s="34">
        <f t="shared" si="577"/>
        <v>0</v>
      </c>
      <c r="BB480" s="34">
        <f t="shared" si="578"/>
        <v>0</v>
      </c>
      <c r="BC480" s="34"/>
      <c r="BD480" s="34">
        <f t="shared" si="579"/>
        <v>0</v>
      </c>
      <c r="BE480" s="34">
        <f t="shared" si="580"/>
        <v>0</v>
      </c>
      <c r="BF480" s="34"/>
      <c r="BG480" s="34">
        <f t="shared" si="513"/>
        <v>0</v>
      </c>
      <c r="BH480" s="34">
        <f t="shared" si="581"/>
        <v>0</v>
      </c>
      <c r="BI480" s="34"/>
      <c r="BJ480" s="34">
        <f t="shared" si="514"/>
        <v>0</v>
      </c>
      <c r="BK480" s="34">
        <f t="shared" si="582"/>
        <v>0</v>
      </c>
      <c r="BL480" s="34"/>
      <c r="BM480" s="34">
        <f t="shared" si="515"/>
        <v>0</v>
      </c>
      <c r="BN480" s="34">
        <f t="shared" si="583"/>
        <v>0</v>
      </c>
      <c r="BO480" s="34"/>
      <c r="BP480" s="34">
        <f t="shared" si="546"/>
        <v>0</v>
      </c>
      <c r="BQ480" s="34">
        <f t="shared" si="547"/>
        <v>0</v>
      </c>
      <c r="BR480" s="34"/>
      <c r="BS480" s="34">
        <f t="shared" si="529"/>
        <v>0</v>
      </c>
      <c r="BT480" s="34">
        <f t="shared" si="548"/>
        <v>0</v>
      </c>
      <c r="BU480" s="34"/>
      <c r="BV480" s="34">
        <f t="shared" si="530"/>
        <v>0</v>
      </c>
      <c r="BW480" s="34">
        <f t="shared" si="549"/>
        <v>0</v>
      </c>
      <c r="BX480" s="34"/>
      <c r="BY480" s="34">
        <f t="shared" si="531"/>
        <v>0</v>
      </c>
      <c r="BZ480" s="34">
        <f t="shared" si="550"/>
        <v>0</v>
      </c>
      <c r="CA480" s="34"/>
      <c r="CB480" s="34">
        <f t="shared" si="532"/>
        <v>0</v>
      </c>
      <c r="CC480" s="34">
        <f t="shared" si="551"/>
        <v>0</v>
      </c>
      <c r="CD480" s="34"/>
      <c r="CE480" s="34">
        <f t="shared" si="533"/>
        <v>0</v>
      </c>
      <c r="CF480" s="34">
        <f t="shared" si="552"/>
        <v>0</v>
      </c>
      <c r="CG480" s="34"/>
      <c r="CH480" s="34">
        <f t="shared" si="553"/>
        <v>0</v>
      </c>
      <c r="CI480" s="34">
        <f t="shared" si="554"/>
        <v>0</v>
      </c>
      <c r="CJ480" s="34"/>
      <c r="CK480" s="34">
        <f t="shared" si="555"/>
        <v>0</v>
      </c>
      <c r="CL480" s="34">
        <f t="shared" si="556"/>
        <v>0</v>
      </c>
      <c r="CM480" s="34"/>
      <c r="CN480" s="34">
        <f t="shared" si="557"/>
        <v>0</v>
      </c>
      <c r="CO480" s="34">
        <f t="shared" si="558"/>
        <v>0</v>
      </c>
      <c r="CP480" s="34"/>
      <c r="CQ480" s="34">
        <f t="shared" si="559"/>
        <v>0</v>
      </c>
      <c r="CR480" s="34">
        <f t="shared" si="560"/>
        <v>0</v>
      </c>
      <c r="CS480" s="34"/>
      <c r="CT480" s="34">
        <f t="shared" si="561"/>
        <v>0</v>
      </c>
      <c r="CU480" s="34">
        <f t="shared" si="562"/>
        <v>0</v>
      </c>
      <c r="CV480" s="34"/>
      <c r="CW480" s="34">
        <f t="shared" si="563"/>
        <v>0</v>
      </c>
      <c r="CX480" s="34">
        <f t="shared" si="564"/>
        <v>0</v>
      </c>
      <c r="CY480" s="34"/>
      <c r="CZ480" s="34">
        <f t="shared" si="565"/>
        <v>0</v>
      </c>
      <c r="DA480" s="34">
        <f t="shared" si="566"/>
        <v>0</v>
      </c>
      <c r="DB480" s="34"/>
      <c r="DC480" s="34">
        <f t="shared" si="541"/>
        <v>0</v>
      </c>
      <c r="DD480" s="34">
        <f t="shared" si="567"/>
        <v>0</v>
      </c>
      <c r="DE480" s="35">
        <f t="shared" si="591"/>
        <v>0</v>
      </c>
      <c r="DF480" s="35">
        <f t="shared" ca="1" si="592"/>
        <v>0</v>
      </c>
      <c r="DG480" s="89">
        <f t="shared" ca="1" si="593"/>
        <v>0</v>
      </c>
      <c r="DH480" s="35">
        <f t="shared" si="568"/>
        <v>0</v>
      </c>
      <c r="DI480" s="35">
        <f t="shared" ca="1" si="527"/>
        <v>0</v>
      </c>
      <c r="DJ480" s="92">
        <f t="shared" ca="1" si="528"/>
        <v>0</v>
      </c>
      <c r="DK480"/>
      <c r="DL480" s="37"/>
      <c r="DM480" s="38">
        <f t="shared" si="542"/>
        <v>0</v>
      </c>
      <c r="DN480" s="39" t="str">
        <f>IF(COUNTIF(DN481:DN482,"MEDIDO")&lt;&gt;0,"MEDIDO","NÃO MEDIDO")</f>
        <v>NÃO MEDIDO</v>
      </c>
      <c r="DO480" s="40"/>
      <c r="DP480"/>
    </row>
    <row r="481" spans="1:120" s="2" customFormat="1" ht="35.1" customHeight="1" x14ac:dyDescent="0.2">
      <c r="A481" s="1" t="s">
        <v>212</v>
      </c>
      <c r="B481" s="1"/>
      <c r="C481" s="100" t="s">
        <v>857</v>
      </c>
      <c r="D481" s="30" t="s">
        <v>858</v>
      </c>
      <c r="E481" s="31" t="s">
        <v>89</v>
      </c>
      <c r="F481" s="74">
        <v>1</v>
      </c>
      <c r="G481" s="74">
        <v>0</v>
      </c>
      <c r="H481" s="121">
        <v>0</v>
      </c>
      <c r="I481" s="121">
        <v>0</v>
      </c>
      <c r="J481" s="121"/>
      <c r="K481" s="74">
        <f t="shared" si="543"/>
        <v>1</v>
      </c>
      <c r="L481" s="32">
        <v>22.71</v>
      </c>
      <c r="M481" s="33">
        <f t="shared" si="544"/>
        <v>22.71</v>
      </c>
      <c r="N481" s="33"/>
      <c r="O481" s="33">
        <f t="shared" si="545"/>
        <v>0</v>
      </c>
      <c r="P481" s="34"/>
      <c r="Q481" s="34">
        <f t="shared" si="516"/>
        <v>0</v>
      </c>
      <c r="R481" s="34">
        <f t="shared" si="517"/>
        <v>0</v>
      </c>
      <c r="S481" s="34"/>
      <c r="T481" s="34">
        <f t="shared" si="518"/>
        <v>0</v>
      </c>
      <c r="U481" s="34">
        <f t="shared" si="519"/>
        <v>0</v>
      </c>
      <c r="V481" s="34"/>
      <c r="W481" s="34">
        <f t="shared" si="587"/>
        <v>0</v>
      </c>
      <c r="X481" s="34">
        <f t="shared" si="588"/>
        <v>0</v>
      </c>
      <c r="Y481" s="34"/>
      <c r="Z481" s="34">
        <f t="shared" si="520"/>
        <v>0</v>
      </c>
      <c r="AA481" s="34">
        <f t="shared" si="521"/>
        <v>0</v>
      </c>
      <c r="AB481" s="34"/>
      <c r="AC481" s="34">
        <f t="shared" si="522"/>
        <v>0</v>
      </c>
      <c r="AD481" s="34">
        <f t="shared" si="523"/>
        <v>0</v>
      </c>
      <c r="AE481" s="34"/>
      <c r="AF481" s="34">
        <f t="shared" si="584"/>
        <v>0</v>
      </c>
      <c r="AG481" s="34">
        <f t="shared" si="585"/>
        <v>0</v>
      </c>
      <c r="AH481" s="34"/>
      <c r="AI481" s="34">
        <f t="shared" si="594"/>
        <v>0</v>
      </c>
      <c r="AJ481" s="34">
        <f t="shared" si="524"/>
        <v>0</v>
      </c>
      <c r="AK481" s="34"/>
      <c r="AL481" s="34">
        <f t="shared" si="589"/>
        <v>0</v>
      </c>
      <c r="AM481" s="34">
        <f t="shared" si="590"/>
        <v>0</v>
      </c>
      <c r="AN481" s="34"/>
      <c r="AO481" s="34">
        <f t="shared" si="569"/>
        <v>0</v>
      </c>
      <c r="AP481" s="34">
        <f t="shared" si="570"/>
        <v>0</v>
      </c>
      <c r="AQ481" s="34"/>
      <c r="AR481" s="34">
        <f t="shared" si="571"/>
        <v>0</v>
      </c>
      <c r="AS481" s="34">
        <f t="shared" si="572"/>
        <v>0</v>
      </c>
      <c r="AT481" s="34"/>
      <c r="AU481" s="34">
        <f t="shared" si="573"/>
        <v>0</v>
      </c>
      <c r="AV481" s="34">
        <f t="shared" si="574"/>
        <v>0</v>
      </c>
      <c r="AW481" s="34"/>
      <c r="AX481" s="34">
        <f t="shared" si="575"/>
        <v>0</v>
      </c>
      <c r="AY481" s="34">
        <f t="shared" si="576"/>
        <v>0</v>
      </c>
      <c r="AZ481" s="34"/>
      <c r="BA481" s="34">
        <f t="shared" si="577"/>
        <v>0</v>
      </c>
      <c r="BB481" s="34">
        <f t="shared" si="578"/>
        <v>0</v>
      </c>
      <c r="BC481" s="34"/>
      <c r="BD481" s="34">
        <f t="shared" si="579"/>
        <v>0</v>
      </c>
      <c r="BE481" s="34">
        <f t="shared" si="580"/>
        <v>0</v>
      </c>
      <c r="BF481" s="34"/>
      <c r="BG481" s="34">
        <f t="shared" si="513"/>
        <v>0</v>
      </c>
      <c r="BH481" s="34">
        <f t="shared" si="581"/>
        <v>0</v>
      </c>
      <c r="BI481" s="34"/>
      <c r="BJ481" s="34">
        <f t="shared" si="514"/>
        <v>0</v>
      </c>
      <c r="BK481" s="34">
        <f t="shared" si="582"/>
        <v>0</v>
      </c>
      <c r="BL481" s="34"/>
      <c r="BM481" s="34">
        <f t="shared" si="515"/>
        <v>0</v>
      </c>
      <c r="BN481" s="34">
        <f t="shared" si="583"/>
        <v>0</v>
      </c>
      <c r="BO481" s="34"/>
      <c r="BP481" s="34">
        <f t="shared" si="546"/>
        <v>0</v>
      </c>
      <c r="BQ481" s="34">
        <f t="shared" si="547"/>
        <v>0</v>
      </c>
      <c r="BR481" s="34"/>
      <c r="BS481" s="34">
        <f t="shared" si="529"/>
        <v>0</v>
      </c>
      <c r="BT481" s="34">
        <f t="shared" si="548"/>
        <v>0</v>
      </c>
      <c r="BU481" s="34"/>
      <c r="BV481" s="34">
        <f t="shared" si="530"/>
        <v>0</v>
      </c>
      <c r="BW481" s="34">
        <f t="shared" si="549"/>
        <v>0</v>
      </c>
      <c r="BX481" s="34"/>
      <c r="BY481" s="34">
        <f t="shared" si="531"/>
        <v>0</v>
      </c>
      <c r="BZ481" s="34">
        <f t="shared" si="550"/>
        <v>0</v>
      </c>
      <c r="CA481" s="34"/>
      <c r="CB481" s="34">
        <f t="shared" si="532"/>
        <v>0</v>
      </c>
      <c r="CC481" s="34">
        <f t="shared" si="551"/>
        <v>0</v>
      </c>
      <c r="CD481" s="34"/>
      <c r="CE481" s="34">
        <f t="shared" si="533"/>
        <v>0</v>
      </c>
      <c r="CF481" s="34">
        <f t="shared" si="552"/>
        <v>0</v>
      </c>
      <c r="CG481" s="34"/>
      <c r="CH481" s="34">
        <f t="shared" si="553"/>
        <v>0</v>
      </c>
      <c r="CI481" s="34">
        <f t="shared" si="554"/>
        <v>0</v>
      </c>
      <c r="CJ481" s="34"/>
      <c r="CK481" s="34">
        <f t="shared" si="555"/>
        <v>0</v>
      </c>
      <c r="CL481" s="34">
        <f t="shared" si="556"/>
        <v>0</v>
      </c>
      <c r="CM481" s="34"/>
      <c r="CN481" s="34">
        <f t="shared" si="557"/>
        <v>0</v>
      </c>
      <c r="CO481" s="34">
        <f t="shared" si="558"/>
        <v>0</v>
      </c>
      <c r="CP481" s="34"/>
      <c r="CQ481" s="34">
        <f t="shared" si="559"/>
        <v>0</v>
      </c>
      <c r="CR481" s="34">
        <f t="shared" si="560"/>
        <v>0</v>
      </c>
      <c r="CS481" s="34"/>
      <c r="CT481" s="34">
        <f t="shared" si="561"/>
        <v>0</v>
      </c>
      <c r="CU481" s="34">
        <f t="shared" si="562"/>
        <v>0</v>
      </c>
      <c r="CV481" s="34"/>
      <c r="CW481" s="34">
        <f t="shared" si="563"/>
        <v>0</v>
      </c>
      <c r="CX481" s="34">
        <f t="shared" si="564"/>
        <v>0</v>
      </c>
      <c r="CY481" s="34"/>
      <c r="CZ481" s="34">
        <f t="shared" si="565"/>
        <v>0</v>
      </c>
      <c r="DA481" s="34">
        <f t="shared" si="566"/>
        <v>0</v>
      </c>
      <c r="DB481" s="34"/>
      <c r="DC481" s="34">
        <f t="shared" si="541"/>
        <v>0</v>
      </c>
      <c r="DD481" s="34">
        <f t="shared" si="567"/>
        <v>0</v>
      </c>
      <c r="DE481" s="35">
        <f t="shared" si="591"/>
        <v>0</v>
      </c>
      <c r="DF481" s="35">
        <f t="shared" ca="1" si="592"/>
        <v>0</v>
      </c>
      <c r="DG481" s="89">
        <f t="shared" ca="1" si="593"/>
        <v>0</v>
      </c>
      <c r="DH481" s="35">
        <f t="shared" si="568"/>
        <v>1</v>
      </c>
      <c r="DI481" s="35">
        <f t="shared" ca="1" si="527"/>
        <v>22.71</v>
      </c>
      <c r="DJ481" s="92">
        <f t="shared" ca="1" si="528"/>
        <v>0</v>
      </c>
      <c r="DK481"/>
      <c r="DL481" s="37"/>
      <c r="DM481" s="38">
        <f t="shared" si="542"/>
        <v>0</v>
      </c>
      <c r="DN481" s="39" t="str">
        <f t="shared" si="526"/>
        <v>NÃO MEDIDO</v>
      </c>
      <c r="DO481" s="40"/>
      <c r="DP481"/>
    </row>
    <row r="482" spans="1:120" s="2" customFormat="1" ht="35.1" customHeight="1" x14ac:dyDescent="0.2">
      <c r="A482" s="2" t="s">
        <v>212</v>
      </c>
      <c r="C482" s="100" t="s">
        <v>369</v>
      </c>
      <c r="D482" s="30" t="s">
        <v>370</v>
      </c>
      <c r="E482" s="31" t="s">
        <v>89</v>
      </c>
      <c r="F482" s="74">
        <v>1</v>
      </c>
      <c r="G482" s="74">
        <v>0</v>
      </c>
      <c r="H482" s="121">
        <v>0</v>
      </c>
      <c r="I482" s="121">
        <v>0</v>
      </c>
      <c r="J482" s="121"/>
      <c r="K482" s="74">
        <f t="shared" si="543"/>
        <v>1</v>
      </c>
      <c r="L482" s="32">
        <v>9.06</v>
      </c>
      <c r="M482" s="33">
        <f t="shared" si="544"/>
        <v>9.06</v>
      </c>
      <c r="N482" s="33"/>
      <c r="O482" s="33">
        <f t="shared" si="545"/>
        <v>0</v>
      </c>
      <c r="P482" s="34"/>
      <c r="Q482" s="34">
        <f t="shared" si="516"/>
        <v>0</v>
      </c>
      <c r="R482" s="34">
        <f t="shared" si="517"/>
        <v>0</v>
      </c>
      <c r="S482" s="34"/>
      <c r="T482" s="34">
        <f t="shared" si="518"/>
        <v>0</v>
      </c>
      <c r="U482" s="34">
        <f t="shared" si="519"/>
        <v>0</v>
      </c>
      <c r="V482" s="34"/>
      <c r="W482" s="34">
        <f t="shared" si="587"/>
        <v>0</v>
      </c>
      <c r="X482" s="34">
        <f t="shared" si="588"/>
        <v>0</v>
      </c>
      <c r="Y482" s="34"/>
      <c r="Z482" s="34">
        <f t="shared" si="520"/>
        <v>0</v>
      </c>
      <c r="AA482" s="34">
        <f t="shared" si="521"/>
        <v>0</v>
      </c>
      <c r="AB482" s="34"/>
      <c r="AC482" s="34">
        <f t="shared" si="522"/>
        <v>0</v>
      </c>
      <c r="AD482" s="34">
        <f t="shared" si="523"/>
        <v>0</v>
      </c>
      <c r="AE482" s="34"/>
      <c r="AF482" s="34">
        <f t="shared" si="584"/>
        <v>0</v>
      </c>
      <c r="AG482" s="34">
        <f t="shared" si="585"/>
        <v>0</v>
      </c>
      <c r="AH482" s="34"/>
      <c r="AI482" s="34">
        <f t="shared" si="594"/>
        <v>0</v>
      </c>
      <c r="AJ482" s="34">
        <f t="shared" si="524"/>
        <v>0</v>
      </c>
      <c r="AK482" s="34"/>
      <c r="AL482" s="34">
        <f t="shared" si="589"/>
        <v>0</v>
      </c>
      <c r="AM482" s="34">
        <f t="shared" si="590"/>
        <v>0</v>
      </c>
      <c r="AN482" s="34"/>
      <c r="AO482" s="34">
        <f t="shared" si="569"/>
        <v>0</v>
      </c>
      <c r="AP482" s="34">
        <f t="shared" si="570"/>
        <v>0</v>
      </c>
      <c r="AQ482" s="34"/>
      <c r="AR482" s="34">
        <f t="shared" si="571"/>
        <v>0</v>
      </c>
      <c r="AS482" s="34">
        <f t="shared" si="572"/>
        <v>0</v>
      </c>
      <c r="AT482" s="34"/>
      <c r="AU482" s="34">
        <f t="shared" si="573"/>
        <v>0</v>
      </c>
      <c r="AV482" s="34">
        <f t="shared" si="574"/>
        <v>0</v>
      </c>
      <c r="AW482" s="34"/>
      <c r="AX482" s="34">
        <f t="shared" si="575"/>
        <v>0</v>
      </c>
      <c r="AY482" s="34">
        <f t="shared" si="576"/>
        <v>0</v>
      </c>
      <c r="AZ482" s="34"/>
      <c r="BA482" s="34">
        <f t="shared" si="577"/>
        <v>0</v>
      </c>
      <c r="BB482" s="34">
        <f t="shared" si="578"/>
        <v>0</v>
      </c>
      <c r="BC482" s="34"/>
      <c r="BD482" s="34">
        <f t="shared" si="579"/>
        <v>0</v>
      </c>
      <c r="BE482" s="34">
        <f t="shared" si="580"/>
        <v>0</v>
      </c>
      <c r="BF482" s="34"/>
      <c r="BG482" s="34">
        <f t="shared" si="513"/>
        <v>0</v>
      </c>
      <c r="BH482" s="34">
        <f t="shared" si="581"/>
        <v>0</v>
      </c>
      <c r="BI482" s="34"/>
      <c r="BJ482" s="34">
        <f t="shared" si="514"/>
        <v>0</v>
      </c>
      <c r="BK482" s="34">
        <f t="shared" si="582"/>
        <v>0</v>
      </c>
      <c r="BL482" s="34"/>
      <c r="BM482" s="34">
        <f t="shared" si="515"/>
        <v>0</v>
      </c>
      <c r="BN482" s="34">
        <f t="shared" si="583"/>
        <v>0</v>
      </c>
      <c r="BO482" s="34"/>
      <c r="BP482" s="34">
        <f t="shared" si="546"/>
        <v>0</v>
      </c>
      <c r="BQ482" s="34">
        <f t="shared" si="547"/>
        <v>0</v>
      </c>
      <c r="BR482" s="34"/>
      <c r="BS482" s="34">
        <f t="shared" si="529"/>
        <v>0</v>
      </c>
      <c r="BT482" s="34">
        <f t="shared" si="548"/>
        <v>0</v>
      </c>
      <c r="BU482" s="34"/>
      <c r="BV482" s="34">
        <f t="shared" si="530"/>
        <v>0</v>
      </c>
      <c r="BW482" s="34">
        <f t="shared" si="549"/>
        <v>0</v>
      </c>
      <c r="BX482" s="34"/>
      <c r="BY482" s="34">
        <f t="shared" si="531"/>
        <v>0</v>
      </c>
      <c r="BZ482" s="34">
        <f t="shared" si="550"/>
        <v>0</v>
      </c>
      <c r="CA482" s="34"/>
      <c r="CB482" s="34">
        <f t="shared" si="532"/>
        <v>0</v>
      </c>
      <c r="CC482" s="34">
        <f t="shared" si="551"/>
        <v>0</v>
      </c>
      <c r="CD482" s="34"/>
      <c r="CE482" s="34">
        <f t="shared" si="533"/>
        <v>0</v>
      </c>
      <c r="CF482" s="34">
        <f t="shared" si="552"/>
        <v>0</v>
      </c>
      <c r="CG482" s="34"/>
      <c r="CH482" s="34">
        <f t="shared" si="553"/>
        <v>0</v>
      </c>
      <c r="CI482" s="34">
        <f t="shared" si="554"/>
        <v>0</v>
      </c>
      <c r="CJ482" s="34"/>
      <c r="CK482" s="34">
        <f t="shared" si="555"/>
        <v>0</v>
      </c>
      <c r="CL482" s="34">
        <f t="shared" si="556"/>
        <v>0</v>
      </c>
      <c r="CM482" s="34"/>
      <c r="CN482" s="34">
        <f t="shared" si="557"/>
        <v>0</v>
      </c>
      <c r="CO482" s="34">
        <f t="shared" si="558"/>
        <v>0</v>
      </c>
      <c r="CP482" s="34"/>
      <c r="CQ482" s="34">
        <f t="shared" si="559"/>
        <v>0</v>
      </c>
      <c r="CR482" s="34">
        <f t="shared" si="560"/>
        <v>0</v>
      </c>
      <c r="CS482" s="34"/>
      <c r="CT482" s="34">
        <f t="shared" si="561"/>
        <v>0</v>
      </c>
      <c r="CU482" s="34">
        <f t="shared" si="562"/>
        <v>0</v>
      </c>
      <c r="CV482" s="34"/>
      <c r="CW482" s="34">
        <f t="shared" si="563"/>
        <v>0</v>
      </c>
      <c r="CX482" s="34">
        <f t="shared" si="564"/>
        <v>0</v>
      </c>
      <c r="CY482" s="34"/>
      <c r="CZ482" s="34">
        <f t="shared" si="565"/>
        <v>0</v>
      </c>
      <c r="DA482" s="34">
        <f t="shared" si="566"/>
        <v>0</v>
      </c>
      <c r="DB482" s="34"/>
      <c r="DC482" s="34">
        <f t="shared" si="541"/>
        <v>0</v>
      </c>
      <c r="DD482" s="34">
        <f t="shared" si="567"/>
        <v>0</v>
      </c>
      <c r="DE482" s="35">
        <f t="shared" si="591"/>
        <v>0</v>
      </c>
      <c r="DF482" s="35">
        <f t="shared" ca="1" si="592"/>
        <v>0</v>
      </c>
      <c r="DG482" s="89">
        <f t="shared" ca="1" si="593"/>
        <v>0</v>
      </c>
      <c r="DH482" s="35">
        <f t="shared" si="568"/>
        <v>1</v>
      </c>
      <c r="DI482" s="35">
        <f t="shared" ca="1" si="527"/>
        <v>9.06</v>
      </c>
      <c r="DJ482" s="92">
        <f t="shared" ca="1" si="528"/>
        <v>0</v>
      </c>
      <c r="DK482"/>
      <c r="DL482" s="37"/>
      <c r="DM482" s="38">
        <f t="shared" si="542"/>
        <v>0</v>
      </c>
      <c r="DN482" s="39" t="str">
        <f t="shared" si="526"/>
        <v>NÃO MEDIDO</v>
      </c>
      <c r="DO482" s="40"/>
      <c r="DP482"/>
    </row>
    <row r="483" spans="1:120" s="2" customFormat="1" ht="35.1" customHeight="1" x14ac:dyDescent="0.2">
      <c r="A483" s="1" t="s">
        <v>213</v>
      </c>
      <c r="B483" s="1"/>
      <c r="C483" s="100">
        <v>171300</v>
      </c>
      <c r="D483" s="30" t="s">
        <v>387</v>
      </c>
      <c r="E483" s="31"/>
      <c r="F483" s="74"/>
      <c r="G483" s="74">
        <v>0</v>
      </c>
      <c r="H483" s="121">
        <v>0</v>
      </c>
      <c r="I483" s="121">
        <v>0</v>
      </c>
      <c r="J483" s="121"/>
      <c r="K483" s="74">
        <f t="shared" si="543"/>
        <v>0</v>
      </c>
      <c r="L483" s="32"/>
      <c r="M483" s="33">
        <f t="shared" si="544"/>
        <v>0</v>
      </c>
      <c r="N483" s="33"/>
      <c r="O483" s="33">
        <f t="shared" si="545"/>
        <v>0</v>
      </c>
      <c r="P483" s="34"/>
      <c r="Q483" s="34">
        <f t="shared" si="516"/>
        <v>0</v>
      </c>
      <c r="R483" s="34">
        <f t="shared" si="517"/>
        <v>0</v>
      </c>
      <c r="S483" s="34"/>
      <c r="T483" s="34">
        <f t="shared" si="518"/>
        <v>0</v>
      </c>
      <c r="U483" s="34">
        <f t="shared" si="519"/>
        <v>0</v>
      </c>
      <c r="V483" s="34"/>
      <c r="W483" s="34">
        <f t="shared" si="587"/>
        <v>0</v>
      </c>
      <c r="X483" s="34">
        <f t="shared" si="588"/>
        <v>0</v>
      </c>
      <c r="Y483" s="34"/>
      <c r="Z483" s="34">
        <f t="shared" si="520"/>
        <v>0</v>
      </c>
      <c r="AA483" s="34">
        <f t="shared" si="521"/>
        <v>0</v>
      </c>
      <c r="AB483" s="34"/>
      <c r="AC483" s="34">
        <f t="shared" si="522"/>
        <v>0</v>
      </c>
      <c r="AD483" s="34">
        <f t="shared" si="523"/>
        <v>0</v>
      </c>
      <c r="AE483" s="34"/>
      <c r="AF483" s="34">
        <f t="shared" si="584"/>
        <v>0</v>
      </c>
      <c r="AG483" s="34">
        <f t="shared" si="585"/>
        <v>0</v>
      </c>
      <c r="AH483" s="34"/>
      <c r="AI483" s="34">
        <f t="shared" si="594"/>
        <v>0</v>
      </c>
      <c r="AJ483" s="34">
        <f t="shared" si="524"/>
        <v>0</v>
      </c>
      <c r="AK483" s="34"/>
      <c r="AL483" s="34">
        <f t="shared" si="589"/>
        <v>0</v>
      </c>
      <c r="AM483" s="34">
        <f t="shared" si="590"/>
        <v>0</v>
      </c>
      <c r="AN483" s="34"/>
      <c r="AO483" s="34">
        <f t="shared" si="569"/>
        <v>0</v>
      </c>
      <c r="AP483" s="34">
        <f t="shared" si="570"/>
        <v>0</v>
      </c>
      <c r="AQ483" s="34"/>
      <c r="AR483" s="34">
        <f t="shared" si="571"/>
        <v>0</v>
      </c>
      <c r="AS483" s="34">
        <f t="shared" si="572"/>
        <v>0</v>
      </c>
      <c r="AT483" s="34"/>
      <c r="AU483" s="34">
        <f t="shared" si="573"/>
        <v>0</v>
      </c>
      <c r="AV483" s="34">
        <f t="shared" si="574"/>
        <v>0</v>
      </c>
      <c r="AW483" s="34"/>
      <c r="AX483" s="34">
        <f t="shared" si="575"/>
        <v>0</v>
      </c>
      <c r="AY483" s="34">
        <f t="shared" si="576"/>
        <v>0</v>
      </c>
      <c r="AZ483" s="34"/>
      <c r="BA483" s="34">
        <f t="shared" si="577"/>
        <v>0</v>
      </c>
      <c r="BB483" s="34">
        <f t="shared" si="578"/>
        <v>0</v>
      </c>
      <c r="BC483" s="34"/>
      <c r="BD483" s="34">
        <f t="shared" si="579"/>
        <v>0</v>
      </c>
      <c r="BE483" s="34">
        <f t="shared" si="580"/>
        <v>0</v>
      </c>
      <c r="BF483" s="34"/>
      <c r="BG483" s="34">
        <f t="shared" si="513"/>
        <v>0</v>
      </c>
      <c r="BH483" s="34">
        <f t="shared" si="581"/>
        <v>0</v>
      </c>
      <c r="BI483" s="34"/>
      <c r="BJ483" s="34">
        <f t="shared" si="514"/>
        <v>0</v>
      </c>
      <c r="BK483" s="34">
        <f t="shared" si="582"/>
        <v>0</v>
      </c>
      <c r="BL483" s="34"/>
      <c r="BM483" s="34">
        <f t="shared" si="515"/>
        <v>0</v>
      </c>
      <c r="BN483" s="34">
        <f t="shared" si="583"/>
        <v>0</v>
      </c>
      <c r="BO483" s="34"/>
      <c r="BP483" s="34">
        <f t="shared" si="546"/>
        <v>0</v>
      </c>
      <c r="BQ483" s="34">
        <f t="shared" si="547"/>
        <v>0</v>
      </c>
      <c r="BR483" s="34"/>
      <c r="BS483" s="34">
        <f t="shared" si="529"/>
        <v>0</v>
      </c>
      <c r="BT483" s="34">
        <f t="shared" si="548"/>
        <v>0</v>
      </c>
      <c r="BU483" s="34"/>
      <c r="BV483" s="34">
        <f t="shared" si="530"/>
        <v>0</v>
      </c>
      <c r="BW483" s="34">
        <f t="shared" si="549"/>
        <v>0</v>
      </c>
      <c r="BX483" s="34"/>
      <c r="BY483" s="34">
        <f t="shared" si="531"/>
        <v>0</v>
      </c>
      <c r="BZ483" s="34">
        <f t="shared" si="550"/>
        <v>0</v>
      </c>
      <c r="CA483" s="34"/>
      <c r="CB483" s="34">
        <f t="shared" si="532"/>
        <v>0</v>
      </c>
      <c r="CC483" s="34">
        <f t="shared" si="551"/>
        <v>0</v>
      </c>
      <c r="CD483" s="34"/>
      <c r="CE483" s="34">
        <f t="shared" si="533"/>
        <v>0</v>
      </c>
      <c r="CF483" s="34">
        <f t="shared" si="552"/>
        <v>0</v>
      </c>
      <c r="CG483" s="34"/>
      <c r="CH483" s="34">
        <f t="shared" si="553"/>
        <v>0</v>
      </c>
      <c r="CI483" s="34">
        <f t="shared" si="554"/>
        <v>0</v>
      </c>
      <c r="CJ483" s="34"/>
      <c r="CK483" s="34">
        <f t="shared" si="555"/>
        <v>0</v>
      </c>
      <c r="CL483" s="34">
        <f t="shared" si="556"/>
        <v>0</v>
      </c>
      <c r="CM483" s="34"/>
      <c r="CN483" s="34">
        <f t="shared" si="557"/>
        <v>0</v>
      </c>
      <c r="CO483" s="34">
        <f t="shared" si="558"/>
        <v>0</v>
      </c>
      <c r="CP483" s="34"/>
      <c r="CQ483" s="34">
        <f t="shared" si="559"/>
        <v>0</v>
      </c>
      <c r="CR483" s="34">
        <f t="shared" si="560"/>
        <v>0</v>
      </c>
      <c r="CS483" s="34"/>
      <c r="CT483" s="34">
        <f t="shared" si="561"/>
        <v>0</v>
      </c>
      <c r="CU483" s="34">
        <f t="shared" si="562"/>
        <v>0</v>
      </c>
      <c r="CV483" s="34"/>
      <c r="CW483" s="34">
        <f t="shared" si="563"/>
        <v>0</v>
      </c>
      <c r="CX483" s="34">
        <f t="shared" si="564"/>
        <v>0</v>
      </c>
      <c r="CY483" s="34"/>
      <c r="CZ483" s="34">
        <f t="shared" si="565"/>
        <v>0</v>
      </c>
      <c r="DA483" s="34">
        <f t="shared" si="566"/>
        <v>0</v>
      </c>
      <c r="DB483" s="34"/>
      <c r="DC483" s="34">
        <f t="shared" si="541"/>
        <v>0</v>
      </c>
      <c r="DD483" s="34">
        <f t="shared" si="567"/>
        <v>0</v>
      </c>
      <c r="DE483" s="35">
        <f t="shared" si="591"/>
        <v>0</v>
      </c>
      <c r="DF483" s="35">
        <f t="shared" ca="1" si="592"/>
        <v>0</v>
      </c>
      <c r="DG483" s="89">
        <f t="shared" ca="1" si="593"/>
        <v>0</v>
      </c>
      <c r="DH483" s="35">
        <f t="shared" si="568"/>
        <v>0</v>
      </c>
      <c r="DI483" s="35">
        <f t="shared" ca="1" si="527"/>
        <v>0</v>
      </c>
      <c r="DJ483" s="92">
        <f t="shared" ca="1" si="528"/>
        <v>0</v>
      </c>
      <c r="DK483"/>
      <c r="DL483" s="37"/>
      <c r="DM483" s="38">
        <f t="shared" si="542"/>
        <v>0</v>
      </c>
      <c r="DN483" s="39" t="str">
        <f>IF(COUNTIF(DN484:DN488,"MEDIDO")&lt;&gt;0,"MEDIDO","NÃO MEDIDO")</f>
        <v>NÃO MEDIDO</v>
      </c>
      <c r="DO483" s="40"/>
      <c r="DP483"/>
    </row>
    <row r="484" spans="1:120" s="2" customFormat="1" ht="35.1" customHeight="1" x14ac:dyDescent="0.2">
      <c r="A484" s="1" t="s">
        <v>212</v>
      </c>
      <c r="B484" s="1"/>
      <c r="C484" s="100" t="s">
        <v>859</v>
      </c>
      <c r="D484" s="30" t="s">
        <v>860</v>
      </c>
      <c r="E484" s="31" t="s">
        <v>89</v>
      </c>
      <c r="F484" s="74">
        <v>1</v>
      </c>
      <c r="G484" s="74">
        <v>0</v>
      </c>
      <c r="H484" s="121">
        <v>0</v>
      </c>
      <c r="I484" s="121">
        <v>0</v>
      </c>
      <c r="J484" s="121"/>
      <c r="K484" s="74">
        <f t="shared" si="543"/>
        <v>1</v>
      </c>
      <c r="L484" s="32">
        <v>243.73</v>
      </c>
      <c r="M484" s="33">
        <f t="shared" si="544"/>
        <v>243.73</v>
      </c>
      <c r="N484" s="33"/>
      <c r="O484" s="33">
        <f t="shared" si="545"/>
        <v>0</v>
      </c>
      <c r="P484" s="34"/>
      <c r="Q484" s="34">
        <f t="shared" si="516"/>
        <v>0</v>
      </c>
      <c r="R484" s="34">
        <f t="shared" si="517"/>
        <v>0</v>
      </c>
      <c r="S484" s="34"/>
      <c r="T484" s="34">
        <f t="shared" si="518"/>
        <v>0</v>
      </c>
      <c r="U484" s="34">
        <f t="shared" si="519"/>
        <v>0</v>
      </c>
      <c r="V484" s="34"/>
      <c r="W484" s="34">
        <f t="shared" si="587"/>
        <v>0</v>
      </c>
      <c r="X484" s="34">
        <f t="shared" si="588"/>
        <v>0</v>
      </c>
      <c r="Y484" s="34"/>
      <c r="Z484" s="34">
        <f t="shared" si="520"/>
        <v>0</v>
      </c>
      <c r="AA484" s="34">
        <f t="shared" si="521"/>
        <v>0</v>
      </c>
      <c r="AB484" s="34"/>
      <c r="AC484" s="34">
        <f t="shared" si="522"/>
        <v>0</v>
      </c>
      <c r="AD484" s="34">
        <f t="shared" si="523"/>
        <v>0</v>
      </c>
      <c r="AE484" s="34"/>
      <c r="AF484" s="34">
        <f t="shared" si="584"/>
        <v>0</v>
      </c>
      <c r="AG484" s="34">
        <f t="shared" si="585"/>
        <v>0</v>
      </c>
      <c r="AH484" s="34"/>
      <c r="AI484" s="34">
        <f t="shared" si="594"/>
        <v>0</v>
      </c>
      <c r="AJ484" s="34">
        <f t="shared" si="524"/>
        <v>0</v>
      </c>
      <c r="AK484" s="34"/>
      <c r="AL484" s="34">
        <f t="shared" si="589"/>
        <v>0</v>
      </c>
      <c r="AM484" s="34">
        <f t="shared" si="590"/>
        <v>0</v>
      </c>
      <c r="AN484" s="34"/>
      <c r="AO484" s="34">
        <f t="shared" si="569"/>
        <v>0</v>
      </c>
      <c r="AP484" s="34">
        <f t="shared" si="570"/>
        <v>0</v>
      </c>
      <c r="AQ484" s="34"/>
      <c r="AR484" s="34">
        <f t="shared" si="571"/>
        <v>0</v>
      </c>
      <c r="AS484" s="34">
        <f t="shared" si="572"/>
        <v>0</v>
      </c>
      <c r="AT484" s="34"/>
      <c r="AU484" s="34">
        <f t="shared" si="573"/>
        <v>0</v>
      </c>
      <c r="AV484" s="34">
        <f t="shared" si="574"/>
        <v>0</v>
      </c>
      <c r="AW484" s="34"/>
      <c r="AX484" s="34">
        <f t="shared" si="575"/>
        <v>0</v>
      </c>
      <c r="AY484" s="34">
        <f t="shared" si="576"/>
        <v>0</v>
      </c>
      <c r="AZ484" s="34"/>
      <c r="BA484" s="34">
        <f t="shared" si="577"/>
        <v>0</v>
      </c>
      <c r="BB484" s="34">
        <f t="shared" si="578"/>
        <v>0</v>
      </c>
      <c r="BC484" s="34"/>
      <c r="BD484" s="34">
        <f t="shared" si="579"/>
        <v>0</v>
      </c>
      <c r="BE484" s="34">
        <f t="shared" si="580"/>
        <v>0</v>
      </c>
      <c r="BF484" s="34"/>
      <c r="BG484" s="34">
        <f t="shared" si="513"/>
        <v>0</v>
      </c>
      <c r="BH484" s="34">
        <f t="shared" si="581"/>
        <v>0</v>
      </c>
      <c r="BI484" s="34"/>
      <c r="BJ484" s="34">
        <f t="shared" si="514"/>
        <v>0</v>
      </c>
      <c r="BK484" s="34">
        <f t="shared" si="582"/>
        <v>0</v>
      </c>
      <c r="BL484" s="34"/>
      <c r="BM484" s="34">
        <f t="shared" si="515"/>
        <v>0</v>
      </c>
      <c r="BN484" s="34">
        <f t="shared" si="583"/>
        <v>0</v>
      </c>
      <c r="BO484" s="34"/>
      <c r="BP484" s="34">
        <f t="shared" si="546"/>
        <v>0</v>
      </c>
      <c r="BQ484" s="34">
        <f t="shared" si="547"/>
        <v>0</v>
      </c>
      <c r="BR484" s="34"/>
      <c r="BS484" s="34">
        <f t="shared" si="529"/>
        <v>0</v>
      </c>
      <c r="BT484" s="34">
        <f t="shared" si="548"/>
        <v>0</v>
      </c>
      <c r="BU484" s="34"/>
      <c r="BV484" s="34">
        <f t="shared" si="530"/>
        <v>0</v>
      </c>
      <c r="BW484" s="34">
        <f t="shared" si="549"/>
        <v>0</v>
      </c>
      <c r="BX484" s="34"/>
      <c r="BY484" s="34">
        <f t="shared" si="531"/>
        <v>0</v>
      </c>
      <c r="BZ484" s="34">
        <f t="shared" si="550"/>
        <v>0</v>
      </c>
      <c r="CA484" s="34"/>
      <c r="CB484" s="34">
        <f t="shared" si="532"/>
        <v>0</v>
      </c>
      <c r="CC484" s="34">
        <f t="shared" si="551"/>
        <v>0</v>
      </c>
      <c r="CD484" s="34"/>
      <c r="CE484" s="34">
        <f t="shared" si="533"/>
        <v>0</v>
      </c>
      <c r="CF484" s="34">
        <f t="shared" si="552"/>
        <v>0</v>
      </c>
      <c r="CG484" s="34"/>
      <c r="CH484" s="34">
        <f t="shared" si="553"/>
        <v>0</v>
      </c>
      <c r="CI484" s="34">
        <f t="shared" si="554"/>
        <v>0</v>
      </c>
      <c r="CJ484" s="34"/>
      <c r="CK484" s="34">
        <f t="shared" si="555"/>
        <v>0</v>
      </c>
      <c r="CL484" s="34">
        <f t="shared" si="556"/>
        <v>0</v>
      </c>
      <c r="CM484" s="34"/>
      <c r="CN484" s="34">
        <f t="shared" si="557"/>
        <v>0</v>
      </c>
      <c r="CO484" s="34">
        <f t="shared" si="558"/>
        <v>0</v>
      </c>
      <c r="CP484" s="34"/>
      <c r="CQ484" s="34">
        <f t="shared" si="559"/>
        <v>0</v>
      </c>
      <c r="CR484" s="34">
        <f t="shared" si="560"/>
        <v>0</v>
      </c>
      <c r="CS484" s="34"/>
      <c r="CT484" s="34">
        <f t="shared" si="561"/>
        <v>0</v>
      </c>
      <c r="CU484" s="34">
        <f t="shared" si="562"/>
        <v>0</v>
      </c>
      <c r="CV484" s="34"/>
      <c r="CW484" s="34">
        <f t="shared" si="563"/>
        <v>0</v>
      </c>
      <c r="CX484" s="34">
        <f t="shared" si="564"/>
        <v>0</v>
      </c>
      <c r="CY484" s="34"/>
      <c r="CZ484" s="34">
        <f t="shared" si="565"/>
        <v>0</v>
      </c>
      <c r="DA484" s="34">
        <f t="shared" si="566"/>
        <v>0</v>
      </c>
      <c r="DB484" s="34"/>
      <c r="DC484" s="34">
        <f t="shared" si="541"/>
        <v>0</v>
      </c>
      <c r="DD484" s="34">
        <f t="shared" si="567"/>
        <v>0</v>
      </c>
      <c r="DE484" s="35">
        <f t="shared" si="591"/>
        <v>0</v>
      </c>
      <c r="DF484" s="35">
        <f t="shared" ca="1" si="592"/>
        <v>0</v>
      </c>
      <c r="DG484" s="89">
        <f t="shared" ca="1" si="593"/>
        <v>0</v>
      </c>
      <c r="DH484" s="35">
        <f t="shared" si="568"/>
        <v>1</v>
      </c>
      <c r="DI484" s="35">
        <f t="shared" ca="1" si="527"/>
        <v>243.73</v>
      </c>
      <c r="DJ484" s="92">
        <f t="shared" ca="1" si="528"/>
        <v>0</v>
      </c>
      <c r="DK484"/>
      <c r="DL484" s="37"/>
      <c r="DM484" s="38">
        <f t="shared" si="542"/>
        <v>0</v>
      </c>
      <c r="DN484" s="39" t="str">
        <f t="shared" si="526"/>
        <v>NÃO MEDIDO</v>
      </c>
      <c r="DO484" s="40"/>
      <c r="DP484"/>
    </row>
    <row r="485" spans="1:120" s="2" customFormat="1" ht="51.75" customHeight="1" x14ac:dyDescent="0.2">
      <c r="A485" s="2" t="s">
        <v>212</v>
      </c>
      <c r="C485" s="100" t="s">
        <v>861</v>
      </c>
      <c r="D485" s="30" t="s">
        <v>862</v>
      </c>
      <c r="E485" s="31" t="s">
        <v>89</v>
      </c>
      <c r="F485" s="74">
        <v>5</v>
      </c>
      <c r="G485" s="74">
        <v>0</v>
      </c>
      <c r="H485" s="121">
        <v>0</v>
      </c>
      <c r="I485" s="121">
        <v>0</v>
      </c>
      <c r="J485" s="121"/>
      <c r="K485" s="74">
        <f t="shared" si="543"/>
        <v>5</v>
      </c>
      <c r="L485" s="32">
        <v>55.34</v>
      </c>
      <c r="M485" s="33">
        <f t="shared" si="544"/>
        <v>276.7</v>
      </c>
      <c r="N485" s="33"/>
      <c r="O485" s="33">
        <f t="shared" si="545"/>
        <v>0</v>
      </c>
      <c r="P485" s="34"/>
      <c r="Q485" s="34">
        <f t="shared" si="516"/>
        <v>0</v>
      </c>
      <c r="R485" s="34">
        <f t="shared" si="517"/>
        <v>0</v>
      </c>
      <c r="S485" s="34"/>
      <c r="T485" s="34">
        <f t="shared" si="518"/>
        <v>0</v>
      </c>
      <c r="U485" s="34">
        <f t="shared" si="519"/>
        <v>0</v>
      </c>
      <c r="V485" s="34"/>
      <c r="W485" s="34">
        <f t="shared" si="587"/>
        <v>0</v>
      </c>
      <c r="X485" s="34">
        <f t="shared" si="588"/>
        <v>0</v>
      </c>
      <c r="Y485" s="34"/>
      <c r="Z485" s="34">
        <f t="shared" si="520"/>
        <v>0</v>
      </c>
      <c r="AA485" s="34">
        <f t="shared" si="521"/>
        <v>0</v>
      </c>
      <c r="AB485" s="34"/>
      <c r="AC485" s="34">
        <f t="shared" si="522"/>
        <v>0</v>
      </c>
      <c r="AD485" s="34">
        <f t="shared" si="523"/>
        <v>0</v>
      </c>
      <c r="AE485" s="34"/>
      <c r="AF485" s="34">
        <f t="shared" si="584"/>
        <v>0</v>
      </c>
      <c r="AG485" s="34">
        <f t="shared" si="585"/>
        <v>0</v>
      </c>
      <c r="AH485" s="34"/>
      <c r="AI485" s="34">
        <f t="shared" si="594"/>
        <v>0</v>
      </c>
      <c r="AJ485" s="34">
        <f t="shared" si="524"/>
        <v>0</v>
      </c>
      <c r="AK485" s="34"/>
      <c r="AL485" s="34">
        <f t="shared" si="589"/>
        <v>0</v>
      </c>
      <c r="AM485" s="34">
        <f t="shared" si="590"/>
        <v>0</v>
      </c>
      <c r="AN485" s="34"/>
      <c r="AO485" s="34">
        <f t="shared" si="569"/>
        <v>0</v>
      </c>
      <c r="AP485" s="34">
        <f t="shared" si="570"/>
        <v>0</v>
      </c>
      <c r="AQ485" s="34"/>
      <c r="AR485" s="34">
        <f t="shared" si="571"/>
        <v>0</v>
      </c>
      <c r="AS485" s="34">
        <f t="shared" si="572"/>
        <v>0</v>
      </c>
      <c r="AT485" s="34"/>
      <c r="AU485" s="34">
        <f t="shared" si="573"/>
        <v>0</v>
      </c>
      <c r="AV485" s="34">
        <f t="shared" si="574"/>
        <v>0</v>
      </c>
      <c r="AW485" s="34"/>
      <c r="AX485" s="34">
        <f t="shared" si="575"/>
        <v>0</v>
      </c>
      <c r="AY485" s="34">
        <f t="shared" si="576"/>
        <v>0</v>
      </c>
      <c r="AZ485" s="34"/>
      <c r="BA485" s="34">
        <f t="shared" si="577"/>
        <v>0</v>
      </c>
      <c r="BB485" s="34">
        <f t="shared" si="578"/>
        <v>0</v>
      </c>
      <c r="BC485" s="34"/>
      <c r="BD485" s="34">
        <f t="shared" si="579"/>
        <v>0</v>
      </c>
      <c r="BE485" s="34">
        <f t="shared" si="580"/>
        <v>0</v>
      </c>
      <c r="BF485" s="34"/>
      <c r="BG485" s="34">
        <f t="shared" si="513"/>
        <v>0</v>
      </c>
      <c r="BH485" s="34">
        <f t="shared" si="581"/>
        <v>0</v>
      </c>
      <c r="BI485" s="34"/>
      <c r="BJ485" s="34">
        <f t="shared" si="514"/>
        <v>0</v>
      </c>
      <c r="BK485" s="34">
        <f t="shared" si="582"/>
        <v>0</v>
      </c>
      <c r="BL485" s="34"/>
      <c r="BM485" s="34">
        <f t="shared" si="515"/>
        <v>0</v>
      </c>
      <c r="BN485" s="34">
        <f t="shared" si="583"/>
        <v>0</v>
      </c>
      <c r="BO485" s="34"/>
      <c r="BP485" s="34">
        <f t="shared" si="546"/>
        <v>0</v>
      </c>
      <c r="BQ485" s="34">
        <f t="shared" si="547"/>
        <v>0</v>
      </c>
      <c r="BR485" s="34"/>
      <c r="BS485" s="34">
        <f t="shared" si="529"/>
        <v>0</v>
      </c>
      <c r="BT485" s="34">
        <f t="shared" si="548"/>
        <v>0</v>
      </c>
      <c r="BU485" s="34"/>
      <c r="BV485" s="34">
        <f t="shared" si="530"/>
        <v>0</v>
      </c>
      <c r="BW485" s="34">
        <f t="shared" si="549"/>
        <v>0</v>
      </c>
      <c r="BX485" s="34"/>
      <c r="BY485" s="34">
        <f t="shared" si="531"/>
        <v>0</v>
      </c>
      <c r="BZ485" s="34">
        <f t="shared" si="550"/>
        <v>0</v>
      </c>
      <c r="CA485" s="34"/>
      <c r="CB485" s="34">
        <f t="shared" si="532"/>
        <v>0</v>
      </c>
      <c r="CC485" s="34">
        <f t="shared" si="551"/>
        <v>0</v>
      </c>
      <c r="CD485" s="34"/>
      <c r="CE485" s="34">
        <f t="shared" si="533"/>
        <v>0</v>
      </c>
      <c r="CF485" s="34">
        <f t="shared" si="552"/>
        <v>0</v>
      </c>
      <c r="CG485" s="34"/>
      <c r="CH485" s="34">
        <f t="shared" si="553"/>
        <v>0</v>
      </c>
      <c r="CI485" s="34">
        <f t="shared" si="554"/>
        <v>0</v>
      </c>
      <c r="CJ485" s="34"/>
      <c r="CK485" s="34">
        <f t="shared" si="555"/>
        <v>0</v>
      </c>
      <c r="CL485" s="34">
        <f t="shared" si="556"/>
        <v>0</v>
      </c>
      <c r="CM485" s="34"/>
      <c r="CN485" s="34">
        <f t="shared" si="557"/>
        <v>0</v>
      </c>
      <c r="CO485" s="34">
        <f t="shared" si="558"/>
        <v>0</v>
      </c>
      <c r="CP485" s="34"/>
      <c r="CQ485" s="34">
        <f t="shared" si="559"/>
        <v>0</v>
      </c>
      <c r="CR485" s="34">
        <f t="shared" si="560"/>
        <v>0</v>
      </c>
      <c r="CS485" s="34"/>
      <c r="CT485" s="34">
        <f t="shared" si="561"/>
        <v>0</v>
      </c>
      <c r="CU485" s="34">
        <f t="shared" si="562"/>
        <v>0</v>
      </c>
      <c r="CV485" s="34"/>
      <c r="CW485" s="34">
        <f t="shared" si="563"/>
        <v>0</v>
      </c>
      <c r="CX485" s="34">
        <f t="shared" si="564"/>
        <v>0</v>
      </c>
      <c r="CY485" s="34"/>
      <c r="CZ485" s="34">
        <f t="shared" si="565"/>
        <v>0</v>
      </c>
      <c r="DA485" s="34">
        <f t="shared" si="566"/>
        <v>0</v>
      </c>
      <c r="DB485" s="34"/>
      <c r="DC485" s="34">
        <f t="shared" si="541"/>
        <v>0</v>
      </c>
      <c r="DD485" s="34">
        <f t="shared" si="567"/>
        <v>0</v>
      </c>
      <c r="DE485" s="35">
        <f t="shared" si="591"/>
        <v>0</v>
      </c>
      <c r="DF485" s="35">
        <f t="shared" ca="1" si="592"/>
        <v>0</v>
      </c>
      <c r="DG485" s="89">
        <f t="shared" ca="1" si="593"/>
        <v>0</v>
      </c>
      <c r="DH485" s="35">
        <f t="shared" si="568"/>
        <v>5</v>
      </c>
      <c r="DI485" s="35">
        <f t="shared" ca="1" si="527"/>
        <v>276.7</v>
      </c>
      <c r="DJ485" s="92">
        <f t="shared" ca="1" si="528"/>
        <v>0</v>
      </c>
      <c r="DK485"/>
      <c r="DL485" s="37"/>
      <c r="DM485" s="38">
        <f t="shared" si="542"/>
        <v>0</v>
      </c>
      <c r="DN485" s="39" t="str">
        <f t="shared" si="526"/>
        <v>NÃO MEDIDO</v>
      </c>
      <c r="DO485" s="40"/>
      <c r="DP485"/>
    </row>
    <row r="486" spans="1:120" s="2" customFormat="1" ht="96" customHeight="1" x14ac:dyDescent="0.2">
      <c r="A486" s="2" t="s">
        <v>212</v>
      </c>
      <c r="C486" s="100" t="s">
        <v>582</v>
      </c>
      <c r="D486" s="30" t="s">
        <v>583</v>
      </c>
      <c r="E486" s="31" t="s">
        <v>89</v>
      </c>
      <c r="F486" s="74">
        <v>3</v>
      </c>
      <c r="G486" s="74">
        <v>0</v>
      </c>
      <c r="H486" s="121">
        <v>0</v>
      </c>
      <c r="I486" s="121">
        <v>0</v>
      </c>
      <c r="J486" s="121"/>
      <c r="K486" s="74">
        <f t="shared" si="543"/>
        <v>3</v>
      </c>
      <c r="L486" s="32">
        <v>289.37</v>
      </c>
      <c r="M486" s="33">
        <f t="shared" si="544"/>
        <v>868.11</v>
      </c>
      <c r="N486" s="33"/>
      <c r="O486" s="33">
        <f t="shared" si="545"/>
        <v>0</v>
      </c>
      <c r="P486" s="34"/>
      <c r="Q486" s="34">
        <f t="shared" si="516"/>
        <v>0</v>
      </c>
      <c r="R486" s="34">
        <f t="shared" si="517"/>
        <v>0</v>
      </c>
      <c r="S486" s="34"/>
      <c r="T486" s="34">
        <f t="shared" si="518"/>
        <v>0</v>
      </c>
      <c r="U486" s="34">
        <f t="shared" si="519"/>
        <v>0</v>
      </c>
      <c r="V486" s="34"/>
      <c r="W486" s="34">
        <f t="shared" si="587"/>
        <v>0</v>
      </c>
      <c r="X486" s="34">
        <f t="shared" si="588"/>
        <v>0</v>
      </c>
      <c r="Y486" s="34"/>
      <c r="Z486" s="34">
        <f t="shared" si="520"/>
        <v>0</v>
      </c>
      <c r="AA486" s="34">
        <f t="shared" si="521"/>
        <v>0</v>
      </c>
      <c r="AB486" s="34"/>
      <c r="AC486" s="34">
        <f t="shared" si="522"/>
        <v>0</v>
      </c>
      <c r="AD486" s="34">
        <f t="shared" si="523"/>
        <v>0</v>
      </c>
      <c r="AE486" s="34"/>
      <c r="AF486" s="34">
        <f t="shared" si="584"/>
        <v>0</v>
      </c>
      <c r="AG486" s="34">
        <f t="shared" si="585"/>
        <v>0</v>
      </c>
      <c r="AH486" s="34"/>
      <c r="AI486" s="34">
        <f t="shared" si="594"/>
        <v>0</v>
      </c>
      <c r="AJ486" s="34">
        <f t="shared" si="524"/>
        <v>0</v>
      </c>
      <c r="AK486" s="34"/>
      <c r="AL486" s="34">
        <f t="shared" si="589"/>
        <v>0</v>
      </c>
      <c r="AM486" s="34">
        <f t="shared" si="590"/>
        <v>0</v>
      </c>
      <c r="AN486" s="34"/>
      <c r="AO486" s="34">
        <f t="shared" si="569"/>
        <v>0</v>
      </c>
      <c r="AP486" s="34">
        <f t="shared" si="570"/>
        <v>0</v>
      </c>
      <c r="AQ486" s="34"/>
      <c r="AR486" s="34">
        <f t="shared" si="571"/>
        <v>0</v>
      </c>
      <c r="AS486" s="34">
        <f t="shared" si="572"/>
        <v>0</v>
      </c>
      <c r="AT486" s="34"/>
      <c r="AU486" s="34">
        <f t="shared" si="573"/>
        <v>0</v>
      </c>
      <c r="AV486" s="34">
        <f t="shared" si="574"/>
        <v>0</v>
      </c>
      <c r="AW486" s="34"/>
      <c r="AX486" s="34">
        <f t="shared" si="575"/>
        <v>0</v>
      </c>
      <c r="AY486" s="34">
        <f t="shared" si="576"/>
        <v>0</v>
      </c>
      <c r="AZ486" s="34"/>
      <c r="BA486" s="34">
        <f t="shared" si="577"/>
        <v>0</v>
      </c>
      <c r="BB486" s="34">
        <f t="shared" si="578"/>
        <v>0</v>
      </c>
      <c r="BC486" s="34"/>
      <c r="BD486" s="34">
        <f t="shared" si="579"/>
        <v>0</v>
      </c>
      <c r="BE486" s="34">
        <f t="shared" si="580"/>
        <v>0</v>
      </c>
      <c r="BF486" s="34"/>
      <c r="BG486" s="34">
        <f t="shared" ref="BG486:BG549" si="595">ROUND(BF486*$L486,2)</f>
        <v>0</v>
      </c>
      <c r="BH486" s="34">
        <f t="shared" si="581"/>
        <v>0</v>
      </c>
      <c r="BI486" s="34"/>
      <c r="BJ486" s="34">
        <f t="shared" ref="BJ486:BJ549" si="596">ROUND(BI486*$L486,2)</f>
        <v>0</v>
      </c>
      <c r="BK486" s="34">
        <f t="shared" si="582"/>
        <v>0</v>
      </c>
      <c r="BL486" s="34"/>
      <c r="BM486" s="34">
        <f t="shared" si="515"/>
        <v>0</v>
      </c>
      <c r="BN486" s="34">
        <f t="shared" si="583"/>
        <v>0</v>
      </c>
      <c r="BO486" s="34"/>
      <c r="BP486" s="34">
        <f t="shared" si="546"/>
        <v>0</v>
      </c>
      <c r="BQ486" s="34">
        <f t="shared" si="547"/>
        <v>0</v>
      </c>
      <c r="BR486" s="34"/>
      <c r="BS486" s="34">
        <f t="shared" si="529"/>
        <v>0</v>
      </c>
      <c r="BT486" s="34">
        <f t="shared" si="548"/>
        <v>0</v>
      </c>
      <c r="BU486" s="34">
        <v>3</v>
      </c>
      <c r="BV486" s="34">
        <f t="shared" si="530"/>
        <v>868.11</v>
      </c>
      <c r="BW486" s="34">
        <f t="shared" si="549"/>
        <v>0</v>
      </c>
      <c r="BX486" s="34"/>
      <c r="BY486" s="34">
        <f t="shared" si="531"/>
        <v>0</v>
      </c>
      <c r="BZ486" s="34">
        <f t="shared" si="550"/>
        <v>0</v>
      </c>
      <c r="CA486" s="34"/>
      <c r="CB486" s="34">
        <f t="shared" si="532"/>
        <v>0</v>
      </c>
      <c r="CC486" s="34">
        <f t="shared" si="551"/>
        <v>0</v>
      </c>
      <c r="CD486" s="34"/>
      <c r="CE486" s="34">
        <f t="shared" si="533"/>
        <v>0</v>
      </c>
      <c r="CF486" s="34">
        <f t="shared" si="552"/>
        <v>0</v>
      </c>
      <c r="CG486" s="34"/>
      <c r="CH486" s="34">
        <f t="shared" si="553"/>
        <v>0</v>
      </c>
      <c r="CI486" s="34">
        <f t="shared" si="554"/>
        <v>0</v>
      </c>
      <c r="CJ486" s="34"/>
      <c r="CK486" s="34">
        <f t="shared" si="555"/>
        <v>0</v>
      </c>
      <c r="CL486" s="34">
        <f t="shared" si="556"/>
        <v>0</v>
      </c>
      <c r="CM486" s="34"/>
      <c r="CN486" s="34">
        <f t="shared" si="557"/>
        <v>0</v>
      </c>
      <c r="CO486" s="34">
        <f t="shared" si="558"/>
        <v>0</v>
      </c>
      <c r="CP486" s="34"/>
      <c r="CQ486" s="34">
        <f t="shared" si="559"/>
        <v>0</v>
      </c>
      <c r="CR486" s="34">
        <f t="shared" si="560"/>
        <v>0</v>
      </c>
      <c r="CS486" s="34"/>
      <c r="CT486" s="34">
        <f t="shared" si="561"/>
        <v>0</v>
      </c>
      <c r="CU486" s="34">
        <f t="shared" si="562"/>
        <v>0</v>
      </c>
      <c r="CV486" s="34"/>
      <c r="CW486" s="34">
        <f t="shared" si="563"/>
        <v>0</v>
      </c>
      <c r="CX486" s="34">
        <f t="shared" si="564"/>
        <v>0</v>
      </c>
      <c r="CY486" s="34"/>
      <c r="CZ486" s="34">
        <f t="shared" si="565"/>
        <v>0</v>
      </c>
      <c r="DA486" s="34">
        <f t="shared" si="566"/>
        <v>0</v>
      </c>
      <c r="DB486" s="34"/>
      <c r="DC486" s="34">
        <f t="shared" si="541"/>
        <v>0</v>
      </c>
      <c r="DD486" s="34">
        <f t="shared" si="567"/>
        <v>0</v>
      </c>
      <c r="DE486" s="35">
        <f t="shared" si="591"/>
        <v>3</v>
      </c>
      <c r="DF486" s="35">
        <f t="shared" ca="1" si="592"/>
        <v>868.11</v>
      </c>
      <c r="DG486" s="89">
        <f t="shared" ca="1" si="593"/>
        <v>0</v>
      </c>
      <c r="DH486" s="35">
        <f t="shared" si="568"/>
        <v>0</v>
      </c>
      <c r="DI486" s="35">
        <f t="shared" ca="1" si="527"/>
        <v>0</v>
      </c>
      <c r="DJ486" s="92">
        <f t="shared" ca="1" si="528"/>
        <v>0</v>
      </c>
      <c r="DK486"/>
      <c r="DL486" s="37"/>
      <c r="DM486" s="38">
        <f t="shared" si="542"/>
        <v>0</v>
      </c>
      <c r="DN486" s="39" t="str">
        <f t="shared" si="526"/>
        <v>NÃO MEDIDO</v>
      </c>
      <c r="DO486" s="40"/>
      <c r="DP486"/>
    </row>
    <row r="487" spans="1:120" s="2" customFormat="1" ht="35.1" customHeight="1" x14ac:dyDescent="0.2">
      <c r="A487" s="2" t="s">
        <v>212</v>
      </c>
      <c r="C487" s="100" t="s">
        <v>149</v>
      </c>
      <c r="D487" s="30" t="s">
        <v>257</v>
      </c>
      <c r="E487" s="31" t="s">
        <v>89</v>
      </c>
      <c r="F487" s="74">
        <v>4</v>
      </c>
      <c r="G487" s="74">
        <v>0</v>
      </c>
      <c r="H487" s="121">
        <v>0</v>
      </c>
      <c r="I487" s="121">
        <v>0</v>
      </c>
      <c r="J487" s="121"/>
      <c r="K487" s="74">
        <f t="shared" si="543"/>
        <v>4</v>
      </c>
      <c r="L487" s="32">
        <v>8.25</v>
      </c>
      <c r="M487" s="33">
        <f t="shared" si="544"/>
        <v>33</v>
      </c>
      <c r="N487" s="33"/>
      <c r="O487" s="33">
        <f t="shared" si="545"/>
        <v>0</v>
      </c>
      <c r="P487" s="34"/>
      <c r="Q487" s="34">
        <f t="shared" si="516"/>
        <v>0</v>
      </c>
      <c r="R487" s="34">
        <f t="shared" si="517"/>
        <v>0</v>
      </c>
      <c r="S487" s="34"/>
      <c r="T487" s="34">
        <f t="shared" si="518"/>
        <v>0</v>
      </c>
      <c r="U487" s="34">
        <f t="shared" si="519"/>
        <v>0</v>
      </c>
      <c r="V487" s="34"/>
      <c r="W487" s="34">
        <f t="shared" si="587"/>
        <v>0</v>
      </c>
      <c r="X487" s="34">
        <f t="shared" si="588"/>
        <v>0</v>
      </c>
      <c r="Y487" s="34"/>
      <c r="Z487" s="34">
        <f t="shared" si="520"/>
        <v>0</v>
      </c>
      <c r="AA487" s="34">
        <f t="shared" si="521"/>
        <v>0</v>
      </c>
      <c r="AB487" s="34"/>
      <c r="AC487" s="34">
        <f t="shared" si="522"/>
        <v>0</v>
      </c>
      <c r="AD487" s="34">
        <f t="shared" si="523"/>
        <v>0</v>
      </c>
      <c r="AE487" s="34"/>
      <c r="AF487" s="34">
        <f t="shared" si="584"/>
        <v>0</v>
      </c>
      <c r="AG487" s="34">
        <f t="shared" si="585"/>
        <v>0</v>
      </c>
      <c r="AH487" s="34"/>
      <c r="AI487" s="34">
        <f t="shared" si="594"/>
        <v>0</v>
      </c>
      <c r="AJ487" s="34">
        <f t="shared" si="524"/>
        <v>0</v>
      </c>
      <c r="AK487" s="34"/>
      <c r="AL487" s="34">
        <f t="shared" si="589"/>
        <v>0</v>
      </c>
      <c r="AM487" s="34">
        <f t="shared" si="590"/>
        <v>0</v>
      </c>
      <c r="AN487" s="34"/>
      <c r="AO487" s="34">
        <f t="shared" si="569"/>
        <v>0</v>
      </c>
      <c r="AP487" s="34">
        <f t="shared" si="570"/>
        <v>0</v>
      </c>
      <c r="AQ487" s="34"/>
      <c r="AR487" s="34">
        <f t="shared" si="571"/>
        <v>0</v>
      </c>
      <c r="AS487" s="34">
        <f t="shared" si="572"/>
        <v>0</v>
      </c>
      <c r="AT487" s="34"/>
      <c r="AU487" s="34">
        <f t="shared" si="573"/>
        <v>0</v>
      </c>
      <c r="AV487" s="34">
        <f t="shared" si="574"/>
        <v>0</v>
      </c>
      <c r="AW487" s="34"/>
      <c r="AX487" s="34">
        <f t="shared" si="575"/>
        <v>0</v>
      </c>
      <c r="AY487" s="34">
        <f t="shared" si="576"/>
        <v>0</v>
      </c>
      <c r="AZ487" s="34"/>
      <c r="BA487" s="34">
        <f t="shared" si="577"/>
        <v>0</v>
      </c>
      <c r="BB487" s="34">
        <f t="shared" si="578"/>
        <v>0</v>
      </c>
      <c r="BC487" s="34"/>
      <c r="BD487" s="34">
        <f t="shared" si="579"/>
        <v>0</v>
      </c>
      <c r="BE487" s="34">
        <f t="shared" si="580"/>
        <v>0</v>
      </c>
      <c r="BF487" s="34"/>
      <c r="BG487" s="34">
        <f t="shared" si="595"/>
        <v>0</v>
      </c>
      <c r="BH487" s="34">
        <f t="shared" si="581"/>
        <v>0</v>
      </c>
      <c r="BI487" s="34"/>
      <c r="BJ487" s="34">
        <f t="shared" si="596"/>
        <v>0</v>
      </c>
      <c r="BK487" s="34">
        <f t="shared" si="582"/>
        <v>0</v>
      </c>
      <c r="BL487" s="34"/>
      <c r="BM487" s="34">
        <f t="shared" si="515"/>
        <v>0</v>
      </c>
      <c r="BN487" s="34">
        <f t="shared" si="583"/>
        <v>0</v>
      </c>
      <c r="BO487" s="34"/>
      <c r="BP487" s="34">
        <f t="shared" si="546"/>
        <v>0</v>
      </c>
      <c r="BQ487" s="34">
        <f t="shared" si="547"/>
        <v>0</v>
      </c>
      <c r="BR487" s="34"/>
      <c r="BS487" s="34">
        <f t="shared" si="529"/>
        <v>0</v>
      </c>
      <c r="BT487" s="34">
        <f t="shared" si="548"/>
        <v>0</v>
      </c>
      <c r="BU487" s="34"/>
      <c r="BV487" s="34">
        <f t="shared" si="530"/>
        <v>0</v>
      </c>
      <c r="BW487" s="34">
        <f t="shared" si="549"/>
        <v>0</v>
      </c>
      <c r="BX487" s="34"/>
      <c r="BY487" s="34">
        <f t="shared" si="531"/>
        <v>0</v>
      </c>
      <c r="BZ487" s="34">
        <f t="shared" si="550"/>
        <v>0</v>
      </c>
      <c r="CA487" s="34"/>
      <c r="CB487" s="34">
        <f t="shared" si="532"/>
        <v>0</v>
      </c>
      <c r="CC487" s="34">
        <f t="shared" si="551"/>
        <v>0</v>
      </c>
      <c r="CD487" s="34"/>
      <c r="CE487" s="34">
        <f t="shared" si="533"/>
        <v>0</v>
      </c>
      <c r="CF487" s="34">
        <f t="shared" si="552"/>
        <v>0</v>
      </c>
      <c r="CG487" s="34"/>
      <c r="CH487" s="34">
        <f t="shared" si="553"/>
        <v>0</v>
      </c>
      <c r="CI487" s="34">
        <f t="shared" si="554"/>
        <v>0</v>
      </c>
      <c r="CJ487" s="34"/>
      <c r="CK487" s="34">
        <f t="shared" si="555"/>
        <v>0</v>
      </c>
      <c r="CL487" s="34">
        <f t="shared" si="556"/>
        <v>0</v>
      </c>
      <c r="CM487" s="34"/>
      <c r="CN487" s="34">
        <f t="shared" si="557"/>
        <v>0</v>
      </c>
      <c r="CO487" s="34">
        <f t="shared" si="558"/>
        <v>0</v>
      </c>
      <c r="CP487" s="34"/>
      <c r="CQ487" s="34">
        <f t="shared" si="559"/>
        <v>0</v>
      </c>
      <c r="CR487" s="34">
        <f t="shared" si="560"/>
        <v>0</v>
      </c>
      <c r="CS487" s="34"/>
      <c r="CT487" s="34">
        <f t="shared" si="561"/>
        <v>0</v>
      </c>
      <c r="CU487" s="34">
        <f t="shared" si="562"/>
        <v>0</v>
      </c>
      <c r="CV487" s="34"/>
      <c r="CW487" s="34">
        <f t="shared" si="563"/>
        <v>0</v>
      </c>
      <c r="CX487" s="34">
        <f t="shared" si="564"/>
        <v>0</v>
      </c>
      <c r="CY487" s="34"/>
      <c r="CZ487" s="34">
        <f t="shared" si="565"/>
        <v>0</v>
      </c>
      <c r="DA487" s="34">
        <f t="shared" si="566"/>
        <v>0</v>
      </c>
      <c r="DB487" s="34"/>
      <c r="DC487" s="34">
        <f t="shared" si="541"/>
        <v>0</v>
      </c>
      <c r="DD487" s="34">
        <f t="shared" si="567"/>
        <v>0</v>
      </c>
      <c r="DE487" s="35">
        <f t="shared" si="591"/>
        <v>0</v>
      </c>
      <c r="DF487" s="35">
        <f t="shared" ca="1" si="592"/>
        <v>0</v>
      </c>
      <c r="DG487" s="89">
        <f t="shared" ca="1" si="593"/>
        <v>0</v>
      </c>
      <c r="DH487" s="35">
        <f t="shared" si="568"/>
        <v>4</v>
      </c>
      <c r="DI487" s="35">
        <f t="shared" ca="1" si="527"/>
        <v>33</v>
      </c>
      <c r="DJ487" s="92">
        <f t="shared" ca="1" si="528"/>
        <v>0</v>
      </c>
      <c r="DK487"/>
      <c r="DL487" s="37"/>
      <c r="DM487" s="38">
        <f t="shared" si="542"/>
        <v>0</v>
      </c>
      <c r="DN487" s="39" t="str">
        <f t="shared" si="526"/>
        <v>NÃO MEDIDO</v>
      </c>
      <c r="DO487" s="40"/>
      <c r="DP487"/>
    </row>
    <row r="488" spans="1:120" s="2" customFormat="1" ht="35.1" customHeight="1" x14ac:dyDescent="0.2">
      <c r="A488" s="2" t="s">
        <v>212</v>
      </c>
      <c r="C488" s="100" t="s">
        <v>150</v>
      </c>
      <c r="D488" s="30" t="s">
        <v>258</v>
      </c>
      <c r="E488" s="31" t="s">
        <v>89</v>
      </c>
      <c r="F488" s="74">
        <v>4</v>
      </c>
      <c r="G488" s="74">
        <v>0</v>
      </c>
      <c r="H488" s="121">
        <v>0</v>
      </c>
      <c r="I488" s="121">
        <v>0</v>
      </c>
      <c r="J488" s="121"/>
      <c r="K488" s="74">
        <f t="shared" si="543"/>
        <v>4</v>
      </c>
      <c r="L488" s="32">
        <v>10.06</v>
      </c>
      <c r="M488" s="33">
        <f t="shared" si="544"/>
        <v>40.24</v>
      </c>
      <c r="N488" s="33"/>
      <c r="O488" s="33">
        <f t="shared" si="545"/>
        <v>0</v>
      </c>
      <c r="P488" s="34"/>
      <c r="Q488" s="34">
        <f t="shared" si="516"/>
        <v>0</v>
      </c>
      <c r="R488" s="34">
        <f t="shared" si="517"/>
        <v>0</v>
      </c>
      <c r="S488" s="34"/>
      <c r="T488" s="34">
        <f t="shared" si="518"/>
        <v>0</v>
      </c>
      <c r="U488" s="34">
        <f t="shared" si="519"/>
        <v>0</v>
      </c>
      <c r="V488" s="34"/>
      <c r="W488" s="34">
        <f t="shared" si="587"/>
        <v>0</v>
      </c>
      <c r="X488" s="34">
        <f t="shared" si="588"/>
        <v>0</v>
      </c>
      <c r="Y488" s="34"/>
      <c r="Z488" s="34">
        <f t="shared" si="520"/>
        <v>0</v>
      </c>
      <c r="AA488" s="34">
        <f t="shared" si="521"/>
        <v>0</v>
      </c>
      <c r="AB488" s="34"/>
      <c r="AC488" s="34">
        <f t="shared" si="522"/>
        <v>0</v>
      </c>
      <c r="AD488" s="34">
        <f t="shared" si="523"/>
        <v>0</v>
      </c>
      <c r="AE488" s="34"/>
      <c r="AF488" s="34">
        <f t="shared" si="584"/>
        <v>0</v>
      </c>
      <c r="AG488" s="34">
        <f t="shared" si="585"/>
        <v>0</v>
      </c>
      <c r="AH488" s="34"/>
      <c r="AI488" s="34">
        <f t="shared" si="594"/>
        <v>0</v>
      </c>
      <c r="AJ488" s="34">
        <f t="shared" si="524"/>
        <v>0</v>
      </c>
      <c r="AK488" s="34"/>
      <c r="AL488" s="34">
        <f t="shared" si="589"/>
        <v>0</v>
      </c>
      <c r="AM488" s="34">
        <f t="shared" si="590"/>
        <v>0</v>
      </c>
      <c r="AN488" s="34"/>
      <c r="AO488" s="34">
        <f t="shared" si="569"/>
        <v>0</v>
      </c>
      <c r="AP488" s="34">
        <f t="shared" si="570"/>
        <v>0</v>
      </c>
      <c r="AQ488" s="34"/>
      <c r="AR488" s="34">
        <f t="shared" si="571"/>
        <v>0</v>
      </c>
      <c r="AS488" s="34">
        <f t="shared" si="572"/>
        <v>0</v>
      </c>
      <c r="AT488" s="34"/>
      <c r="AU488" s="34">
        <f t="shared" si="573"/>
        <v>0</v>
      </c>
      <c r="AV488" s="34">
        <f t="shared" si="574"/>
        <v>0</v>
      </c>
      <c r="AW488" s="34"/>
      <c r="AX488" s="34">
        <f t="shared" si="575"/>
        <v>0</v>
      </c>
      <c r="AY488" s="34">
        <f t="shared" si="576"/>
        <v>0</v>
      </c>
      <c r="AZ488" s="34"/>
      <c r="BA488" s="34">
        <f t="shared" si="577"/>
        <v>0</v>
      </c>
      <c r="BB488" s="34">
        <f t="shared" si="578"/>
        <v>0</v>
      </c>
      <c r="BC488" s="34"/>
      <c r="BD488" s="34">
        <f t="shared" si="579"/>
        <v>0</v>
      </c>
      <c r="BE488" s="34">
        <f t="shared" si="580"/>
        <v>0</v>
      </c>
      <c r="BF488" s="34"/>
      <c r="BG488" s="34">
        <f t="shared" si="595"/>
        <v>0</v>
      </c>
      <c r="BH488" s="34">
        <f t="shared" si="581"/>
        <v>0</v>
      </c>
      <c r="BI488" s="34"/>
      <c r="BJ488" s="34">
        <f t="shared" si="596"/>
        <v>0</v>
      </c>
      <c r="BK488" s="34">
        <f t="shared" si="582"/>
        <v>0</v>
      </c>
      <c r="BL488" s="34"/>
      <c r="BM488" s="34">
        <f t="shared" si="515"/>
        <v>0</v>
      </c>
      <c r="BN488" s="34">
        <f t="shared" si="583"/>
        <v>0</v>
      </c>
      <c r="BO488" s="34"/>
      <c r="BP488" s="34">
        <f t="shared" si="546"/>
        <v>0</v>
      </c>
      <c r="BQ488" s="34">
        <f t="shared" si="547"/>
        <v>0</v>
      </c>
      <c r="BR488" s="34"/>
      <c r="BS488" s="34">
        <f t="shared" si="529"/>
        <v>0</v>
      </c>
      <c r="BT488" s="34">
        <f t="shared" si="548"/>
        <v>0</v>
      </c>
      <c r="BU488" s="34"/>
      <c r="BV488" s="34">
        <f t="shared" si="530"/>
        <v>0</v>
      </c>
      <c r="BW488" s="34">
        <f t="shared" si="549"/>
        <v>0</v>
      </c>
      <c r="BX488" s="34"/>
      <c r="BY488" s="34">
        <f t="shared" si="531"/>
        <v>0</v>
      </c>
      <c r="BZ488" s="34">
        <f t="shared" si="550"/>
        <v>0</v>
      </c>
      <c r="CA488" s="34"/>
      <c r="CB488" s="34">
        <f t="shared" si="532"/>
        <v>0</v>
      </c>
      <c r="CC488" s="34">
        <f t="shared" si="551"/>
        <v>0</v>
      </c>
      <c r="CD488" s="34"/>
      <c r="CE488" s="34">
        <f t="shared" si="533"/>
        <v>0</v>
      </c>
      <c r="CF488" s="34">
        <f t="shared" si="552"/>
        <v>0</v>
      </c>
      <c r="CG488" s="34"/>
      <c r="CH488" s="34">
        <f t="shared" si="553"/>
        <v>0</v>
      </c>
      <c r="CI488" s="34">
        <f t="shared" si="554"/>
        <v>0</v>
      </c>
      <c r="CJ488" s="34"/>
      <c r="CK488" s="34">
        <f t="shared" si="555"/>
        <v>0</v>
      </c>
      <c r="CL488" s="34">
        <f t="shared" si="556"/>
        <v>0</v>
      </c>
      <c r="CM488" s="34"/>
      <c r="CN488" s="34">
        <f t="shared" si="557"/>
        <v>0</v>
      </c>
      <c r="CO488" s="34">
        <f t="shared" si="558"/>
        <v>0</v>
      </c>
      <c r="CP488" s="34"/>
      <c r="CQ488" s="34">
        <f t="shared" si="559"/>
        <v>0</v>
      </c>
      <c r="CR488" s="34">
        <f t="shared" si="560"/>
        <v>0</v>
      </c>
      <c r="CS488" s="34"/>
      <c r="CT488" s="34">
        <f t="shared" si="561"/>
        <v>0</v>
      </c>
      <c r="CU488" s="34">
        <f t="shared" si="562"/>
        <v>0</v>
      </c>
      <c r="CV488" s="34"/>
      <c r="CW488" s="34">
        <f t="shared" si="563"/>
        <v>0</v>
      </c>
      <c r="CX488" s="34">
        <f t="shared" si="564"/>
        <v>0</v>
      </c>
      <c r="CY488" s="34"/>
      <c r="CZ488" s="34">
        <f t="shared" si="565"/>
        <v>0</v>
      </c>
      <c r="DA488" s="34">
        <f t="shared" si="566"/>
        <v>0</v>
      </c>
      <c r="DB488" s="34"/>
      <c r="DC488" s="34">
        <f t="shared" si="541"/>
        <v>0</v>
      </c>
      <c r="DD488" s="34">
        <f t="shared" si="567"/>
        <v>0</v>
      </c>
      <c r="DE488" s="35">
        <f t="shared" si="591"/>
        <v>0</v>
      </c>
      <c r="DF488" s="35">
        <f t="shared" ca="1" si="592"/>
        <v>0</v>
      </c>
      <c r="DG488" s="89">
        <f t="shared" ca="1" si="593"/>
        <v>0</v>
      </c>
      <c r="DH488" s="35">
        <f t="shared" si="568"/>
        <v>4</v>
      </c>
      <c r="DI488" s="35">
        <f t="shared" ca="1" si="527"/>
        <v>40.24</v>
      </c>
      <c r="DJ488" s="92">
        <f t="shared" ca="1" si="528"/>
        <v>0</v>
      </c>
      <c r="DK488"/>
      <c r="DL488" s="37"/>
      <c r="DM488" s="38">
        <f t="shared" si="542"/>
        <v>0</v>
      </c>
      <c r="DN488" s="39" t="str">
        <f t="shared" si="526"/>
        <v>NÃO MEDIDO</v>
      </c>
      <c r="DO488" s="40"/>
      <c r="DP488"/>
    </row>
    <row r="489" spans="1:120" s="2" customFormat="1" ht="35.1" customHeight="1" x14ac:dyDescent="0.2">
      <c r="A489" s="2" t="s">
        <v>213</v>
      </c>
      <c r="C489" s="100">
        <v>171500</v>
      </c>
      <c r="D489" s="30" t="s">
        <v>388</v>
      </c>
      <c r="E489" s="31"/>
      <c r="F489" s="74"/>
      <c r="G489" s="74">
        <v>0</v>
      </c>
      <c r="H489" s="121">
        <v>0</v>
      </c>
      <c r="I489" s="121">
        <v>0</v>
      </c>
      <c r="J489" s="121"/>
      <c r="K489" s="74">
        <f t="shared" si="543"/>
        <v>0</v>
      </c>
      <c r="L489" s="32"/>
      <c r="M489" s="33">
        <f t="shared" si="544"/>
        <v>0</v>
      </c>
      <c r="N489" s="33"/>
      <c r="O489" s="33">
        <f t="shared" si="545"/>
        <v>0</v>
      </c>
      <c r="P489" s="34"/>
      <c r="Q489" s="34">
        <f t="shared" si="516"/>
        <v>0</v>
      </c>
      <c r="R489" s="34">
        <f t="shared" si="517"/>
        <v>0</v>
      </c>
      <c r="S489" s="34"/>
      <c r="T489" s="34">
        <f t="shared" si="518"/>
        <v>0</v>
      </c>
      <c r="U489" s="34">
        <f t="shared" si="519"/>
        <v>0</v>
      </c>
      <c r="V489" s="34"/>
      <c r="W489" s="34">
        <f t="shared" si="587"/>
        <v>0</v>
      </c>
      <c r="X489" s="34">
        <f t="shared" si="588"/>
        <v>0</v>
      </c>
      <c r="Y489" s="34"/>
      <c r="Z489" s="34">
        <f t="shared" si="520"/>
        <v>0</v>
      </c>
      <c r="AA489" s="34">
        <f t="shared" si="521"/>
        <v>0</v>
      </c>
      <c r="AB489" s="34"/>
      <c r="AC489" s="34">
        <f t="shared" si="522"/>
        <v>0</v>
      </c>
      <c r="AD489" s="34">
        <f t="shared" si="523"/>
        <v>0</v>
      </c>
      <c r="AE489" s="34"/>
      <c r="AF489" s="34">
        <f t="shared" si="584"/>
        <v>0</v>
      </c>
      <c r="AG489" s="34">
        <f t="shared" si="585"/>
        <v>0</v>
      </c>
      <c r="AH489" s="34"/>
      <c r="AI489" s="34">
        <f t="shared" si="594"/>
        <v>0</v>
      </c>
      <c r="AJ489" s="34">
        <f t="shared" si="524"/>
        <v>0</v>
      </c>
      <c r="AK489" s="34"/>
      <c r="AL489" s="34">
        <f t="shared" si="589"/>
        <v>0</v>
      </c>
      <c r="AM489" s="34">
        <f t="shared" si="590"/>
        <v>0</v>
      </c>
      <c r="AN489" s="34"/>
      <c r="AO489" s="34">
        <f t="shared" si="569"/>
        <v>0</v>
      </c>
      <c r="AP489" s="34">
        <f t="shared" si="570"/>
        <v>0</v>
      </c>
      <c r="AQ489" s="34"/>
      <c r="AR489" s="34">
        <f t="shared" si="571"/>
        <v>0</v>
      </c>
      <c r="AS489" s="34">
        <f t="shared" si="572"/>
        <v>0</v>
      </c>
      <c r="AT489" s="34"/>
      <c r="AU489" s="34">
        <f t="shared" si="573"/>
        <v>0</v>
      </c>
      <c r="AV489" s="34">
        <f t="shared" si="574"/>
        <v>0</v>
      </c>
      <c r="AW489" s="34"/>
      <c r="AX489" s="34">
        <f t="shared" si="575"/>
        <v>0</v>
      </c>
      <c r="AY489" s="34">
        <f t="shared" si="576"/>
        <v>0</v>
      </c>
      <c r="AZ489" s="34"/>
      <c r="BA489" s="34">
        <f t="shared" si="577"/>
        <v>0</v>
      </c>
      <c r="BB489" s="34">
        <f t="shared" si="578"/>
        <v>0</v>
      </c>
      <c r="BC489" s="34"/>
      <c r="BD489" s="34">
        <f t="shared" si="579"/>
        <v>0</v>
      </c>
      <c r="BE489" s="34">
        <f t="shared" si="580"/>
        <v>0</v>
      </c>
      <c r="BF489" s="34"/>
      <c r="BG489" s="34">
        <f t="shared" si="595"/>
        <v>0</v>
      </c>
      <c r="BH489" s="34">
        <f t="shared" si="581"/>
        <v>0</v>
      </c>
      <c r="BI489" s="34"/>
      <c r="BJ489" s="34">
        <f t="shared" si="596"/>
        <v>0</v>
      </c>
      <c r="BK489" s="34">
        <f t="shared" si="582"/>
        <v>0</v>
      </c>
      <c r="BL489" s="34"/>
      <c r="BM489" s="34">
        <f t="shared" si="515"/>
        <v>0</v>
      </c>
      <c r="BN489" s="34">
        <f t="shared" si="583"/>
        <v>0</v>
      </c>
      <c r="BO489" s="34"/>
      <c r="BP489" s="34">
        <f t="shared" si="546"/>
        <v>0</v>
      </c>
      <c r="BQ489" s="34">
        <f t="shared" si="547"/>
        <v>0</v>
      </c>
      <c r="BR489" s="34"/>
      <c r="BS489" s="34">
        <f t="shared" si="529"/>
        <v>0</v>
      </c>
      <c r="BT489" s="34">
        <f t="shared" si="548"/>
        <v>0</v>
      </c>
      <c r="BU489" s="34"/>
      <c r="BV489" s="34">
        <f t="shared" si="530"/>
        <v>0</v>
      </c>
      <c r="BW489" s="34">
        <f t="shared" si="549"/>
        <v>0</v>
      </c>
      <c r="BX489" s="34"/>
      <c r="BY489" s="34">
        <f t="shared" si="531"/>
        <v>0</v>
      </c>
      <c r="BZ489" s="34">
        <f t="shared" si="550"/>
        <v>0</v>
      </c>
      <c r="CA489" s="34"/>
      <c r="CB489" s="34">
        <f t="shared" si="532"/>
        <v>0</v>
      </c>
      <c r="CC489" s="34">
        <f t="shared" si="551"/>
        <v>0</v>
      </c>
      <c r="CD489" s="34"/>
      <c r="CE489" s="34">
        <f t="shared" si="533"/>
        <v>0</v>
      </c>
      <c r="CF489" s="34">
        <f t="shared" si="552"/>
        <v>0</v>
      </c>
      <c r="CG489" s="34"/>
      <c r="CH489" s="34">
        <f t="shared" si="553"/>
        <v>0</v>
      </c>
      <c r="CI489" s="34">
        <f t="shared" si="554"/>
        <v>0</v>
      </c>
      <c r="CJ489" s="34"/>
      <c r="CK489" s="34">
        <f t="shared" si="555"/>
        <v>0</v>
      </c>
      <c r="CL489" s="34">
        <f t="shared" si="556"/>
        <v>0</v>
      </c>
      <c r="CM489" s="34"/>
      <c r="CN489" s="34">
        <f t="shared" si="557"/>
        <v>0</v>
      </c>
      <c r="CO489" s="34">
        <f t="shared" si="558"/>
        <v>0</v>
      </c>
      <c r="CP489" s="34"/>
      <c r="CQ489" s="34">
        <f t="shared" si="559"/>
        <v>0</v>
      </c>
      <c r="CR489" s="34">
        <f t="shared" si="560"/>
        <v>0</v>
      </c>
      <c r="CS489" s="34"/>
      <c r="CT489" s="34">
        <f t="shared" si="561"/>
        <v>0</v>
      </c>
      <c r="CU489" s="34">
        <f t="shared" si="562"/>
        <v>0</v>
      </c>
      <c r="CV489" s="34"/>
      <c r="CW489" s="34">
        <f t="shared" si="563"/>
        <v>0</v>
      </c>
      <c r="CX489" s="34">
        <f t="shared" si="564"/>
        <v>0</v>
      </c>
      <c r="CY489" s="34"/>
      <c r="CZ489" s="34">
        <f t="shared" si="565"/>
        <v>0</v>
      </c>
      <c r="DA489" s="34">
        <f t="shared" si="566"/>
        <v>0</v>
      </c>
      <c r="DB489" s="34"/>
      <c r="DC489" s="34">
        <f t="shared" si="541"/>
        <v>0</v>
      </c>
      <c r="DD489" s="34">
        <f t="shared" si="567"/>
        <v>0</v>
      </c>
      <c r="DE489" s="35">
        <f t="shared" si="591"/>
        <v>0</v>
      </c>
      <c r="DF489" s="35">
        <f t="shared" ca="1" si="592"/>
        <v>0</v>
      </c>
      <c r="DG489" s="89">
        <f t="shared" ca="1" si="593"/>
        <v>0</v>
      </c>
      <c r="DH489" s="35">
        <f t="shared" si="568"/>
        <v>0</v>
      </c>
      <c r="DI489" s="35">
        <f t="shared" ca="1" si="527"/>
        <v>0</v>
      </c>
      <c r="DJ489" s="92">
        <f t="shared" ca="1" si="528"/>
        <v>0</v>
      </c>
      <c r="DK489"/>
      <c r="DL489" s="37"/>
      <c r="DM489" s="38">
        <f t="shared" si="542"/>
        <v>0</v>
      </c>
      <c r="DN489" s="39" t="str">
        <f>IF(COUNTIF(DN490:DN498,"MEDIDO")&lt;&gt;0,"MEDIDO","NÃO MEDIDO")</f>
        <v>MEDIDO</v>
      </c>
      <c r="DO489" s="40"/>
      <c r="DP489"/>
    </row>
    <row r="490" spans="1:120" s="2" customFormat="1" ht="32.25" customHeight="1" x14ac:dyDescent="0.2">
      <c r="A490" s="2" t="s">
        <v>212</v>
      </c>
      <c r="C490" s="100" t="s">
        <v>389</v>
      </c>
      <c r="D490" s="30" t="s">
        <v>863</v>
      </c>
      <c r="E490" s="31" t="s">
        <v>89</v>
      </c>
      <c r="F490" s="74">
        <v>80</v>
      </c>
      <c r="G490" s="74">
        <v>0</v>
      </c>
      <c r="H490" s="121">
        <v>0</v>
      </c>
      <c r="I490" s="121">
        <v>0</v>
      </c>
      <c r="J490" s="121"/>
      <c r="K490" s="74">
        <f t="shared" si="543"/>
        <v>80</v>
      </c>
      <c r="L490" s="32">
        <v>3.08</v>
      </c>
      <c r="M490" s="33">
        <f t="shared" si="544"/>
        <v>246.4</v>
      </c>
      <c r="N490" s="33"/>
      <c r="O490" s="33">
        <f t="shared" si="545"/>
        <v>0</v>
      </c>
      <c r="P490" s="34"/>
      <c r="Q490" s="34">
        <f t="shared" si="516"/>
        <v>0</v>
      </c>
      <c r="R490" s="34">
        <f t="shared" si="517"/>
        <v>0</v>
      </c>
      <c r="S490" s="34"/>
      <c r="T490" s="34">
        <f t="shared" si="518"/>
        <v>0</v>
      </c>
      <c r="U490" s="34">
        <f t="shared" si="519"/>
        <v>0</v>
      </c>
      <c r="V490" s="34"/>
      <c r="W490" s="34">
        <f t="shared" si="587"/>
        <v>0</v>
      </c>
      <c r="X490" s="34">
        <f t="shared" si="588"/>
        <v>0</v>
      </c>
      <c r="Y490" s="34"/>
      <c r="Z490" s="34">
        <f t="shared" si="520"/>
        <v>0</v>
      </c>
      <c r="AA490" s="34">
        <f t="shared" si="521"/>
        <v>0</v>
      </c>
      <c r="AB490" s="34"/>
      <c r="AC490" s="34">
        <f t="shared" si="522"/>
        <v>0</v>
      </c>
      <c r="AD490" s="34">
        <f t="shared" si="523"/>
        <v>0</v>
      </c>
      <c r="AE490" s="34"/>
      <c r="AF490" s="34">
        <f t="shared" si="584"/>
        <v>0</v>
      </c>
      <c r="AG490" s="34">
        <f t="shared" si="585"/>
        <v>0</v>
      </c>
      <c r="AH490" s="34"/>
      <c r="AI490" s="34">
        <f t="shared" si="594"/>
        <v>0</v>
      </c>
      <c r="AJ490" s="34">
        <f t="shared" si="524"/>
        <v>0</v>
      </c>
      <c r="AK490" s="34"/>
      <c r="AL490" s="34">
        <f t="shared" si="589"/>
        <v>0</v>
      </c>
      <c r="AM490" s="34">
        <f t="shared" si="590"/>
        <v>0</v>
      </c>
      <c r="AN490" s="34"/>
      <c r="AO490" s="34">
        <f t="shared" si="569"/>
        <v>0</v>
      </c>
      <c r="AP490" s="34">
        <f t="shared" si="570"/>
        <v>0</v>
      </c>
      <c r="AQ490" s="34"/>
      <c r="AR490" s="34">
        <f t="shared" si="571"/>
        <v>0</v>
      </c>
      <c r="AS490" s="34">
        <f t="shared" si="572"/>
        <v>0</v>
      </c>
      <c r="AT490" s="34"/>
      <c r="AU490" s="34">
        <f t="shared" si="573"/>
        <v>0</v>
      </c>
      <c r="AV490" s="34">
        <f t="shared" si="574"/>
        <v>0</v>
      </c>
      <c r="AW490" s="34"/>
      <c r="AX490" s="34">
        <f t="shared" si="575"/>
        <v>0</v>
      </c>
      <c r="AY490" s="34">
        <f t="shared" si="576"/>
        <v>0</v>
      </c>
      <c r="AZ490" s="34"/>
      <c r="BA490" s="34">
        <f t="shared" si="577"/>
        <v>0</v>
      </c>
      <c r="BB490" s="34">
        <f t="shared" si="578"/>
        <v>0</v>
      </c>
      <c r="BC490" s="34"/>
      <c r="BD490" s="34">
        <f t="shared" si="579"/>
        <v>0</v>
      </c>
      <c r="BE490" s="34">
        <f t="shared" si="580"/>
        <v>0</v>
      </c>
      <c r="BF490" s="34"/>
      <c r="BG490" s="34">
        <f t="shared" si="595"/>
        <v>0</v>
      </c>
      <c r="BH490" s="34">
        <f t="shared" si="581"/>
        <v>0</v>
      </c>
      <c r="BI490" s="34"/>
      <c r="BJ490" s="34">
        <f t="shared" si="596"/>
        <v>0</v>
      </c>
      <c r="BK490" s="34">
        <f t="shared" si="582"/>
        <v>0</v>
      </c>
      <c r="BL490" s="34"/>
      <c r="BM490" s="34">
        <f t="shared" si="515"/>
        <v>0</v>
      </c>
      <c r="BN490" s="34">
        <f t="shared" si="583"/>
        <v>0</v>
      </c>
      <c r="BO490" s="34"/>
      <c r="BP490" s="34">
        <f t="shared" si="546"/>
        <v>0</v>
      </c>
      <c r="BQ490" s="34">
        <f t="shared" si="547"/>
        <v>0</v>
      </c>
      <c r="BR490" s="34"/>
      <c r="BS490" s="34">
        <f t="shared" si="529"/>
        <v>0</v>
      </c>
      <c r="BT490" s="34">
        <f t="shared" si="548"/>
        <v>0</v>
      </c>
      <c r="BU490" s="34"/>
      <c r="BV490" s="34">
        <f t="shared" si="530"/>
        <v>0</v>
      </c>
      <c r="BW490" s="34">
        <f t="shared" si="549"/>
        <v>0</v>
      </c>
      <c r="BX490" s="34"/>
      <c r="BY490" s="34">
        <f t="shared" si="531"/>
        <v>0</v>
      </c>
      <c r="BZ490" s="34">
        <f t="shared" si="550"/>
        <v>0</v>
      </c>
      <c r="CA490" s="34"/>
      <c r="CB490" s="34">
        <f t="shared" si="532"/>
        <v>0</v>
      </c>
      <c r="CC490" s="34">
        <f t="shared" si="551"/>
        <v>0</v>
      </c>
      <c r="CD490" s="34"/>
      <c r="CE490" s="34">
        <f t="shared" si="533"/>
        <v>0</v>
      </c>
      <c r="CF490" s="34">
        <f t="shared" si="552"/>
        <v>0</v>
      </c>
      <c r="CG490" s="34"/>
      <c r="CH490" s="34">
        <f t="shared" si="553"/>
        <v>0</v>
      </c>
      <c r="CI490" s="34">
        <f t="shared" si="554"/>
        <v>0</v>
      </c>
      <c r="CJ490" s="34"/>
      <c r="CK490" s="34">
        <f t="shared" si="555"/>
        <v>0</v>
      </c>
      <c r="CL490" s="34">
        <f t="shared" si="556"/>
        <v>0</v>
      </c>
      <c r="CM490" s="34"/>
      <c r="CN490" s="34">
        <f t="shared" si="557"/>
        <v>0</v>
      </c>
      <c r="CO490" s="34">
        <f t="shared" si="558"/>
        <v>0</v>
      </c>
      <c r="CP490" s="34"/>
      <c r="CQ490" s="34">
        <f t="shared" si="559"/>
        <v>0</v>
      </c>
      <c r="CR490" s="34">
        <f t="shared" si="560"/>
        <v>0</v>
      </c>
      <c r="CS490" s="34"/>
      <c r="CT490" s="34">
        <f t="shared" si="561"/>
        <v>0</v>
      </c>
      <c r="CU490" s="34">
        <f t="shared" si="562"/>
        <v>0</v>
      </c>
      <c r="CV490" s="34"/>
      <c r="CW490" s="34">
        <f t="shared" si="563"/>
        <v>0</v>
      </c>
      <c r="CX490" s="34">
        <f t="shared" si="564"/>
        <v>0</v>
      </c>
      <c r="CY490" s="34">
        <v>80</v>
      </c>
      <c r="CZ490" s="34">
        <f t="shared" si="565"/>
        <v>246.4</v>
      </c>
      <c r="DA490" s="34">
        <f t="shared" si="566"/>
        <v>0</v>
      </c>
      <c r="DB490" s="34"/>
      <c r="DC490" s="34">
        <f t="shared" si="541"/>
        <v>0</v>
      </c>
      <c r="DD490" s="34">
        <f t="shared" si="567"/>
        <v>0</v>
      </c>
      <c r="DE490" s="35">
        <f t="shared" si="591"/>
        <v>80</v>
      </c>
      <c r="DF490" s="35">
        <f t="shared" ca="1" si="592"/>
        <v>246.4</v>
      </c>
      <c r="DG490" s="89">
        <f t="shared" ca="1" si="593"/>
        <v>0</v>
      </c>
      <c r="DH490" s="35">
        <f t="shared" si="568"/>
        <v>0</v>
      </c>
      <c r="DI490" s="35">
        <f t="shared" ca="1" si="527"/>
        <v>0</v>
      </c>
      <c r="DJ490" s="92">
        <f t="shared" ca="1" si="528"/>
        <v>0</v>
      </c>
      <c r="DK490"/>
      <c r="DL490" s="37"/>
      <c r="DM490" s="38">
        <f t="shared" si="542"/>
        <v>0</v>
      </c>
      <c r="DN490" s="39" t="str">
        <f t="shared" si="526"/>
        <v>NÃO MEDIDO</v>
      </c>
      <c r="DO490" s="40"/>
      <c r="DP490"/>
    </row>
    <row r="491" spans="1:120" s="2" customFormat="1" ht="32.25" customHeight="1" x14ac:dyDescent="0.2">
      <c r="A491" s="2" t="s">
        <v>212</v>
      </c>
      <c r="C491" s="100" t="s">
        <v>864</v>
      </c>
      <c r="D491" s="30" t="s">
        <v>865</v>
      </c>
      <c r="E491" s="31" t="s">
        <v>89</v>
      </c>
      <c r="F491" s="74">
        <v>8</v>
      </c>
      <c r="G491" s="74">
        <v>0</v>
      </c>
      <c r="H491" s="121">
        <v>0</v>
      </c>
      <c r="I491" s="121">
        <v>0</v>
      </c>
      <c r="J491" s="121"/>
      <c r="K491" s="74">
        <f t="shared" si="543"/>
        <v>8</v>
      </c>
      <c r="L491" s="32">
        <v>8.27</v>
      </c>
      <c r="M491" s="33">
        <f t="shared" si="544"/>
        <v>66.16</v>
      </c>
      <c r="N491" s="33"/>
      <c r="O491" s="33">
        <f t="shared" si="545"/>
        <v>0</v>
      </c>
      <c r="P491" s="34"/>
      <c r="Q491" s="34">
        <f t="shared" si="516"/>
        <v>0</v>
      </c>
      <c r="R491" s="34">
        <f t="shared" si="517"/>
        <v>0</v>
      </c>
      <c r="S491" s="34"/>
      <c r="T491" s="34">
        <f t="shared" si="518"/>
        <v>0</v>
      </c>
      <c r="U491" s="34">
        <f t="shared" si="519"/>
        <v>0</v>
      </c>
      <c r="V491" s="34"/>
      <c r="W491" s="34">
        <f t="shared" si="587"/>
        <v>0</v>
      </c>
      <c r="X491" s="34">
        <f t="shared" si="588"/>
        <v>0</v>
      </c>
      <c r="Y491" s="34"/>
      <c r="Z491" s="34">
        <f t="shared" si="520"/>
        <v>0</v>
      </c>
      <c r="AA491" s="34">
        <f t="shared" si="521"/>
        <v>0</v>
      </c>
      <c r="AB491" s="34"/>
      <c r="AC491" s="34">
        <f t="shared" si="522"/>
        <v>0</v>
      </c>
      <c r="AD491" s="34">
        <f t="shared" si="523"/>
        <v>0</v>
      </c>
      <c r="AE491" s="34"/>
      <c r="AF491" s="34">
        <f t="shared" si="584"/>
        <v>0</v>
      </c>
      <c r="AG491" s="34">
        <f t="shared" si="585"/>
        <v>0</v>
      </c>
      <c r="AH491" s="34"/>
      <c r="AI491" s="34">
        <f t="shared" si="594"/>
        <v>0</v>
      </c>
      <c r="AJ491" s="34">
        <f t="shared" si="524"/>
        <v>0</v>
      </c>
      <c r="AK491" s="34"/>
      <c r="AL491" s="34">
        <f t="shared" si="589"/>
        <v>0</v>
      </c>
      <c r="AM491" s="34">
        <f t="shared" si="590"/>
        <v>0</v>
      </c>
      <c r="AN491" s="34"/>
      <c r="AO491" s="34">
        <f t="shared" si="569"/>
        <v>0</v>
      </c>
      <c r="AP491" s="34">
        <f t="shared" si="570"/>
        <v>0</v>
      </c>
      <c r="AQ491" s="34"/>
      <c r="AR491" s="34">
        <f t="shared" si="571"/>
        <v>0</v>
      </c>
      <c r="AS491" s="34">
        <f t="shared" si="572"/>
        <v>0</v>
      </c>
      <c r="AT491" s="34"/>
      <c r="AU491" s="34">
        <f t="shared" si="573"/>
        <v>0</v>
      </c>
      <c r="AV491" s="34">
        <f t="shared" si="574"/>
        <v>0</v>
      </c>
      <c r="AW491" s="34"/>
      <c r="AX491" s="34">
        <f t="shared" si="575"/>
        <v>0</v>
      </c>
      <c r="AY491" s="34">
        <f t="shared" si="576"/>
        <v>0</v>
      </c>
      <c r="AZ491" s="34"/>
      <c r="BA491" s="34">
        <f t="shared" si="577"/>
        <v>0</v>
      </c>
      <c r="BB491" s="34">
        <f t="shared" si="578"/>
        <v>0</v>
      </c>
      <c r="BC491" s="34"/>
      <c r="BD491" s="34">
        <f t="shared" si="579"/>
        <v>0</v>
      </c>
      <c r="BE491" s="34">
        <f t="shared" si="580"/>
        <v>0</v>
      </c>
      <c r="BF491" s="34"/>
      <c r="BG491" s="34">
        <f t="shared" si="595"/>
        <v>0</v>
      </c>
      <c r="BH491" s="34">
        <f t="shared" si="581"/>
        <v>0</v>
      </c>
      <c r="BI491" s="34"/>
      <c r="BJ491" s="34">
        <f t="shared" si="596"/>
        <v>0</v>
      </c>
      <c r="BK491" s="34">
        <f t="shared" si="582"/>
        <v>0</v>
      </c>
      <c r="BL491" s="34"/>
      <c r="BM491" s="34">
        <f t="shared" si="515"/>
        <v>0</v>
      </c>
      <c r="BN491" s="34">
        <f t="shared" si="583"/>
        <v>0</v>
      </c>
      <c r="BO491" s="34"/>
      <c r="BP491" s="34">
        <f t="shared" si="546"/>
        <v>0</v>
      </c>
      <c r="BQ491" s="34">
        <f t="shared" si="547"/>
        <v>0</v>
      </c>
      <c r="BR491" s="34"/>
      <c r="BS491" s="34">
        <f t="shared" si="529"/>
        <v>0</v>
      </c>
      <c r="BT491" s="34">
        <f t="shared" si="548"/>
        <v>0</v>
      </c>
      <c r="BU491" s="34"/>
      <c r="BV491" s="34">
        <f t="shared" si="530"/>
        <v>0</v>
      </c>
      <c r="BW491" s="34">
        <f t="shared" si="549"/>
        <v>0</v>
      </c>
      <c r="BX491" s="34"/>
      <c r="BY491" s="34">
        <f t="shared" si="531"/>
        <v>0</v>
      </c>
      <c r="BZ491" s="34">
        <f t="shared" si="550"/>
        <v>0</v>
      </c>
      <c r="CA491" s="34"/>
      <c r="CB491" s="34">
        <f t="shared" si="532"/>
        <v>0</v>
      </c>
      <c r="CC491" s="34">
        <f t="shared" si="551"/>
        <v>0</v>
      </c>
      <c r="CD491" s="34"/>
      <c r="CE491" s="34">
        <f t="shared" si="533"/>
        <v>0</v>
      </c>
      <c r="CF491" s="34">
        <f t="shared" si="552"/>
        <v>0</v>
      </c>
      <c r="CG491" s="34"/>
      <c r="CH491" s="34">
        <f t="shared" si="553"/>
        <v>0</v>
      </c>
      <c r="CI491" s="34">
        <f t="shared" si="554"/>
        <v>0</v>
      </c>
      <c r="CJ491" s="34"/>
      <c r="CK491" s="34">
        <f t="shared" si="555"/>
        <v>0</v>
      </c>
      <c r="CL491" s="34">
        <f t="shared" si="556"/>
        <v>0</v>
      </c>
      <c r="CM491" s="34"/>
      <c r="CN491" s="34">
        <f t="shared" si="557"/>
        <v>0</v>
      </c>
      <c r="CO491" s="34">
        <f t="shared" si="558"/>
        <v>0</v>
      </c>
      <c r="CP491" s="34"/>
      <c r="CQ491" s="34">
        <f t="shared" si="559"/>
        <v>0</v>
      </c>
      <c r="CR491" s="34">
        <f t="shared" si="560"/>
        <v>0</v>
      </c>
      <c r="CS491" s="34"/>
      <c r="CT491" s="34">
        <f t="shared" si="561"/>
        <v>0</v>
      </c>
      <c r="CU491" s="34">
        <f t="shared" si="562"/>
        <v>0</v>
      </c>
      <c r="CV491" s="34"/>
      <c r="CW491" s="34">
        <f t="shared" si="563"/>
        <v>0</v>
      </c>
      <c r="CX491" s="34">
        <f t="shared" si="564"/>
        <v>0</v>
      </c>
      <c r="CY491" s="34">
        <v>8</v>
      </c>
      <c r="CZ491" s="34">
        <f t="shared" si="565"/>
        <v>66.16</v>
      </c>
      <c r="DA491" s="34">
        <f t="shared" si="566"/>
        <v>0</v>
      </c>
      <c r="DB491" s="34"/>
      <c r="DC491" s="34">
        <f t="shared" si="541"/>
        <v>0</v>
      </c>
      <c r="DD491" s="34">
        <f t="shared" si="567"/>
        <v>0</v>
      </c>
      <c r="DE491" s="35">
        <f t="shared" si="591"/>
        <v>8</v>
      </c>
      <c r="DF491" s="35">
        <f t="shared" ca="1" si="592"/>
        <v>66.16</v>
      </c>
      <c r="DG491" s="89">
        <f t="shared" ca="1" si="593"/>
        <v>0</v>
      </c>
      <c r="DH491" s="35">
        <f t="shared" si="568"/>
        <v>0</v>
      </c>
      <c r="DI491" s="35">
        <f t="shared" ca="1" si="527"/>
        <v>0</v>
      </c>
      <c r="DJ491" s="92">
        <f t="shared" ca="1" si="528"/>
        <v>0</v>
      </c>
      <c r="DK491"/>
      <c r="DL491" s="37"/>
      <c r="DM491" s="38">
        <f t="shared" si="542"/>
        <v>0</v>
      </c>
      <c r="DN491" s="39" t="str">
        <f t="shared" si="526"/>
        <v>NÃO MEDIDO</v>
      </c>
      <c r="DO491" s="40"/>
      <c r="DP491"/>
    </row>
    <row r="492" spans="1:120" s="2" customFormat="1" ht="32.25" customHeight="1" x14ac:dyDescent="0.2">
      <c r="A492" s="2" t="s">
        <v>212</v>
      </c>
      <c r="C492" s="100" t="s">
        <v>866</v>
      </c>
      <c r="D492" s="30" t="s">
        <v>867</v>
      </c>
      <c r="E492" s="31" t="s">
        <v>89</v>
      </c>
      <c r="F492" s="74">
        <v>74</v>
      </c>
      <c r="G492" s="74">
        <v>0</v>
      </c>
      <c r="H492" s="121">
        <v>0</v>
      </c>
      <c r="I492" s="121">
        <v>0</v>
      </c>
      <c r="J492" s="121"/>
      <c r="K492" s="74">
        <f t="shared" si="543"/>
        <v>74</v>
      </c>
      <c r="L492" s="32">
        <v>3.11</v>
      </c>
      <c r="M492" s="33">
        <f t="shared" si="544"/>
        <v>230.14</v>
      </c>
      <c r="N492" s="33"/>
      <c r="O492" s="33">
        <f t="shared" si="545"/>
        <v>0</v>
      </c>
      <c r="P492" s="34"/>
      <c r="Q492" s="34">
        <f t="shared" si="516"/>
        <v>0</v>
      </c>
      <c r="R492" s="34">
        <f t="shared" si="517"/>
        <v>0</v>
      </c>
      <c r="S492" s="34"/>
      <c r="T492" s="34">
        <f t="shared" si="518"/>
        <v>0</v>
      </c>
      <c r="U492" s="34">
        <f t="shared" si="519"/>
        <v>0</v>
      </c>
      <c r="V492" s="34"/>
      <c r="W492" s="34">
        <f t="shared" si="587"/>
        <v>0</v>
      </c>
      <c r="X492" s="34">
        <f t="shared" si="588"/>
        <v>0</v>
      </c>
      <c r="Y492" s="34"/>
      <c r="Z492" s="34">
        <f t="shared" si="520"/>
        <v>0</v>
      </c>
      <c r="AA492" s="34">
        <f t="shared" si="521"/>
        <v>0</v>
      </c>
      <c r="AB492" s="34"/>
      <c r="AC492" s="34">
        <f t="shared" si="522"/>
        <v>0</v>
      </c>
      <c r="AD492" s="34">
        <f t="shared" si="523"/>
        <v>0</v>
      </c>
      <c r="AE492" s="34"/>
      <c r="AF492" s="34">
        <f t="shared" si="584"/>
        <v>0</v>
      </c>
      <c r="AG492" s="34">
        <f t="shared" si="585"/>
        <v>0</v>
      </c>
      <c r="AH492" s="34"/>
      <c r="AI492" s="34">
        <f t="shared" si="594"/>
        <v>0</v>
      </c>
      <c r="AJ492" s="34">
        <f t="shared" si="524"/>
        <v>0</v>
      </c>
      <c r="AK492" s="34"/>
      <c r="AL492" s="34">
        <f t="shared" si="589"/>
        <v>0</v>
      </c>
      <c r="AM492" s="34">
        <f t="shared" si="590"/>
        <v>0</v>
      </c>
      <c r="AN492" s="34"/>
      <c r="AO492" s="34">
        <f t="shared" si="569"/>
        <v>0</v>
      </c>
      <c r="AP492" s="34">
        <f t="shared" si="570"/>
        <v>0</v>
      </c>
      <c r="AQ492" s="34"/>
      <c r="AR492" s="34">
        <f t="shared" si="571"/>
        <v>0</v>
      </c>
      <c r="AS492" s="34">
        <f t="shared" si="572"/>
        <v>0</v>
      </c>
      <c r="AT492" s="34"/>
      <c r="AU492" s="34">
        <f t="shared" si="573"/>
        <v>0</v>
      </c>
      <c r="AV492" s="34">
        <f t="shared" si="574"/>
        <v>0</v>
      </c>
      <c r="AW492" s="34"/>
      <c r="AX492" s="34">
        <f t="shared" si="575"/>
        <v>0</v>
      </c>
      <c r="AY492" s="34">
        <f t="shared" si="576"/>
        <v>0</v>
      </c>
      <c r="AZ492" s="34"/>
      <c r="BA492" s="34">
        <f t="shared" si="577"/>
        <v>0</v>
      </c>
      <c r="BB492" s="34">
        <f t="shared" si="578"/>
        <v>0</v>
      </c>
      <c r="BC492" s="34"/>
      <c r="BD492" s="34">
        <f t="shared" si="579"/>
        <v>0</v>
      </c>
      <c r="BE492" s="34">
        <f t="shared" si="580"/>
        <v>0</v>
      </c>
      <c r="BF492" s="34"/>
      <c r="BG492" s="34">
        <f t="shared" si="595"/>
        <v>0</v>
      </c>
      <c r="BH492" s="34">
        <f t="shared" si="581"/>
        <v>0</v>
      </c>
      <c r="BI492" s="34"/>
      <c r="BJ492" s="34">
        <f t="shared" si="596"/>
        <v>0</v>
      </c>
      <c r="BK492" s="34">
        <f t="shared" si="582"/>
        <v>0</v>
      </c>
      <c r="BL492" s="34"/>
      <c r="BM492" s="34">
        <f t="shared" ref="BM492:BM555" si="597">ROUND(BL492*$L492,2)</f>
        <v>0</v>
      </c>
      <c r="BN492" s="34">
        <f t="shared" si="583"/>
        <v>0</v>
      </c>
      <c r="BO492" s="34"/>
      <c r="BP492" s="34">
        <f t="shared" si="546"/>
        <v>0</v>
      </c>
      <c r="BQ492" s="34">
        <f t="shared" si="547"/>
        <v>0</v>
      </c>
      <c r="BR492" s="34"/>
      <c r="BS492" s="34">
        <f t="shared" si="529"/>
        <v>0</v>
      </c>
      <c r="BT492" s="34">
        <f t="shared" si="548"/>
        <v>0</v>
      </c>
      <c r="BU492" s="34"/>
      <c r="BV492" s="34">
        <f t="shared" si="530"/>
        <v>0</v>
      </c>
      <c r="BW492" s="34">
        <f t="shared" si="549"/>
        <v>0</v>
      </c>
      <c r="BX492" s="34"/>
      <c r="BY492" s="34">
        <f t="shared" si="531"/>
        <v>0</v>
      </c>
      <c r="BZ492" s="34">
        <f t="shared" si="550"/>
        <v>0</v>
      </c>
      <c r="CA492" s="34"/>
      <c r="CB492" s="34">
        <f t="shared" si="532"/>
        <v>0</v>
      </c>
      <c r="CC492" s="34">
        <f t="shared" si="551"/>
        <v>0</v>
      </c>
      <c r="CD492" s="34"/>
      <c r="CE492" s="34">
        <f t="shared" si="533"/>
        <v>0</v>
      </c>
      <c r="CF492" s="34">
        <f t="shared" si="552"/>
        <v>0</v>
      </c>
      <c r="CG492" s="34"/>
      <c r="CH492" s="34">
        <f t="shared" si="553"/>
        <v>0</v>
      </c>
      <c r="CI492" s="34">
        <f t="shared" si="554"/>
        <v>0</v>
      </c>
      <c r="CJ492" s="34"/>
      <c r="CK492" s="34">
        <f t="shared" si="555"/>
        <v>0</v>
      </c>
      <c r="CL492" s="34">
        <f t="shared" si="556"/>
        <v>0</v>
      </c>
      <c r="CM492" s="34"/>
      <c r="CN492" s="34">
        <f t="shared" si="557"/>
        <v>0</v>
      </c>
      <c r="CO492" s="34">
        <f t="shared" si="558"/>
        <v>0</v>
      </c>
      <c r="CP492" s="34"/>
      <c r="CQ492" s="34">
        <f t="shared" si="559"/>
        <v>0</v>
      </c>
      <c r="CR492" s="34">
        <f t="shared" si="560"/>
        <v>0</v>
      </c>
      <c r="CS492" s="34"/>
      <c r="CT492" s="34">
        <f t="shared" si="561"/>
        <v>0</v>
      </c>
      <c r="CU492" s="34">
        <f t="shared" si="562"/>
        <v>0</v>
      </c>
      <c r="CV492" s="34"/>
      <c r="CW492" s="34">
        <f t="shared" si="563"/>
        <v>0</v>
      </c>
      <c r="CX492" s="34">
        <f t="shared" si="564"/>
        <v>0</v>
      </c>
      <c r="CY492" s="34">
        <v>74</v>
      </c>
      <c r="CZ492" s="34">
        <f t="shared" si="565"/>
        <v>230.14</v>
      </c>
      <c r="DA492" s="34">
        <f t="shared" si="566"/>
        <v>0</v>
      </c>
      <c r="DB492" s="34"/>
      <c r="DC492" s="34">
        <f t="shared" si="541"/>
        <v>0</v>
      </c>
      <c r="DD492" s="34">
        <f t="shared" si="567"/>
        <v>0</v>
      </c>
      <c r="DE492" s="35">
        <f t="shared" si="591"/>
        <v>74</v>
      </c>
      <c r="DF492" s="35">
        <f t="shared" ca="1" si="592"/>
        <v>230.14</v>
      </c>
      <c r="DG492" s="89">
        <f t="shared" ca="1" si="593"/>
        <v>0</v>
      </c>
      <c r="DH492" s="35">
        <f t="shared" si="568"/>
        <v>0</v>
      </c>
      <c r="DI492" s="35">
        <f t="shared" ca="1" si="527"/>
        <v>0</v>
      </c>
      <c r="DJ492" s="92">
        <f t="shared" ca="1" si="528"/>
        <v>0</v>
      </c>
      <c r="DK492"/>
      <c r="DL492" s="37"/>
      <c r="DM492" s="38">
        <f t="shared" si="542"/>
        <v>0</v>
      </c>
      <c r="DN492" s="39" t="str">
        <f t="shared" si="526"/>
        <v>NÃO MEDIDO</v>
      </c>
      <c r="DO492" s="40"/>
      <c r="DP492"/>
    </row>
    <row r="493" spans="1:120" s="2" customFormat="1" ht="32.25" customHeight="1" x14ac:dyDescent="0.2">
      <c r="A493" s="2" t="s">
        <v>212</v>
      </c>
      <c r="C493" s="100" t="s">
        <v>868</v>
      </c>
      <c r="D493" s="30" t="s">
        <v>869</v>
      </c>
      <c r="E493" s="31" t="s">
        <v>89</v>
      </c>
      <c r="F493" s="74">
        <v>14</v>
      </c>
      <c r="G493" s="74">
        <v>0</v>
      </c>
      <c r="H493" s="121">
        <v>0</v>
      </c>
      <c r="I493" s="121">
        <v>0</v>
      </c>
      <c r="J493" s="121"/>
      <c r="K493" s="74">
        <f t="shared" si="543"/>
        <v>14</v>
      </c>
      <c r="L493" s="32">
        <v>38.53</v>
      </c>
      <c r="M493" s="33">
        <f t="shared" si="544"/>
        <v>539.41999999999996</v>
      </c>
      <c r="N493" s="33"/>
      <c r="O493" s="33">
        <f t="shared" si="545"/>
        <v>0</v>
      </c>
      <c r="P493" s="34"/>
      <c r="Q493" s="34">
        <f t="shared" si="516"/>
        <v>0</v>
      </c>
      <c r="R493" s="34">
        <f t="shared" si="517"/>
        <v>0</v>
      </c>
      <c r="S493" s="34"/>
      <c r="T493" s="34">
        <f t="shared" si="518"/>
        <v>0</v>
      </c>
      <c r="U493" s="34">
        <f t="shared" si="519"/>
        <v>0</v>
      </c>
      <c r="V493" s="34"/>
      <c r="W493" s="34">
        <f t="shared" si="587"/>
        <v>0</v>
      </c>
      <c r="X493" s="34">
        <f t="shared" si="588"/>
        <v>0</v>
      </c>
      <c r="Y493" s="34"/>
      <c r="Z493" s="34">
        <f t="shared" si="520"/>
        <v>0</v>
      </c>
      <c r="AA493" s="34">
        <f t="shared" si="521"/>
        <v>0</v>
      </c>
      <c r="AB493" s="34"/>
      <c r="AC493" s="34">
        <f t="shared" si="522"/>
        <v>0</v>
      </c>
      <c r="AD493" s="34">
        <f t="shared" si="523"/>
        <v>0</v>
      </c>
      <c r="AE493" s="34"/>
      <c r="AF493" s="34">
        <f t="shared" si="584"/>
        <v>0</v>
      </c>
      <c r="AG493" s="34">
        <f t="shared" si="585"/>
        <v>0</v>
      </c>
      <c r="AH493" s="34"/>
      <c r="AI493" s="34">
        <f t="shared" si="594"/>
        <v>0</v>
      </c>
      <c r="AJ493" s="34">
        <f t="shared" si="524"/>
        <v>0</v>
      </c>
      <c r="AK493" s="34"/>
      <c r="AL493" s="34">
        <f t="shared" si="589"/>
        <v>0</v>
      </c>
      <c r="AM493" s="34">
        <f t="shared" si="590"/>
        <v>0</v>
      </c>
      <c r="AN493" s="34"/>
      <c r="AO493" s="34">
        <f t="shared" si="569"/>
        <v>0</v>
      </c>
      <c r="AP493" s="34">
        <f t="shared" si="570"/>
        <v>0</v>
      </c>
      <c r="AQ493" s="34"/>
      <c r="AR493" s="34">
        <f t="shared" si="571"/>
        <v>0</v>
      </c>
      <c r="AS493" s="34">
        <f t="shared" si="572"/>
        <v>0</v>
      </c>
      <c r="AT493" s="34"/>
      <c r="AU493" s="34">
        <f t="shared" si="573"/>
        <v>0</v>
      </c>
      <c r="AV493" s="34">
        <f t="shared" si="574"/>
        <v>0</v>
      </c>
      <c r="AW493" s="34"/>
      <c r="AX493" s="34">
        <f t="shared" si="575"/>
        <v>0</v>
      </c>
      <c r="AY493" s="34">
        <f t="shared" si="576"/>
        <v>0</v>
      </c>
      <c r="AZ493" s="34"/>
      <c r="BA493" s="34">
        <f t="shared" si="577"/>
        <v>0</v>
      </c>
      <c r="BB493" s="34">
        <f t="shared" si="578"/>
        <v>0</v>
      </c>
      <c r="BC493" s="34"/>
      <c r="BD493" s="34">
        <f t="shared" si="579"/>
        <v>0</v>
      </c>
      <c r="BE493" s="34">
        <f t="shared" si="580"/>
        <v>0</v>
      </c>
      <c r="BF493" s="34"/>
      <c r="BG493" s="34">
        <f t="shared" si="595"/>
        <v>0</v>
      </c>
      <c r="BH493" s="34">
        <f t="shared" si="581"/>
        <v>0</v>
      </c>
      <c r="BI493" s="34"/>
      <c r="BJ493" s="34">
        <f t="shared" si="596"/>
        <v>0</v>
      </c>
      <c r="BK493" s="34">
        <f t="shared" si="582"/>
        <v>0</v>
      </c>
      <c r="BL493" s="34"/>
      <c r="BM493" s="34">
        <f t="shared" si="597"/>
        <v>0</v>
      </c>
      <c r="BN493" s="34">
        <f t="shared" si="583"/>
        <v>0</v>
      </c>
      <c r="BO493" s="34"/>
      <c r="BP493" s="34">
        <f t="shared" si="546"/>
        <v>0</v>
      </c>
      <c r="BQ493" s="34">
        <f t="shared" si="547"/>
        <v>0</v>
      </c>
      <c r="BR493" s="34"/>
      <c r="BS493" s="34">
        <f t="shared" si="529"/>
        <v>0</v>
      </c>
      <c r="BT493" s="34">
        <f t="shared" si="548"/>
        <v>0</v>
      </c>
      <c r="BU493" s="34"/>
      <c r="BV493" s="34">
        <f t="shared" si="530"/>
        <v>0</v>
      </c>
      <c r="BW493" s="34">
        <f t="shared" si="549"/>
        <v>0</v>
      </c>
      <c r="BX493" s="34"/>
      <c r="BY493" s="34">
        <f t="shared" si="531"/>
        <v>0</v>
      </c>
      <c r="BZ493" s="34">
        <f t="shared" si="550"/>
        <v>0</v>
      </c>
      <c r="CA493" s="34"/>
      <c r="CB493" s="34">
        <f t="shared" si="532"/>
        <v>0</v>
      </c>
      <c r="CC493" s="34">
        <f t="shared" si="551"/>
        <v>0</v>
      </c>
      <c r="CD493" s="34"/>
      <c r="CE493" s="34">
        <f t="shared" si="533"/>
        <v>0</v>
      </c>
      <c r="CF493" s="34">
        <f t="shared" si="552"/>
        <v>0</v>
      </c>
      <c r="CG493" s="34"/>
      <c r="CH493" s="34">
        <f t="shared" si="553"/>
        <v>0</v>
      </c>
      <c r="CI493" s="34">
        <f t="shared" si="554"/>
        <v>0</v>
      </c>
      <c r="CJ493" s="34"/>
      <c r="CK493" s="34">
        <f t="shared" si="555"/>
        <v>0</v>
      </c>
      <c r="CL493" s="34">
        <f t="shared" si="556"/>
        <v>0</v>
      </c>
      <c r="CM493" s="34"/>
      <c r="CN493" s="34">
        <f t="shared" si="557"/>
        <v>0</v>
      </c>
      <c r="CO493" s="34">
        <f t="shared" si="558"/>
        <v>0</v>
      </c>
      <c r="CP493" s="34"/>
      <c r="CQ493" s="34">
        <f t="shared" si="559"/>
        <v>0</v>
      </c>
      <c r="CR493" s="34">
        <f t="shared" si="560"/>
        <v>0</v>
      </c>
      <c r="CS493" s="34"/>
      <c r="CT493" s="34">
        <f t="shared" si="561"/>
        <v>0</v>
      </c>
      <c r="CU493" s="34">
        <f t="shared" si="562"/>
        <v>0</v>
      </c>
      <c r="CV493" s="34"/>
      <c r="CW493" s="34">
        <f t="shared" si="563"/>
        <v>0</v>
      </c>
      <c r="CX493" s="34">
        <f t="shared" si="564"/>
        <v>0</v>
      </c>
      <c r="CY493" s="34">
        <v>14</v>
      </c>
      <c r="CZ493" s="34">
        <f t="shared" si="565"/>
        <v>539.41999999999996</v>
      </c>
      <c r="DA493" s="34">
        <f t="shared" si="566"/>
        <v>0</v>
      </c>
      <c r="DB493" s="34"/>
      <c r="DC493" s="34">
        <f t="shared" si="541"/>
        <v>0</v>
      </c>
      <c r="DD493" s="34">
        <f t="shared" si="567"/>
        <v>0</v>
      </c>
      <c r="DE493" s="35">
        <f t="shared" si="591"/>
        <v>14</v>
      </c>
      <c r="DF493" s="35">
        <f t="shared" ca="1" si="592"/>
        <v>539.41999999999996</v>
      </c>
      <c r="DG493" s="89">
        <f t="shared" ca="1" si="593"/>
        <v>0</v>
      </c>
      <c r="DH493" s="35">
        <f t="shared" si="568"/>
        <v>0</v>
      </c>
      <c r="DI493" s="35">
        <f t="shared" ca="1" si="527"/>
        <v>0</v>
      </c>
      <c r="DJ493" s="92">
        <f t="shared" ca="1" si="528"/>
        <v>0</v>
      </c>
      <c r="DK493"/>
      <c r="DL493" s="37"/>
      <c r="DM493" s="38">
        <f t="shared" si="542"/>
        <v>0</v>
      </c>
      <c r="DN493" s="39" t="str">
        <f t="shared" si="526"/>
        <v>NÃO MEDIDO</v>
      </c>
      <c r="DO493" s="40"/>
      <c r="DP493"/>
    </row>
    <row r="494" spans="1:120" s="2" customFormat="1" ht="31.5" customHeight="1" x14ac:dyDescent="0.2">
      <c r="A494" s="2" t="s">
        <v>212</v>
      </c>
      <c r="C494" s="100" t="s">
        <v>615</v>
      </c>
      <c r="D494" s="30" t="s">
        <v>616</v>
      </c>
      <c r="E494" s="31" t="s">
        <v>90</v>
      </c>
      <c r="F494" s="74">
        <v>16</v>
      </c>
      <c r="G494" s="74">
        <v>0</v>
      </c>
      <c r="H494" s="121">
        <v>0</v>
      </c>
      <c r="I494" s="121">
        <v>0</v>
      </c>
      <c r="J494" s="121"/>
      <c r="K494" s="74">
        <f t="shared" si="543"/>
        <v>16</v>
      </c>
      <c r="L494" s="32">
        <v>74.05</v>
      </c>
      <c r="M494" s="33">
        <f t="shared" si="544"/>
        <v>1184.8</v>
      </c>
      <c r="N494" s="33"/>
      <c r="O494" s="33">
        <f t="shared" si="545"/>
        <v>0</v>
      </c>
      <c r="P494" s="34"/>
      <c r="Q494" s="34">
        <f t="shared" si="516"/>
        <v>0</v>
      </c>
      <c r="R494" s="34">
        <f t="shared" si="517"/>
        <v>0</v>
      </c>
      <c r="S494" s="34"/>
      <c r="T494" s="34">
        <f t="shared" si="518"/>
        <v>0</v>
      </c>
      <c r="U494" s="34">
        <f t="shared" si="519"/>
        <v>0</v>
      </c>
      <c r="V494" s="34"/>
      <c r="W494" s="34">
        <f t="shared" si="587"/>
        <v>0</v>
      </c>
      <c r="X494" s="34">
        <f t="shared" si="588"/>
        <v>0</v>
      </c>
      <c r="Y494" s="34"/>
      <c r="Z494" s="34">
        <f t="shared" si="520"/>
        <v>0</v>
      </c>
      <c r="AA494" s="34">
        <f t="shared" si="521"/>
        <v>0</v>
      </c>
      <c r="AB494" s="34"/>
      <c r="AC494" s="34">
        <f t="shared" si="522"/>
        <v>0</v>
      </c>
      <c r="AD494" s="34">
        <f t="shared" si="523"/>
        <v>0</v>
      </c>
      <c r="AE494" s="34"/>
      <c r="AF494" s="34">
        <f t="shared" si="584"/>
        <v>0</v>
      </c>
      <c r="AG494" s="34">
        <f t="shared" si="585"/>
        <v>0</v>
      </c>
      <c r="AH494" s="34"/>
      <c r="AI494" s="34">
        <f t="shared" si="594"/>
        <v>0</v>
      </c>
      <c r="AJ494" s="34">
        <f t="shared" si="524"/>
        <v>0</v>
      </c>
      <c r="AK494" s="34"/>
      <c r="AL494" s="34">
        <f t="shared" si="589"/>
        <v>0</v>
      </c>
      <c r="AM494" s="34">
        <f t="shared" si="590"/>
        <v>0</v>
      </c>
      <c r="AN494" s="34"/>
      <c r="AO494" s="34">
        <f t="shared" si="569"/>
        <v>0</v>
      </c>
      <c r="AP494" s="34">
        <f t="shared" si="570"/>
        <v>0</v>
      </c>
      <c r="AQ494" s="34"/>
      <c r="AR494" s="34">
        <f t="shared" si="571"/>
        <v>0</v>
      </c>
      <c r="AS494" s="34">
        <f t="shared" si="572"/>
        <v>0</v>
      </c>
      <c r="AT494" s="34"/>
      <c r="AU494" s="34">
        <f t="shared" si="573"/>
        <v>0</v>
      </c>
      <c r="AV494" s="34">
        <f t="shared" si="574"/>
        <v>0</v>
      </c>
      <c r="AW494" s="34"/>
      <c r="AX494" s="34">
        <f t="shared" si="575"/>
        <v>0</v>
      </c>
      <c r="AY494" s="34">
        <f t="shared" si="576"/>
        <v>0</v>
      </c>
      <c r="AZ494" s="34"/>
      <c r="BA494" s="34">
        <f t="shared" si="577"/>
        <v>0</v>
      </c>
      <c r="BB494" s="34">
        <f t="shared" si="578"/>
        <v>0</v>
      </c>
      <c r="BC494" s="34"/>
      <c r="BD494" s="34">
        <f t="shared" si="579"/>
        <v>0</v>
      </c>
      <c r="BE494" s="34">
        <f t="shared" si="580"/>
        <v>0</v>
      </c>
      <c r="BF494" s="34"/>
      <c r="BG494" s="34">
        <f t="shared" si="595"/>
        <v>0</v>
      </c>
      <c r="BH494" s="34">
        <f t="shared" si="581"/>
        <v>0</v>
      </c>
      <c r="BI494" s="34"/>
      <c r="BJ494" s="34">
        <f t="shared" si="596"/>
        <v>0</v>
      </c>
      <c r="BK494" s="34">
        <f t="shared" si="582"/>
        <v>0</v>
      </c>
      <c r="BL494" s="34"/>
      <c r="BM494" s="34">
        <f t="shared" si="597"/>
        <v>0</v>
      </c>
      <c r="BN494" s="34">
        <f t="shared" si="583"/>
        <v>0</v>
      </c>
      <c r="BO494" s="34"/>
      <c r="BP494" s="34">
        <f t="shared" si="546"/>
        <v>0</v>
      </c>
      <c r="BQ494" s="34">
        <f t="shared" si="547"/>
        <v>0</v>
      </c>
      <c r="BR494" s="34"/>
      <c r="BS494" s="34">
        <f t="shared" si="529"/>
        <v>0</v>
      </c>
      <c r="BT494" s="34">
        <f t="shared" si="548"/>
        <v>0</v>
      </c>
      <c r="BU494" s="34"/>
      <c r="BV494" s="34">
        <f t="shared" si="530"/>
        <v>0</v>
      </c>
      <c r="BW494" s="34">
        <f t="shared" si="549"/>
        <v>0</v>
      </c>
      <c r="BX494" s="34"/>
      <c r="BY494" s="34">
        <f t="shared" si="531"/>
        <v>0</v>
      </c>
      <c r="BZ494" s="34">
        <f t="shared" si="550"/>
        <v>0</v>
      </c>
      <c r="CA494" s="34"/>
      <c r="CB494" s="34">
        <f t="shared" si="532"/>
        <v>0</v>
      </c>
      <c r="CC494" s="34">
        <f t="shared" si="551"/>
        <v>0</v>
      </c>
      <c r="CD494" s="34"/>
      <c r="CE494" s="34">
        <f t="shared" si="533"/>
        <v>0</v>
      </c>
      <c r="CF494" s="34">
        <f t="shared" si="552"/>
        <v>0</v>
      </c>
      <c r="CG494" s="34"/>
      <c r="CH494" s="34">
        <f t="shared" si="553"/>
        <v>0</v>
      </c>
      <c r="CI494" s="34">
        <f t="shared" si="554"/>
        <v>0</v>
      </c>
      <c r="CJ494" s="34"/>
      <c r="CK494" s="34">
        <f t="shared" si="555"/>
        <v>0</v>
      </c>
      <c r="CL494" s="34">
        <f t="shared" si="556"/>
        <v>0</v>
      </c>
      <c r="CM494" s="34"/>
      <c r="CN494" s="34">
        <f t="shared" si="557"/>
        <v>0</v>
      </c>
      <c r="CO494" s="34">
        <f t="shared" si="558"/>
        <v>0</v>
      </c>
      <c r="CP494" s="34"/>
      <c r="CQ494" s="34">
        <f t="shared" si="559"/>
        <v>0</v>
      </c>
      <c r="CR494" s="34">
        <f t="shared" si="560"/>
        <v>0</v>
      </c>
      <c r="CS494" s="34"/>
      <c r="CT494" s="34">
        <f t="shared" si="561"/>
        <v>0</v>
      </c>
      <c r="CU494" s="34">
        <f t="shared" si="562"/>
        <v>0</v>
      </c>
      <c r="CV494" s="34"/>
      <c r="CW494" s="34">
        <f t="shared" si="563"/>
        <v>0</v>
      </c>
      <c r="CX494" s="34">
        <f t="shared" si="564"/>
        <v>0</v>
      </c>
      <c r="CY494" s="34">
        <v>16</v>
      </c>
      <c r="CZ494" s="34">
        <f t="shared" si="565"/>
        <v>1184.8</v>
      </c>
      <c r="DA494" s="34">
        <f t="shared" si="566"/>
        <v>0</v>
      </c>
      <c r="DB494" s="34"/>
      <c r="DC494" s="34">
        <f t="shared" si="541"/>
        <v>0</v>
      </c>
      <c r="DD494" s="34">
        <f t="shared" si="567"/>
        <v>0</v>
      </c>
      <c r="DE494" s="35">
        <f t="shared" si="591"/>
        <v>16</v>
      </c>
      <c r="DF494" s="35">
        <f t="shared" ca="1" si="592"/>
        <v>1184.8</v>
      </c>
      <c r="DG494" s="89">
        <f t="shared" ca="1" si="593"/>
        <v>0</v>
      </c>
      <c r="DH494" s="35">
        <f t="shared" si="568"/>
        <v>0</v>
      </c>
      <c r="DI494" s="35">
        <f t="shared" ca="1" si="527"/>
        <v>0</v>
      </c>
      <c r="DJ494" s="92">
        <f t="shared" ca="1" si="528"/>
        <v>0</v>
      </c>
      <c r="DK494"/>
      <c r="DL494" s="37"/>
      <c r="DM494" s="38">
        <f t="shared" si="542"/>
        <v>0</v>
      </c>
      <c r="DN494" s="39" t="str">
        <f t="shared" si="526"/>
        <v>NÃO MEDIDO</v>
      </c>
      <c r="DO494" s="40"/>
      <c r="DP494"/>
    </row>
    <row r="495" spans="1:120" s="2" customFormat="1" ht="31.5" customHeight="1" x14ac:dyDescent="0.2">
      <c r="A495" s="2" t="s">
        <v>212</v>
      </c>
      <c r="C495" s="100" t="s">
        <v>870</v>
      </c>
      <c r="D495" s="30" t="s">
        <v>871</v>
      </c>
      <c r="E495" s="31" t="s">
        <v>89</v>
      </c>
      <c r="F495" s="74">
        <v>4</v>
      </c>
      <c r="G495" s="74">
        <v>0</v>
      </c>
      <c r="H495" s="121">
        <v>0</v>
      </c>
      <c r="I495" s="121">
        <v>0</v>
      </c>
      <c r="J495" s="121">
        <v>12</v>
      </c>
      <c r="K495" s="74">
        <f t="shared" si="543"/>
        <v>16</v>
      </c>
      <c r="L495" s="32">
        <v>29.86</v>
      </c>
      <c r="M495" s="33">
        <f t="shared" si="544"/>
        <v>477.76</v>
      </c>
      <c r="N495" s="33"/>
      <c r="O495" s="33">
        <f t="shared" si="545"/>
        <v>0</v>
      </c>
      <c r="P495" s="34"/>
      <c r="Q495" s="34">
        <f t="shared" si="516"/>
        <v>0</v>
      </c>
      <c r="R495" s="34">
        <f t="shared" si="517"/>
        <v>0</v>
      </c>
      <c r="S495" s="34"/>
      <c r="T495" s="34">
        <f t="shared" si="518"/>
        <v>0</v>
      </c>
      <c r="U495" s="34">
        <f t="shared" si="519"/>
        <v>0</v>
      </c>
      <c r="V495" s="34"/>
      <c r="W495" s="34">
        <f t="shared" si="587"/>
        <v>0</v>
      </c>
      <c r="X495" s="34">
        <f t="shared" si="588"/>
        <v>0</v>
      </c>
      <c r="Y495" s="34"/>
      <c r="Z495" s="34">
        <f t="shared" si="520"/>
        <v>0</v>
      </c>
      <c r="AA495" s="34">
        <f t="shared" si="521"/>
        <v>0</v>
      </c>
      <c r="AB495" s="34"/>
      <c r="AC495" s="34">
        <f t="shared" si="522"/>
        <v>0</v>
      </c>
      <c r="AD495" s="34">
        <f t="shared" si="523"/>
        <v>0</v>
      </c>
      <c r="AE495" s="34"/>
      <c r="AF495" s="34">
        <f t="shared" si="584"/>
        <v>0</v>
      </c>
      <c r="AG495" s="34">
        <f t="shared" si="585"/>
        <v>0</v>
      </c>
      <c r="AH495" s="34"/>
      <c r="AI495" s="34">
        <f t="shared" si="594"/>
        <v>0</v>
      </c>
      <c r="AJ495" s="34">
        <f t="shared" si="524"/>
        <v>0</v>
      </c>
      <c r="AK495" s="34"/>
      <c r="AL495" s="34">
        <f t="shared" si="589"/>
        <v>0</v>
      </c>
      <c r="AM495" s="34">
        <f t="shared" si="590"/>
        <v>0</v>
      </c>
      <c r="AN495" s="34"/>
      <c r="AO495" s="34">
        <f t="shared" si="569"/>
        <v>0</v>
      </c>
      <c r="AP495" s="34">
        <f t="shared" si="570"/>
        <v>0</v>
      </c>
      <c r="AQ495" s="34"/>
      <c r="AR495" s="34">
        <f t="shared" si="571"/>
        <v>0</v>
      </c>
      <c r="AS495" s="34">
        <f t="shared" si="572"/>
        <v>0</v>
      </c>
      <c r="AT495" s="34"/>
      <c r="AU495" s="34">
        <f t="shared" si="573"/>
        <v>0</v>
      </c>
      <c r="AV495" s="34">
        <f t="shared" si="574"/>
        <v>0</v>
      </c>
      <c r="AW495" s="34"/>
      <c r="AX495" s="34">
        <f t="shared" si="575"/>
        <v>0</v>
      </c>
      <c r="AY495" s="34">
        <f t="shared" si="576"/>
        <v>0</v>
      </c>
      <c r="AZ495" s="34"/>
      <c r="BA495" s="34">
        <f t="shared" si="577"/>
        <v>0</v>
      </c>
      <c r="BB495" s="34">
        <f t="shared" si="578"/>
        <v>0</v>
      </c>
      <c r="BC495" s="34"/>
      <c r="BD495" s="34">
        <f t="shared" si="579"/>
        <v>0</v>
      </c>
      <c r="BE495" s="34">
        <f t="shared" si="580"/>
        <v>0</v>
      </c>
      <c r="BF495" s="34"/>
      <c r="BG495" s="34">
        <f t="shared" si="595"/>
        <v>0</v>
      </c>
      <c r="BH495" s="34">
        <f t="shared" si="581"/>
        <v>0</v>
      </c>
      <c r="BI495" s="34"/>
      <c r="BJ495" s="34">
        <f t="shared" si="596"/>
        <v>0</v>
      </c>
      <c r="BK495" s="34">
        <f t="shared" si="582"/>
        <v>0</v>
      </c>
      <c r="BL495" s="34"/>
      <c r="BM495" s="34">
        <f t="shared" si="597"/>
        <v>0</v>
      </c>
      <c r="BN495" s="34">
        <f t="shared" si="583"/>
        <v>0</v>
      </c>
      <c r="BO495" s="34"/>
      <c r="BP495" s="34">
        <f t="shared" si="546"/>
        <v>0</v>
      </c>
      <c r="BQ495" s="34">
        <f t="shared" si="547"/>
        <v>0</v>
      </c>
      <c r="BR495" s="34"/>
      <c r="BS495" s="34">
        <f t="shared" si="529"/>
        <v>0</v>
      </c>
      <c r="BT495" s="34">
        <f t="shared" si="548"/>
        <v>0</v>
      </c>
      <c r="BU495" s="34"/>
      <c r="BV495" s="34">
        <f t="shared" si="530"/>
        <v>0</v>
      </c>
      <c r="BW495" s="34">
        <f t="shared" si="549"/>
        <v>0</v>
      </c>
      <c r="BX495" s="34"/>
      <c r="BY495" s="34">
        <f t="shared" si="531"/>
        <v>0</v>
      </c>
      <c r="BZ495" s="34">
        <f t="shared" si="550"/>
        <v>0</v>
      </c>
      <c r="CA495" s="34"/>
      <c r="CB495" s="34">
        <f t="shared" si="532"/>
        <v>0</v>
      </c>
      <c r="CC495" s="34">
        <f t="shared" si="551"/>
        <v>0</v>
      </c>
      <c r="CD495" s="34"/>
      <c r="CE495" s="34">
        <f t="shared" si="533"/>
        <v>0</v>
      </c>
      <c r="CF495" s="34">
        <f t="shared" si="552"/>
        <v>0</v>
      </c>
      <c r="CG495" s="34"/>
      <c r="CH495" s="34">
        <f t="shared" si="553"/>
        <v>0</v>
      </c>
      <c r="CI495" s="34">
        <f t="shared" si="554"/>
        <v>0</v>
      </c>
      <c r="CJ495" s="34"/>
      <c r="CK495" s="34">
        <f t="shared" si="555"/>
        <v>0</v>
      </c>
      <c r="CL495" s="34">
        <f t="shared" si="556"/>
        <v>0</v>
      </c>
      <c r="CM495" s="34"/>
      <c r="CN495" s="34">
        <f t="shared" si="557"/>
        <v>0</v>
      </c>
      <c r="CO495" s="34">
        <f t="shared" si="558"/>
        <v>0</v>
      </c>
      <c r="CP495" s="34"/>
      <c r="CQ495" s="34">
        <f t="shared" si="559"/>
        <v>0</v>
      </c>
      <c r="CR495" s="34">
        <f t="shared" si="560"/>
        <v>0</v>
      </c>
      <c r="CS495" s="34"/>
      <c r="CT495" s="34">
        <f t="shared" si="561"/>
        <v>0</v>
      </c>
      <c r="CU495" s="34">
        <f t="shared" si="562"/>
        <v>0</v>
      </c>
      <c r="CV495" s="34"/>
      <c r="CW495" s="34">
        <f t="shared" si="563"/>
        <v>0</v>
      </c>
      <c r="CX495" s="34">
        <f t="shared" si="564"/>
        <v>0</v>
      </c>
      <c r="CY495" s="34">
        <v>4</v>
      </c>
      <c r="CZ495" s="34">
        <f t="shared" si="565"/>
        <v>119.44</v>
      </c>
      <c r="DA495" s="34">
        <f t="shared" si="566"/>
        <v>0</v>
      </c>
      <c r="DB495" s="34">
        <v>12</v>
      </c>
      <c r="DC495" s="34">
        <f t="shared" si="541"/>
        <v>358.32</v>
      </c>
      <c r="DD495" s="34">
        <f t="shared" si="567"/>
        <v>0</v>
      </c>
      <c r="DE495" s="35">
        <f t="shared" si="591"/>
        <v>16</v>
      </c>
      <c r="DF495" s="35">
        <f t="shared" ca="1" si="592"/>
        <v>477.76</v>
      </c>
      <c r="DG495" s="89">
        <f t="shared" ca="1" si="593"/>
        <v>0</v>
      </c>
      <c r="DH495" s="35">
        <f t="shared" si="568"/>
        <v>0</v>
      </c>
      <c r="DI495" s="35">
        <f t="shared" ca="1" si="527"/>
        <v>0</v>
      </c>
      <c r="DJ495" s="92">
        <f t="shared" ca="1" si="528"/>
        <v>0</v>
      </c>
      <c r="DK495"/>
      <c r="DL495" s="37"/>
      <c r="DM495" s="38">
        <f t="shared" si="542"/>
        <v>12</v>
      </c>
      <c r="DN495" s="39" t="str">
        <f t="shared" si="526"/>
        <v>MEDIDO</v>
      </c>
      <c r="DO495" s="40"/>
      <c r="DP495"/>
    </row>
    <row r="496" spans="1:120" s="2" customFormat="1" ht="31.5" customHeight="1" x14ac:dyDescent="0.2">
      <c r="A496" s="2" t="s">
        <v>212</v>
      </c>
      <c r="C496" s="100" t="s">
        <v>390</v>
      </c>
      <c r="D496" s="30" t="s">
        <v>391</v>
      </c>
      <c r="E496" s="31" t="s">
        <v>90</v>
      </c>
      <c r="F496" s="74">
        <v>54</v>
      </c>
      <c r="G496" s="74">
        <v>0</v>
      </c>
      <c r="H496" s="121">
        <v>0</v>
      </c>
      <c r="I496" s="121">
        <v>0</v>
      </c>
      <c r="J496" s="121">
        <v>26</v>
      </c>
      <c r="K496" s="74">
        <f t="shared" si="543"/>
        <v>80</v>
      </c>
      <c r="L496" s="32">
        <v>17.72</v>
      </c>
      <c r="M496" s="33">
        <f t="shared" si="544"/>
        <v>1417.6</v>
      </c>
      <c r="N496" s="33"/>
      <c r="O496" s="33">
        <f t="shared" si="545"/>
        <v>0</v>
      </c>
      <c r="P496" s="34"/>
      <c r="Q496" s="34">
        <f t="shared" si="516"/>
        <v>0</v>
      </c>
      <c r="R496" s="34">
        <f t="shared" si="517"/>
        <v>0</v>
      </c>
      <c r="S496" s="34"/>
      <c r="T496" s="34">
        <f t="shared" si="518"/>
        <v>0</v>
      </c>
      <c r="U496" s="34">
        <f t="shared" si="519"/>
        <v>0</v>
      </c>
      <c r="V496" s="34"/>
      <c r="W496" s="34">
        <f t="shared" si="587"/>
        <v>0</v>
      </c>
      <c r="X496" s="34">
        <f t="shared" si="588"/>
        <v>0</v>
      </c>
      <c r="Y496" s="34"/>
      <c r="Z496" s="34">
        <f t="shared" si="520"/>
        <v>0</v>
      </c>
      <c r="AA496" s="34">
        <f t="shared" si="521"/>
        <v>0</v>
      </c>
      <c r="AB496" s="34"/>
      <c r="AC496" s="34">
        <f t="shared" si="522"/>
        <v>0</v>
      </c>
      <c r="AD496" s="34">
        <f t="shared" si="523"/>
        <v>0</v>
      </c>
      <c r="AE496" s="34"/>
      <c r="AF496" s="34">
        <f t="shared" si="584"/>
        <v>0</v>
      </c>
      <c r="AG496" s="34">
        <f t="shared" si="585"/>
        <v>0</v>
      </c>
      <c r="AH496" s="34"/>
      <c r="AI496" s="34">
        <f t="shared" si="594"/>
        <v>0</v>
      </c>
      <c r="AJ496" s="34">
        <f t="shared" si="524"/>
        <v>0</v>
      </c>
      <c r="AK496" s="34"/>
      <c r="AL496" s="34">
        <f t="shared" si="589"/>
        <v>0</v>
      </c>
      <c r="AM496" s="34">
        <f t="shared" si="590"/>
        <v>0</v>
      </c>
      <c r="AN496" s="34"/>
      <c r="AO496" s="34">
        <f t="shared" si="569"/>
        <v>0</v>
      </c>
      <c r="AP496" s="34">
        <f t="shared" si="570"/>
        <v>0</v>
      </c>
      <c r="AQ496" s="34"/>
      <c r="AR496" s="34">
        <f t="shared" si="571"/>
        <v>0</v>
      </c>
      <c r="AS496" s="34">
        <f t="shared" si="572"/>
        <v>0</v>
      </c>
      <c r="AT496" s="34"/>
      <c r="AU496" s="34">
        <f t="shared" si="573"/>
        <v>0</v>
      </c>
      <c r="AV496" s="34">
        <f t="shared" si="574"/>
        <v>0</v>
      </c>
      <c r="AW496" s="34"/>
      <c r="AX496" s="34">
        <f t="shared" si="575"/>
        <v>0</v>
      </c>
      <c r="AY496" s="34">
        <f t="shared" si="576"/>
        <v>0</v>
      </c>
      <c r="AZ496" s="34"/>
      <c r="BA496" s="34">
        <f t="shared" si="577"/>
        <v>0</v>
      </c>
      <c r="BB496" s="34">
        <f t="shared" si="578"/>
        <v>0</v>
      </c>
      <c r="BC496" s="34"/>
      <c r="BD496" s="34">
        <f t="shared" si="579"/>
        <v>0</v>
      </c>
      <c r="BE496" s="34">
        <f t="shared" si="580"/>
        <v>0</v>
      </c>
      <c r="BF496" s="34"/>
      <c r="BG496" s="34">
        <f t="shared" si="595"/>
        <v>0</v>
      </c>
      <c r="BH496" s="34">
        <f t="shared" si="581"/>
        <v>0</v>
      </c>
      <c r="BI496" s="34"/>
      <c r="BJ496" s="34">
        <f t="shared" si="596"/>
        <v>0</v>
      </c>
      <c r="BK496" s="34">
        <f t="shared" si="582"/>
        <v>0</v>
      </c>
      <c r="BL496" s="34"/>
      <c r="BM496" s="34">
        <f t="shared" si="597"/>
        <v>0</v>
      </c>
      <c r="BN496" s="34">
        <f t="shared" si="583"/>
        <v>0</v>
      </c>
      <c r="BO496" s="34"/>
      <c r="BP496" s="34">
        <f t="shared" si="546"/>
        <v>0</v>
      </c>
      <c r="BQ496" s="34">
        <f t="shared" si="547"/>
        <v>0</v>
      </c>
      <c r="BR496" s="34"/>
      <c r="BS496" s="34">
        <f t="shared" si="529"/>
        <v>0</v>
      </c>
      <c r="BT496" s="34">
        <f t="shared" si="548"/>
        <v>0</v>
      </c>
      <c r="BU496" s="34"/>
      <c r="BV496" s="34">
        <f t="shared" si="530"/>
        <v>0</v>
      </c>
      <c r="BW496" s="34">
        <f t="shared" si="549"/>
        <v>0</v>
      </c>
      <c r="BX496" s="34"/>
      <c r="BY496" s="34">
        <f t="shared" si="531"/>
        <v>0</v>
      </c>
      <c r="BZ496" s="34">
        <f t="shared" si="550"/>
        <v>0</v>
      </c>
      <c r="CA496" s="34"/>
      <c r="CB496" s="34">
        <f t="shared" si="532"/>
        <v>0</v>
      </c>
      <c r="CC496" s="34">
        <f t="shared" si="551"/>
        <v>0</v>
      </c>
      <c r="CD496" s="34"/>
      <c r="CE496" s="34">
        <f t="shared" si="533"/>
        <v>0</v>
      </c>
      <c r="CF496" s="34">
        <f t="shared" si="552"/>
        <v>0</v>
      </c>
      <c r="CG496" s="34"/>
      <c r="CH496" s="34">
        <f t="shared" si="553"/>
        <v>0</v>
      </c>
      <c r="CI496" s="34">
        <f t="shared" si="554"/>
        <v>0</v>
      </c>
      <c r="CJ496" s="34"/>
      <c r="CK496" s="34">
        <f t="shared" si="555"/>
        <v>0</v>
      </c>
      <c r="CL496" s="34">
        <f t="shared" si="556"/>
        <v>0</v>
      </c>
      <c r="CM496" s="34"/>
      <c r="CN496" s="34">
        <f t="shared" si="557"/>
        <v>0</v>
      </c>
      <c r="CO496" s="34">
        <f t="shared" si="558"/>
        <v>0</v>
      </c>
      <c r="CP496" s="34"/>
      <c r="CQ496" s="34">
        <f t="shared" si="559"/>
        <v>0</v>
      </c>
      <c r="CR496" s="34">
        <f t="shared" si="560"/>
        <v>0</v>
      </c>
      <c r="CS496" s="34"/>
      <c r="CT496" s="34">
        <f t="shared" si="561"/>
        <v>0</v>
      </c>
      <c r="CU496" s="34">
        <f t="shared" si="562"/>
        <v>0</v>
      </c>
      <c r="CV496" s="34"/>
      <c r="CW496" s="34">
        <f t="shared" si="563"/>
        <v>0</v>
      </c>
      <c r="CX496" s="34">
        <f t="shared" si="564"/>
        <v>0</v>
      </c>
      <c r="CY496" s="34">
        <v>54</v>
      </c>
      <c r="CZ496" s="34">
        <f t="shared" si="565"/>
        <v>956.88</v>
      </c>
      <c r="DA496" s="34">
        <f t="shared" si="566"/>
        <v>0</v>
      </c>
      <c r="DB496" s="34">
        <v>26</v>
      </c>
      <c r="DC496" s="34">
        <f t="shared" si="541"/>
        <v>460.72</v>
      </c>
      <c r="DD496" s="34">
        <f t="shared" si="567"/>
        <v>0</v>
      </c>
      <c r="DE496" s="35">
        <f t="shared" si="591"/>
        <v>80</v>
      </c>
      <c r="DF496" s="35">
        <f t="shared" ca="1" si="592"/>
        <v>1417.6</v>
      </c>
      <c r="DG496" s="89">
        <f t="shared" ca="1" si="593"/>
        <v>0</v>
      </c>
      <c r="DH496" s="35">
        <f t="shared" si="568"/>
        <v>0</v>
      </c>
      <c r="DI496" s="35">
        <f t="shared" ca="1" si="527"/>
        <v>0</v>
      </c>
      <c r="DJ496" s="92">
        <f t="shared" ca="1" si="528"/>
        <v>0</v>
      </c>
      <c r="DK496"/>
      <c r="DL496" s="37"/>
      <c r="DM496" s="38">
        <f t="shared" si="542"/>
        <v>26</v>
      </c>
      <c r="DN496" s="39" t="str">
        <f t="shared" si="526"/>
        <v>MEDIDO</v>
      </c>
      <c r="DO496" s="40"/>
      <c r="DP496"/>
    </row>
    <row r="497" spans="1:120" s="2" customFormat="1" ht="31.5" customHeight="1" x14ac:dyDescent="0.2">
      <c r="A497" s="2" t="s">
        <v>212</v>
      </c>
      <c r="C497" s="100" t="s">
        <v>872</v>
      </c>
      <c r="D497" s="30" t="s">
        <v>873</v>
      </c>
      <c r="E497" s="31" t="s">
        <v>90</v>
      </c>
      <c r="F497" s="74">
        <v>18</v>
      </c>
      <c r="G497" s="74">
        <v>0</v>
      </c>
      <c r="H497" s="121">
        <v>0</v>
      </c>
      <c r="I497" s="121">
        <v>0</v>
      </c>
      <c r="J497" s="121"/>
      <c r="K497" s="74">
        <f t="shared" si="543"/>
        <v>18</v>
      </c>
      <c r="L497" s="32">
        <v>15.98</v>
      </c>
      <c r="M497" s="33">
        <f t="shared" si="544"/>
        <v>287.64</v>
      </c>
      <c r="N497" s="33"/>
      <c r="O497" s="33">
        <f t="shared" si="545"/>
        <v>0</v>
      </c>
      <c r="P497" s="34"/>
      <c r="Q497" s="34">
        <f t="shared" si="516"/>
        <v>0</v>
      </c>
      <c r="R497" s="34">
        <f t="shared" si="517"/>
        <v>0</v>
      </c>
      <c r="S497" s="34"/>
      <c r="T497" s="34">
        <f t="shared" si="518"/>
        <v>0</v>
      </c>
      <c r="U497" s="34">
        <f t="shared" si="519"/>
        <v>0</v>
      </c>
      <c r="V497" s="34"/>
      <c r="W497" s="34">
        <f t="shared" si="587"/>
        <v>0</v>
      </c>
      <c r="X497" s="34">
        <f t="shared" si="588"/>
        <v>0</v>
      </c>
      <c r="Y497" s="34"/>
      <c r="Z497" s="34">
        <f t="shared" si="520"/>
        <v>0</v>
      </c>
      <c r="AA497" s="34">
        <f t="shared" si="521"/>
        <v>0</v>
      </c>
      <c r="AB497" s="34"/>
      <c r="AC497" s="34">
        <f t="shared" si="522"/>
        <v>0</v>
      </c>
      <c r="AD497" s="34">
        <f t="shared" si="523"/>
        <v>0</v>
      </c>
      <c r="AE497" s="34"/>
      <c r="AF497" s="34">
        <f t="shared" si="584"/>
        <v>0</v>
      </c>
      <c r="AG497" s="34">
        <f t="shared" si="585"/>
        <v>0</v>
      </c>
      <c r="AH497" s="34"/>
      <c r="AI497" s="34">
        <f t="shared" si="594"/>
        <v>0</v>
      </c>
      <c r="AJ497" s="34">
        <f t="shared" si="524"/>
        <v>0</v>
      </c>
      <c r="AK497" s="34"/>
      <c r="AL497" s="34">
        <f t="shared" si="589"/>
        <v>0</v>
      </c>
      <c r="AM497" s="34">
        <f t="shared" si="590"/>
        <v>0</v>
      </c>
      <c r="AN497" s="34"/>
      <c r="AO497" s="34">
        <f t="shared" si="569"/>
        <v>0</v>
      </c>
      <c r="AP497" s="34">
        <f t="shared" si="570"/>
        <v>0</v>
      </c>
      <c r="AQ497" s="34"/>
      <c r="AR497" s="34">
        <f t="shared" si="571"/>
        <v>0</v>
      </c>
      <c r="AS497" s="34">
        <f t="shared" si="572"/>
        <v>0</v>
      </c>
      <c r="AT497" s="34"/>
      <c r="AU497" s="34">
        <f t="shared" si="573"/>
        <v>0</v>
      </c>
      <c r="AV497" s="34">
        <f t="shared" si="574"/>
        <v>0</v>
      </c>
      <c r="AW497" s="34"/>
      <c r="AX497" s="34">
        <f t="shared" si="575"/>
        <v>0</v>
      </c>
      <c r="AY497" s="34">
        <f t="shared" si="576"/>
        <v>0</v>
      </c>
      <c r="AZ497" s="34"/>
      <c r="BA497" s="34">
        <f t="shared" si="577"/>
        <v>0</v>
      </c>
      <c r="BB497" s="34">
        <f t="shared" si="578"/>
        <v>0</v>
      </c>
      <c r="BC497" s="34"/>
      <c r="BD497" s="34">
        <f t="shared" si="579"/>
        <v>0</v>
      </c>
      <c r="BE497" s="34">
        <f t="shared" si="580"/>
        <v>0</v>
      </c>
      <c r="BF497" s="34"/>
      <c r="BG497" s="34">
        <f t="shared" si="595"/>
        <v>0</v>
      </c>
      <c r="BH497" s="34">
        <f t="shared" si="581"/>
        <v>0</v>
      </c>
      <c r="BI497" s="34"/>
      <c r="BJ497" s="34">
        <f t="shared" si="596"/>
        <v>0</v>
      </c>
      <c r="BK497" s="34">
        <f t="shared" si="582"/>
        <v>0</v>
      </c>
      <c r="BL497" s="34"/>
      <c r="BM497" s="34">
        <f t="shared" si="597"/>
        <v>0</v>
      </c>
      <c r="BN497" s="34">
        <f t="shared" si="583"/>
        <v>0</v>
      </c>
      <c r="BO497" s="34"/>
      <c r="BP497" s="34">
        <f t="shared" si="546"/>
        <v>0</v>
      </c>
      <c r="BQ497" s="34">
        <f t="shared" si="547"/>
        <v>0</v>
      </c>
      <c r="BR497" s="34"/>
      <c r="BS497" s="34">
        <f t="shared" si="529"/>
        <v>0</v>
      </c>
      <c r="BT497" s="34">
        <f t="shared" si="548"/>
        <v>0</v>
      </c>
      <c r="BU497" s="34"/>
      <c r="BV497" s="34">
        <f t="shared" si="530"/>
        <v>0</v>
      </c>
      <c r="BW497" s="34">
        <f t="shared" si="549"/>
        <v>0</v>
      </c>
      <c r="BX497" s="34"/>
      <c r="BY497" s="34">
        <f t="shared" si="531"/>
        <v>0</v>
      </c>
      <c r="BZ497" s="34">
        <f t="shared" si="550"/>
        <v>0</v>
      </c>
      <c r="CA497" s="34"/>
      <c r="CB497" s="34">
        <f t="shared" si="532"/>
        <v>0</v>
      </c>
      <c r="CC497" s="34">
        <f t="shared" si="551"/>
        <v>0</v>
      </c>
      <c r="CD497" s="34"/>
      <c r="CE497" s="34">
        <f t="shared" si="533"/>
        <v>0</v>
      </c>
      <c r="CF497" s="34">
        <f t="shared" si="552"/>
        <v>0</v>
      </c>
      <c r="CG497" s="34"/>
      <c r="CH497" s="34">
        <f t="shared" si="553"/>
        <v>0</v>
      </c>
      <c r="CI497" s="34">
        <f t="shared" si="554"/>
        <v>0</v>
      </c>
      <c r="CJ497" s="34"/>
      <c r="CK497" s="34">
        <f t="shared" si="555"/>
        <v>0</v>
      </c>
      <c r="CL497" s="34">
        <f t="shared" si="556"/>
        <v>0</v>
      </c>
      <c r="CM497" s="34"/>
      <c r="CN497" s="34">
        <f t="shared" si="557"/>
        <v>0</v>
      </c>
      <c r="CO497" s="34">
        <f t="shared" si="558"/>
        <v>0</v>
      </c>
      <c r="CP497" s="34"/>
      <c r="CQ497" s="34">
        <f t="shared" si="559"/>
        <v>0</v>
      </c>
      <c r="CR497" s="34">
        <f t="shared" si="560"/>
        <v>0</v>
      </c>
      <c r="CS497" s="34"/>
      <c r="CT497" s="34">
        <f t="shared" si="561"/>
        <v>0</v>
      </c>
      <c r="CU497" s="34">
        <f t="shared" si="562"/>
        <v>0</v>
      </c>
      <c r="CV497" s="34"/>
      <c r="CW497" s="34">
        <f t="shared" si="563"/>
        <v>0</v>
      </c>
      <c r="CX497" s="34">
        <f t="shared" si="564"/>
        <v>0</v>
      </c>
      <c r="CY497" s="34">
        <v>18</v>
      </c>
      <c r="CZ497" s="34">
        <f t="shared" si="565"/>
        <v>287.64</v>
      </c>
      <c r="DA497" s="34">
        <f t="shared" si="566"/>
        <v>0</v>
      </c>
      <c r="DB497" s="34"/>
      <c r="DC497" s="34">
        <f t="shared" si="541"/>
        <v>0</v>
      </c>
      <c r="DD497" s="34">
        <f t="shared" si="567"/>
        <v>0</v>
      </c>
      <c r="DE497" s="35">
        <f t="shared" si="591"/>
        <v>18</v>
      </c>
      <c r="DF497" s="35">
        <f t="shared" ca="1" si="592"/>
        <v>287.64</v>
      </c>
      <c r="DG497" s="89">
        <f t="shared" ca="1" si="593"/>
        <v>0</v>
      </c>
      <c r="DH497" s="35">
        <f t="shared" si="568"/>
        <v>0</v>
      </c>
      <c r="DI497" s="35">
        <f t="shared" ca="1" si="527"/>
        <v>0</v>
      </c>
      <c r="DJ497" s="92">
        <f t="shared" ca="1" si="528"/>
        <v>0</v>
      </c>
      <c r="DK497"/>
      <c r="DL497" s="37"/>
      <c r="DM497" s="38">
        <f t="shared" si="542"/>
        <v>0</v>
      </c>
      <c r="DN497" s="39" t="str">
        <f t="shared" si="526"/>
        <v>NÃO MEDIDO</v>
      </c>
      <c r="DO497" s="40"/>
      <c r="DP497"/>
    </row>
    <row r="498" spans="1:120" s="2" customFormat="1" ht="31.5" customHeight="1" x14ac:dyDescent="0.2">
      <c r="A498" s="2" t="s">
        <v>212</v>
      </c>
      <c r="C498" s="100" t="s">
        <v>392</v>
      </c>
      <c r="D498" s="30" t="s">
        <v>393</v>
      </c>
      <c r="E498" s="31" t="s">
        <v>89</v>
      </c>
      <c r="F498" s="74">
        <v>74</v>
      </c>
      <c r="G498" s="74">
        <v>0</v>
      </c>
      <c r="H498" s="121">
        <v>0</v>
      </c>
      <c r="I498" s="121">
        <v>0</v>
      </c>
      <c r="J498" s="121"/>
      <c r="K498" s="74">
        <f t="shared" si="543"/>
        <v>74</v>
      </c>
      <c r="L498" s="32">
        <v>0.13</v>
      </c>
      <c r="M498" s="33">
        <f t="shared" si="544"/>
        <v>9.6199999999999992</v>
      </c>
      <c r="N498" s="33"/>
      <c r="O498" s="33">
        <f t="shared" si="545"/>
        <v>0</v>
      </c>
      <c r="P498" s="34"/>
      <c r="Q498" s="34">
        <f t="shared" si="516"/>
        <v>0</v>
      </c>
      <c r="R498" s="34">
        <f t="shared" si="517"/>
        <v>0</v>
      </c>
      <c r="S498" s="34"/>
      <c r="T498" s="34">
        <f t="shared" si="518"/>
        <v>0</v>
      </c>
      <c r="U498" s="34">
        <f t="shared" si="519"/>
        <v>0</v>
      </c>
      <c r="V498" s="34"/>
      <c r="W498" s="34">
        <f t="shared" si="587"/>
        <v>0</v>
      </c>
      <c r="X498" s="34">
        <f t="shared" si="588"/>
        <v>0</v>
      </c>
      <c r="Y498" s="34"/>
      <c r="Z498" s="34">
        <f t="shared" si="520"/>
        <v>0</v>
      </c>
      <c r="AA498" s="34">
        <f t="shared" si="521"/>
        <v>0</v>
      </c>
      <c r="AB498" s="34"/>
      <c r="AC498" s="34">
        <f t="shared" si="522"/>
        <v>0</v>
      </c>
      <c r="AD498" s="34">
        <f t="shared" si="523"/>
        <v>0</v>
      </c>
      <c r="AE498" s="34"/>
      <c r="AF498" s="34">
        <f t="shared" si="584"/>
        <v>0</v>
      </c>
      <c r="AG498" s="34">
        <f t="shared" si="585"/>
        <v>0</v>
      </c>
      <c r="AH498" s="34"/>
      <c r="AI498" s="34">
        <f t="shared" si="594"/>
        <v>0</v>
      </c>
      <c r="AJ498" s="34">
        <f t="shared" si="524"/>
        <v>0</v>
      </c>
      <c r="AK498" s="34"/>
      <c r="AL498" s="34">
        <f t="shared" si="589"/>
        <v>0</v>
      </c>
      <c r="AM498" s="34">
        <f t="shared" si="590"/>
        <v>0</v>
      </c>
      <c r="AN498" s="34"/>
      <c r="AO498" s="34">
        <f t="shared" si="569"/>
        <v>0</v>
      </c>
      <c r="AP498" s="34">
        <f t="shared" si="570"/>
        <v>0</v>
      </c>
      <c r="AQ498" s="34"/>
      <c r="AR498" s="34">
        <f t="shared" si="571"/>
        <v>0</v>
      </c>
      <c r="AS498" s="34">
        <f t="shared" si="572"/>
        <v>0</v>
      </c>
      <c r="AT498" s="34"/>
      <c r="AU498" s="34">
        <f t="shared" si="573"/>
        <v>0</v>
      </c>
      <c r="AV498" s="34">
        <f t="shared" si="574"/>
        <v>0</v>
      </c>
      <c r="AW498" s="34"/>
      <c r="AX498" s="34">
        <f t="shared" si="575"/>
        <v>0</v>
      </c>
      <c r="AY498" s="34">
        <f t="shared" si="576"/>
        <v>0</v>
      </c>
      <c r="AZ498" s="34"/>
      <c r="BA498" s="34">
        <f t="shared" si="577"/>
        <v>0</v>
      </c>
      <c r="BB498" s="34">
        <f t="shared" si="578"/>
        <v>0</v>
      </c>
      <c r="BC498" s="34"/>
      <c r="BD498" s="34">
        <f t="shared" si="579"/>
        <v>0</v>
      </c>
      <c r="BE498" s="34">
        <f t="shared" si="580"/>
        <v>0</v>
      </c>
      <c r="BF498" s="34"/>
      <c r="BG498" s="34">
        <f t="shared" si="595"/>
        <v>0</v>
      </c>
      <c r="BH498" s="34">
        <f t="shared" si="581"/>
        <v>0</v>
      </c>
      <c r="BI498" s="34"/>
      <c r="BJ498" s="34">
        <f t="shared" si="596"/>
        <v>0</v>
      </c>
      <c r="BK498" s="34">
        <f t="shared" si="582"/>
        <v>0</v>
      </c>
      <c r="BL498" s="34"/>
      <c r="BM498" s="34">
        <f t="shared" si="597"/>
        <v>0</v>
      </c>
      <c r="BN498" s="34">
        <f t="shared" si="583"/>
        <v>0</v>
      </c>
      <c r="BO498" s="34"/>
      <c r="BP498" s="34">
        <f t="shared" si="546"/>
        <v>0</v>
      </c>
      <c r="BQ498" s="34">
        <f t="shared" si="547"/>
        <v>0</v>
      </c>
      <c r="BR498" s="34"/>
      <c r="BS498" s="34">
        <f t="shared" si="529"/>
        <v>0</v>
      </c>
      <c r="BT498" s="34">
        <f t="shared" si="548"/>
        <v>0</v>
      </c>
      <c r="BU498" s="34"/>
      <c r="BV498" s="34">
        <f t="shared" si="530"/>
        <v>0</v>
      </c>
      <c r="BW498" s="34">
        <f t="shared" si="549"/>
        <v>0</v>
      </c>
      <c r="BX498" s="34"/>
      <c r="BY498" s="34">
        <f t="shared" si="531"/>
        <v>0</v>
      </c>
      <c r="BZ498" s="34">
        <f t="shared" si="550"/>
        <v>0</v>
      </c>
      <c r="CA498" s="34"/>
      <c r="CB498" s="34">
        <f t="shared" si="532"/>
        <v>0</v>
      </c>
      <c r="CC498" s="34">
        <f t="shared" si="551"/>
        <v>0</v>
      </c>
      <c r="CD498" s="34"/>
      <c r="CE498" s="34">
        <f t="shared" si="533"/>
        <v>0</v>
      </c>
      <c r="CF498" s="34">
        <f t="shared" si="552"/>
        <v>0</v>
      </c>
      <c r="CG498" s="34"/>
      <c r="CH498" s="34">
        <f t="shared" si="553"/>
        <v>0</v>
      </c>
      <c r="CI498" s="34">
        <f t="shared" si="554"/>
        <v>0</v>
      </c>
      <c r="CJ498" s="34"/>
      <c r="CK498" s="34">
        <f t="shared" si="555"/>
        <v>0</v>
      </c>
      <c r="CL498" s="34">
        <f t="shared" si="556"/>
        <v>0</v>
      </c>
      <c r="CM498" s="34"/>
      <c r="CN498" s="34">
        <f t="shared" si="557"/>
        <v>0</v>
      </c>
      <c r="CO498" s="34">
        <f t="shared" si="558"/>
        <v>0</v>
      </c>
      <c r="CP498" s="34"/>
      <c r="CQ498" s="34">
        <f t="shared" si="559"/>
        <v>0</v>
      </c>
      <c r="CR498" s="34">
        <f t="shared" si="560"/>
        <v>0</v>
      </c>
      <c r="CS498" s="34"/>
      <c r="CT498" s="34">
        <f t="shared" si="561"/>
        <v>0</v>
      </c>
      <c r="CU498" s="34">
        <f t="shared" si="562"/>
        <v>0</v>
      </c>
      <c r="CV498" s="34"/>
      <c r="CW498" s="34">
        <f t="shared" si="563"/>
        <v>0</v>
      </c>
      <c r="CX498" s="34">
        <f t="shared" si="564"/>
        <v>0</v>
      </c>
      <c r="CY498" s="34">
        <v>74</v>
      </c>
      <c r="CZ498" s="34">
        <f t="shared" si="565"/>
        <v>9.6199999999999992</v>
      </c>
      <c r="DA498" s="34">
        <f t="shared" si="566"/>
        <v>0</v>
      </c>
      <c r="DB498" s="34"/>
      <c r="DC498" s="34">
        <f t="shared" si="541"/>
        <v>0</v>
      </c>
      <c r="DD498" s="34">
        <f t="shared" si="567"/>
        <v>0</v>
      </c>
      <c r="DE498" s="35">
        <f t="shared" si="591"/>
        <v>74</v>
      </c>
      <c r="DF498" s="35">
        <f t="shared" ca="1" si="592"/>
        <v>9.6199999999999992</v>
      </c>
      <c r="DG498" s="89">
        <f t="shared" ca="1" si="593"/>
        <v>0</v>
      </c>
      <c r="DH498" s="35">
        <f t="shared" si="568"/>
        <v>0</v>
      </c>
      <c r="DI498" s="35">
        <f t="shared" ca="1" si="527"/>
        <v>0</v>
      </c>
      <c r="DJ498" s="92">
        <f t="shared" ca="1" si="528"/>
        <v>0</v>
      </c>
      <c r="DK498"/>
      <c r="DL498" s="37"/>
      <c r="DM498" s="38">
        <f t="shared" si="542"/>
        <v>0</v>
      </c>
      <c r="DN498" s="39" t="str">
        <f>IF(DM498&lt;&gt;0,"MEDIDO","NÃO MEDIDO")</f>
        <v>NÃO MEDIDO</v>
      </c>
      <c r="DO498" s="40"/>
      <c r="DP498"/>
    </row>
    <row r="499" spans="1:120" s="2" customFormat="1" ht="41.25" customHeight="1" x14ac:dyDescent="0.2">
      <c r="A499" s="2" t="s">
        <v>213</v>
      </c>
      <c r="C499" s="100">
        <v>171700</v>
      </c>
      <c r="D499" s="30" t="s">
        <v>394</v>
      </c>
      <c r="E499" s="31"/>
      <c r="F499" s="74"/>
      <c r="G499" s="74">
        <v>0</v>
      </c>
      <c r="H499" s="121">
        <v>0</v>
      </c>
      <c r="I499" s="121">
        <v>0</v>
      </c>
      <c r="J499" s="121"/>
      <c r="K499" s="74">
        <f t="shared" si="543"/>
        <v>0</v>
      </c>
      <c r="L499" s="32"/>
      <c r="M499" s="33">
        <f t="shared" si="544"/>
        <v>0</v>
      </c>
      <c r="N499" s="33"/>
      <c r="O499" s="33">
        <f t="shared" si="545"/>
        <v>0</v>
      </c>
      <c r="P499" s="34"/>
      <c r="Q499" s="34">
        <f t="shared" si="516"/>
        <v>0</v>
      </c>
      <c r="R499" s="34">
        <f t="shared" si="517"/>
        <v>0</v>
      </c>
      <c r="S499" s="34"/>
      <c r="T499" s="34">
        <f t="shared" si="518"/>
        <v>0</v>
      </c>
      <c r="U499" s="34">
        <f t="shared" si="519"/>
        <v>0</v>
      </c>
      <c r="V499" s="34"/>
      <c r="W499" s="34">
        <f t="shared" si="587"/>
        <v>0</v>
      </c>
      <c r="X499" s="34">
        <f t="shared" si="588"/>
        <v>0</v>
      </c>
      <c r="Y499" s="34"/>
      <c r="Z499" s="34">
        <f t="shared" si="520"/>
        <v>0</v>
      </c>
      <c r="AA499" s="34">
        <f t="shared" si="521"/>
        <v>0</v>
      </c>
      <c r="AB499" s="34"/>
      <c r="AC499" s="34">
        <f t="shared" si="522"/>
        <v>0</v>
      </c>
      <c r="AD499" s="34">
        <f t="shared" si="523"/>
        <v>0</v>
      </c>
      <c r="AE499" s="34"/>
      <c r="AF499" s="34">
        <f t="shared" si="584"/>
        <v>0</v>
      </c>
      <c r="AG499" s="34">
        <f t="shared" si="585"/>
        <v>0</v>
      </c>
      <c r="AH499" s="34"/>
      <c r="AI499" s="34">
        <f t="shared" si="594"/>
        <v>0</v>
      </c>
      <c r="AJ499" s="34">
        <f t="shared" si="524"/>
        <v>0</v>
      </c>
      <c r="AK499" s="34"/>
      <c r="AL499" s="34">
        <f t="shared" si="589"/>
        <v>0</v>
      </c>
      <c r="AM499" s="34">
        <f t="shared" si="590"/>
        <v>0</v>
      </c>
      <c r="AN499" s="34"/>
      <c r="AO499" s="34">
        <f t="shared" si="569"/>
        <v>0</v>
      </c>
      <c r="AP499" s="34">
        <f t="shared" si="570"/>
        <v>0</v>
      </c>
      <c r="AQ499" s="34"/>
      <c r="AR499" s="34">
        <f t="shared" si="571"/>
        <v>0</v>
      </c>
      <c r="AS499" s="34">
        <f t="shared" si="572"/>
        <v>0</v>
      </c>
      <c r="AT499" s="34"/>
      <c r="AU499" s="34">
        <f t="shared" si="573"/>
        <v>0</v>
      </c>
      <c r="AV499" s="34">
        <f t="shared" si="574"/>
        <v>0</v>
      </c>
      <c r="AW499" s="34"/>
      <c r="AX499" s="34">
        <f t="shared" si="575"/>
        <v>0</v>
      </c>
      <c r="AY499" s="34">
        <f t="shared" si="576"/>
        <v>0</v>
      </c>
      <c r="AZ499" s="34"/>
      <c r="BA499" s="34">
        <f t="shared" si="577"/>
        <v>0</v>
      </c>
      <c r="BB499" s="34">
        <f t="shared" si="578"/>
        <v>0</v>
      </c>
      <c r="BC499" s="34"/>
      <c r="BD499" s="34">
        <f t="shared" si="579"/>
        <v>0</v>
      </c>
      <c r="BE499" s="34">
        <f t="shared" si="580"/>
        <v>0</v>
      </c>
      <c r="BF499" s="34"/>
      <c r="BG499" s="34">
        <f t="shared" si="595"/>
        <v>0</v>
      </c>
      <c r="BH499" s="34">
        <f t="shared" si="581"/>
        <v>0</v>
      </c>
      <c r="BI499" s="34"/>
      <c r="BJ499" s="34">
        <f t="shared" si="596"/>
        <v>0</v>
      </c>
      <c r="BK499" s="34">
        <f t="shared" si="582"/>
        <v>0</v>
      </c>
      <c r="BL499" s="34"/>
      <c r="BM499" s="34">
        <f t="shared" si="597"/>
        <v>0</v>
      </c>
      <c r="BN499" s="34">
        <f t="shared" si="583"/>
        <v>0</v>
      </c>
      <c r="BO499" s="34"/>
      <c r="BP499" s="34">
        <f t="shared" si="546"/>
        <v>0</v>
      </c>
      <c r="BQ499" s="34">
        <f t="shared" si="547"/>
        <v>0</v>
      </c>
      <c r="BR499" s="34"/>
      <c r="BS499" s="34">
        <f t="shared" si="529"/>
        <v>0</v>
      </c>
      <c r="BT499" s="34">
        <f t="shared" si="548"/>
        <v>0</v>
      </c>
      <c r="BU499" s="34"/>
      <c r="BV499" s="34">
        <f t="shared" si="530"/>
        <v>0</v>
      </c>
      <c r="BW499" s="34">
        <f t="shared" si="549"/>
        <v>0</v>
      </c>
      <c r="BX499" s="34"/>
      <c r="BY499" s="34">
        <f t="shared" si="531"/>
        <v>0</v>
      </c>
      <c r="BZ499" s="34">
        <f t="shared" si="550"/>
        <v>0</v>
      </c>
      <c r="CA499" s="34"/>
      <c r="CB499" s="34">
        <f t="shared" si="532"/>
        <v>0</v>
      </c>
      <c r="CC499" s="34">
        <f t="shared" si="551"/>
        <v>0</v>
      </c>
      <c r="CD499" s="34"/>
      <c r="CE499" s="34">
        <f t="shared" si="533"/>
        <v>0</v>
      </c>
      <c r="CF499" s="34">
        <f t="shared" si="552"/>
        <v>0</v>
      </c>
      <c r="CG499" s="34"/>
      <c r="CH499" s="34">
        <f t="shared" si="553"/>
        <v>0</v>
      </c>
      <c r="CI499" s="34">
        <f t="shared" si="554"/>
        <v>0</v>
      </c>
      <c r="CJ499" s="34"/>
      <c r="CK499" s="34">
        <f t="shared" si="555"/>
        <v>0</v>
      </c>
      <c r="CL499" s="34">
        <f t="shared" si="556"/>
        <v>0</v>
      </c>
      <c r="CM499" s="34"/>
      <c r="CN499" s="34">
        <f t="shared" si="557"/>
        <v>0</v>
      </c>
      <c r="CO499" s="34">
        <f t="shared" si="558"/>
        <v>0</v>
      </c>
      <c r="CP499" s="34"/>
      <c r="CQ499" s="34">
        <f t="shared" si="559"/>
        <v>0</v>
      </c>
      <c r="CR499" s="34">
        <f t="shared" si="560"/>
        <v>0</v>
      </c>
      <c r="CS499" s="34"/>
      <c r="CT499" s="34">
        <f t="shared" si="561"/>
        <v>0</v>
      </c>
      <c r="CU499" s="34">
        <f t="shared" si="562"/>
        <v>0</v>
      </c>
      <c r="CV499" s="34"/>
      <c r="CW499" s="34">
        <f t="shared" si="563"/>
        <v>0</v>
      </c>
      <c r="CX499" s="34">
        <f t="shared" si="564"/>
        <v>0</v>
      </c>
      <c r="CY499" s="34"/>
      <c r="CZ499" s="34">
        <f t="shared" si="565"/>
        <v>0</v>
      </c>
      <c r="DA499" s="34">
        <f t="shared" si="566"/>
        <v>0</v>
      </c>
      <c r="DB499" s="34"/>
      <c r="DC499" s="34">
        <f t="shared" si="541"/>
        <v>0</v>
      </c>
      <c r="DD499" s="34">
        <f t="shared" si="567"/>
        <v>0</v>
      </c>
      <c r="DE499" s="35">
        <f t="shared" si="591"/>
        <v>0</v>
      </c>
      <c r="DF499" s="35">
        <f t="shared" ca="1" si="592"/>
        <v>0</v>
      </c>
      <c r="DG499" s="89">
        <f t="shared" ca="1" si="593"/>
        <v>0</v>
      </c>
      <c r="DH499" s="35">
        <f t="shared" si="568"/>
        <v>0</v>
      </c>
      <c r="DI499" s="35">
        <f t="shared" ca="1" si="527"/>
        <v>0</v>
      </c>
      <c r="DJ499" s="92">
        <f t="shared" ca="1" si="528"/>
        <v>0</v>
      </c>
      <c r="DK499"/>
      <c r="DL499" s="37"/>
      <c r="DM499" s="38">
        <f t="shared" si="542"/>
        <v>0</v>
      </c>
      <c r="DN499" s="39" t="str">
        <f>IF(COUNTIF(DN500:DN548,"MEDIDO")&lt;&gt;0,"MEDIDO","NÃO MEDIDO")</f>
        <v>MEDIDO</v>
      </c>
      <c r="DO499" s="40"/>
      <c r="DP499"/>
    </row>
    <row r="500" spans="1:120" s="2" customFormat="1" ht="54.75" customHeight="1" x14ac:dyDescent="0.2">
      <c r="A500" s="2" t="s">
        <v>212</v>
      </c>
      <c r="C500" s="100" t="s">
        <v>874</v>
      </c>
      <c r="D500" s="30" t="s">
        <v>875</v>
      </c>
      <c r="E500" s="31" t="s">
        <v>89</v>
      </c>
      <c r="F500" s="74">
        <v>6</v>
      </c>
      <c r="G500" s="74">
        <v>0</v>
      </c>
      <c r="H500" s="121">
        <v>0</v>
      </c>
      <c r="I500" s="121">
        <v>0</v>
      </c>
      <c r="J500" s="121">
        <v>6</v>
      </c>
      <c r="K500" s="74">
        <f t="shared" si="543"/>
        <v>12</v>
      </c>
      <c r="L500" s="32">
        <v>51.58</v>
      </c>
      <c r="M500" s="33">
        <f t="shared" si="544"/>
        <v>618.96</v>
      </c>
      <c r="N500" s="33"/>
      <c r="O500" s="33">
        <f t="shared" si="545"/>
        <v>0</v>
      </c>
      <c r="P500" s="34"/>
      <c r="Q500" s="34">
        <f t="shared" si="516"/>
        <v>0</v>
      </c>
      <c r="R500" s="34">
        <f t="shared" si="517"/>
        <v>0</v>
      </c>
      <c r="S500" s="34"/>
      <c r="T500" s="34">
        <f t="shared" si="518"/>
        <v>0</v>
      </c>
      <c r="U500" s="34">
        <f t="shared" si="519"/>
        <v>0</v>
      </c>
      <c r="V500" s="34"/>
      <c r="W500" s="34">
        <f t="shared" si="587"/>
        <v>0</v>
      </c>
      <c r="X500" s="34">
        <f t="shared" si="588"/>
        <v>0</v>
      </c>
      <c r="Y500" s="34"/>
      <c r="Z500" s="34">
        <f t="shared" si="520"/>
        <v>0</v>
      </c>
      <c r="AA500" s="34">
        <f t="shared" si="521"/>
        <v>0</v>
      </c>
      <c r="AB500" s="34"/>
      <c r="AC500" s="34">
        <f t="shared" si="522"/>
        <v>0</v>
      </c>
      <c r="AD500" s="34">
        <f t="shared" si="523"/>
        <v>0</v>
      </c>
      <c r="AE500" s="34"/>
      <c r="AF500" s="34">
        <f t="shared" si="584"/>
        <v>0</v>
      </c>
      <c r="AG500" s="34">
        <f t="shared" si="585"/>
        <v>0</v>
      </c>
      <c r="AH500" s="34"/>
      <c r="AI500" s="34">
        <f t="shared" si="594"/>
        <v>0</v>
      </c>
      <c r="AJ500" s="34">
        <f t="shared" si="524"/>
        <v>0</v>
      </c>
      <c r="AK500" s="34"/>
      <c r="AL500" s="34">
        <f t="shared" si="589"/>
        <v>0</v>
      </c>
      <c r="AM500" s="34">
        <f t="shared" si="590"/>
        <v>0</v>
      </c>
      <c r="AN500" s="34"/>
      <c r="AO500" s="34">
        <f t="shared" si="569"/>
        <v>0</v>
      </c>
      <c r="AP500" s="34">
        <f t="shared" si="570"/>
        <v>0</v>
      </c>
      <c r="AQ500" s="34"/>
      <c r="AR500" s="34">
        <f t="shared" si="571"/>
        <v>0</v>
      </c>
      <c r="AS500" s="34">
        <f t="shared" si="572"/>
        <v>0</v>
      </c>
      <c r="AT500" s="34"/>
      <c r="AU500" s="34">
        <f t="shared" si="573"/>
        <v>0</v>
      </c>
      <c r="AV500" s="34">
        <f t="shared" si="574"/>
        <v>0</v>
      </c>
      <c r="AW500" s="34"/>
      <c r="AX500" s="34">
        <f t="shared" si="575"/>
        <v>0</v>
      </c>
      <c r="AY500" s="34">
        <f t="shared" si="576"/>
        <v>0</v>
      </c>
      <c r="AZ500" s="34"/>
      <c r="BA500" s="34">
        <f t="shared" si="577"/>
        <v>0</v>
      </c>
      <c r="BB500" s="34">
        <f t="shared" si="578"/>
        <v>0</v>
      </c>
      <c r="BC500" s="34"/>
      <c r="BD500" s="34">
        <f t="shared" si="579"/>
        <v>0</v>
      </c>
      <c r="BE500" s="34">
        <f t="shared" si="580"/>
        <v>0</v>
      </c>
      <c r="BF500" s="34"/>
      <c r="BG500" s="34">
        <f t="shared" si="595"/>
        <v>0</v>
      </c>
      <c r="BH500" s="34">
        <f t="shared" si="581"/>
        <v>0</v>
      </c>
      <c r="BI500" s="34"/>
      <c r="BJ500" s="34">
        <f t="shared" si="596"/>
        <v>0</v>
      </c>
      <c r="BK500" s="34">
        <f t="shared" si="582"/>
        <v>0</v>
      </c>
      <c r="BL500" s="34">
        <v>6</v>
      </c>
      <c r="BM500" s="34">
        <f t="shared" si="597"/>
        <v>309.48</v>
      </c>
      <c r="BN500" s="34">
        <f t="shared" si="583"/>
        <v>0</v>
      </c>
      <c r="BO500" s="34"/>
      <c r="BP500" s="34">
        <f t="shared" si="546"/>
        <v>0</v>
      </c>
      <c r="BQ500" s="34">
        <f t="shared" si="547"/>
        <v>0</v>
      </c>
      <c r="BR500" s="34"/>
      <c r="BS500" s="34">
        <f t="shared" si="529"/>
        <v>0</v>
      </c>
      <c r="BT500" s="34">
        <f t="shared" si="548"/>
        <v>0</v>
      </c>
      <c r="BU500" s="34"/>
      <c r="BV500" s="34">
        <f t="shared" si="530"/>
        <v>0</v>
      </c>
      <c r="BW500" s="34">
        <f t="shared" si="549"/>
        <v>0</v>
      </c>
      <c r="BX500" s="34"/>
      <c r="BY500" s="34">
        <f t="shared" si="531"/>
        <v>0</v>
      </c>
      <c r="BZ500" s="34">
        <f t="shared" si="550"/>
        <v>0</v>
      </c>
      <c r="CA500" s="34"/>
      <c r="CB500" s="34">
        <f t="shared" si="532"/>
        <v>0</v>
      </c>
      <c r="CC500" s="34">
        <f t="shared" si="551"/>
        <v>0</v>
      </c>
      <c r="CD500" s="34"/>
      <c r="CE500" s="34">
        <f t="shared" si="533"/>
        <v>0</v>
      </c>
      <c r="CF500" s="34">
        <f t="shared" si="552"/>
        <v>0</v>
      </c>
      <c r="CG500" s="34"/>
      <c r="CH500" s="34">
        <f t="shared" si="553"/>
        <v>0</v>
      </c>
      <c r="CI500" s="34">
        <f t="shared" si="554"/>
        <v>0</v>
      </c>
      <c r="CJ500" s="34"/>
      <c r="CK500" s="34">
        <f t="shared" si="555"/>
        <v>0</v>
      </c>
      <c r="CL500" s="34">
        <f t="shared" si="556"/>
        <v>0</v>
      </c>
      <c r="CM500" s="34"/>
      <c r="CN500" s="34">
        <f t="shared" si="557"/>
        <v>0</v>
      </c>
      <c r="CO500" s="34">
        <f t="shared" si="558"/>
        <v>0</v>
      </c>
      <c r="CP500" s="34"/>
      <c r="CQ500" s="34">
        <f t="shared" si="559"/>
        <v>0</v>
      </c>
      <c r="CR500" s="34">
        <f t="shared" si="560"/>
        <v>0</v>
      </c>
      <c r="CS500" s="34"/>
      <c r="CT500" s="34">
        <f t="shared" si="561"/>
        <v>0</v>
      </c>
      <c r="CU500" s="34">
        <f t="shared" si="562"/>
        <v>0</v>
      </c>
      <c r="CV500" s="34"/>
      <c r="CW500" s="34">
        <f t="shared" si="563"/>
        <v>0</v>
      </c>
      <c r="CX500" s="34">
        <f t="shared" si="564"/>
        <v>0</v>
      </c>
      <c r="CY500" s="34"/>
      <c r="CZ500" s="34">
        <f t="shared" si="565"/>
        <v>0</v>
      </c>
      <c r="DA500" s="34">
        <f t="shared" si="566"/>
        <v>0</v>
      </c>
      <c r="DB500" s="34">
        <v>6</v>
      </c>
      <c r="DC500" s="34">
        <f t="shared" si="541"/>
        <v>309.48</v>
      </c>
      <c r="DD500" s="34">
        <f t="shared" si="567"/>
        <v>0</v>
      </c>
      <c r="DE500" s="35">
        <f t="shared" si="591"/>
        <v>12</v>
      </c>
      <c r="DF500" s="35">
        <f t="shared" ca="1" si="592"/>
        <v>618.96</v>
      </c>
      <c r="DG500" s="89">
        <f t="shared" ca="1" si="593"/>
        <v>0</v>
      </c>
      <c r="DH500" s="35">
        <f t="shared" si="568"/>
        <v>0</v>
      </c>
      <c r="DI500" s="35">
        <f t="shared" ca="1" si="527"/>
        <v>0</v>
      </c>
      <c r="DJ500" s="92">
        <f t="shared" ca="1" si="528"/>
        <v>0</v>
      </c>
      <c r="DK500"/>
      <c r="DL500" s="37"/>
      <c r="DM500" s="38">
        <f t="shared" si="542"/>
        <v>6</v>
      </c>
      <c r="DN500" s="39" t="str">
        <f t="shared" si="526"/>
        <v>MEDIDO</v>
      </c>
      <c r="DO500" s="40"/>
      <c r="DP500"/>
    </row>
    <row r="501" spans="1:120" s="2" customFormat="1" ht="54.75" customHeight="1" x14ac:dyDescent="0.2">
      <c r="A501" s="2" t="s">
        <v>212</v>
      </c>
      <c r="C501" s="100" t="s">
        <v>876</v>
      </c>
      <c r="D501" s="30" t="s">
        <v>877</v>
      </c>
      <c r="E501" s="31" t="s">
        <v>89</v>
      </c>
      <c r="F501" s="74">
        <v>6</v>
      </c>
      <c r="G501" s="74">
        <v>0</v>
      </c>
      <c r="H501" s="121">
        <v>0</v>
      </c>
      <c r="I501" s="121">
        <v>0</v>
      </c>
      <c r="J501" s="121">
        <v>6</v>
      </c>
      <c r="K501" s="74">
        <f t="shared" si="543"/>
        <v>12</v>
      </c>
      <c r="L501" s="32">
        <v>16.84</v>
      </c>
      <c r="M501" s="33">
        <f t="shared" si="544"/>
        <v>202.08</v>
      </c>
      <c r="N501" s="33"/>
      <c r="O501" s="33">
        <f t="shared" si="545"/>
        <v>0</v>
      </c>
      <c r="P501" s="34"/>
      <c r="Q501" s="34">
        <f t="shared" si="516"/>
        <v>0</v>
      </c>
      <c r="R501" s="34">
        <f t="shared" si="517"/>
        <v>0</v>
      </c>
      <c r="S501" s="34"/>
      <c r="T501" s="34">
        <f t="shared" si="518"/>
        <v>0</v>
      </c>
      <c r="U501" s="34">
        <f t="shared" si="519"/>
        <v>0</v>
      </c>
      <c r="V501" s="34"/>
      <c r="W501" s="34">
        <f t="shared" si="587"/>
        <v>0</v>
      </c>
      <c r="X501" s="34">
        <f t="shared" si="588"/>
        <v>0</v>
      </c>
      <c r="Y501" s="34"/>
      <c r="Z501" s="34">
        <f t="shared" si="520"/>
        <v>0</v>
      </c>
      <c r="AA501" s="34">
        <f t="shared" si="521"/>
        <v>0</v>
      </c>
      <c r="AB501" s="34"/>
      <c r="AC501" s="34">
        <f t="shared" si="522"/>
        <v>0</v>
      </c>
      <c r="AD501" s="34">
        <f t="shared" si="523"/>
        <v>0</v>
      </c>
      <c r="AE501" s="34"/>
      <c r="AF501" s="34">
        <f t="shared" si="584"/>
        <v>0</v>
      </c>
      <c r="AG501" s="34">
        <f t="shared" si="585"/>
        <v>0</v>
      </c>
      <c r="AH501" s="34"/>
      <c r="AI501" s="34">
        <f t="shared" si="594"/>
        <v>0</v>
      </c>
      <c r="AJ501" s="34">
        <f t="shared" si="524"/>
        <v>0</v>
      </c>
      <c r="AK501" s="34"/>
      <c r="AL501" s="34">
        <f t="shared" si="589"/>
        <v>0</v>
      </c>
      <c r="AM501" s="34">
        <f t="shared" si="590"/>
        <v>0</v>
      </c>
      <c r="AN501" s="34"/>
      <c r="AO501" s="34">
        <f t="shared" si="569"/>
        <v>0</v>
      </c>
      <c r="AP501" s="34">
        <f t="shared" si="570"/>
        <v>0</v>
      </c>
      <c r="AQ501" s="34"/>
      <c r="AR501" s="34">
        <f t="shared" si="571"/>
        <v>0</v>
      </c>
      <c r="AS501" s="34">
        <f t="shared" si="572"/>
        <v>0</v>
      </c>
      <c r="AT501" s="34"/>
      <c r="AU501" s="34">
        <f t="shared" si="573"/>
        <v>0</v>
      </c>
      <c r="AV501" s="34">
        <f t="shared" si="574"/>
        <v>0</v>
      </c>
      <c r="AW501" s="34"/>
      <c r="AX501" s="34">
        <f t="shared" si="575"/>
        <v>0</v>
      </c>
      <c r="AY501" s="34">
        <f t="shared" si="576"/>
        <v>0</v>
      </c>
      <c r="AZ501" s="34"/>
      <c r="BA501" s="34">
        <f t="shared" si="577"/>
        <v>0</v>
      </c>
      <c r="BB501" s="34">
        <f t="shared" si="578"/>
        <v>0</v>
      </c>
      <c r="BC501" s="34"/>
      <c r="BD501" s="34">
        <f t="shared" si="579"/>
        <v>0</v>
      </c>
      <c r="BE501" s="34">
        <f t="shared" si="580"/>
        <v>0</v>
      </c>
      <c r="BF501" s="34"/>
      <c r="BG501" s="34">
        <f t="shared" si="595"/>
        <v>0</v>
      </c>
      <c r="BH501" s="34">
        <f t="shared" si="581"/>
        <v>0</v>
      </c>
      <c r="BI501" s="34"/>
      <c r="BJ501" s="34">
        <f t="shared" si="596"/>
        <v>0</v>
      </c>
      <c r="BK501" s="34">
        <f t="shared" si="582"/>
        <v>0</v>
      </c>
      <c r="BL501" s="34"/>
      <c r="BM501" s="34">
        <f t="shared" si="597"/>
        <v>0</v>
      </c>
      <c r="BN501" s="34">
        <f t="shared" si="583"/>
        <v>0</v>
      </c>
      <c r="BO501" s="34"/>
      <c r="BP501" s="34">
        <f t="shared" si="546"/>
        <v>0</v>
      </c>
      <c r="BQ501" s="34">
        <f t="shared" si="547"/>
        <v>0</v>
      </c>
      <c r="BR501" s="34"/>
      <c r="BS501" s="34">
        <f t="shared" si="529"/>
        <v>0</v>
      </c>
      <c r="BT501" s="34">
        <f t="shared" si="548"/>
        <v>0</v>
      </c>
      <c r="BU501" s="34"/>
      <c r="BV501" s="34">
        <f t="shared" si="530"/>
        <v>0</v>
      </c>
      <c r="BW501" s="34">
        <f t="shared" si="549"/>
        <v>0</v>
      </c>
      <c r="BX501" s="34"/>
      <c r="BY501" s="34">
        <f t="shared" si="531"/>
        <v>0</v>
      </c>
      <c r="BZ501" s="34">
        <f t="shared" si="550"/>
        <v>0</v>
      </c>
      <c r="CA501" s="34"/>
      <c r="CB501" s="34">
        <f t="shared" si="532"/>
        <v>0</v>
      </c>
      <c r="CC501" s="34">
        <f t="shared" si="551"/>
        <v>0</v>
      </c>
      <c r="CD501" s="34"/>
      <c r="CE501" s="34">
        <f t="shared" si="533"/>
        <v>0</v>
      </c>
      <c r="CF501" s="34">
        <f t="shared" si="552"/>
        <v>0</v>
      </c>
      <c r="CG501" s="34"/>
      <c r="CH501" s="34">
        <f t="shared" si="553"/>
        <v>0</v>
      </c>
      <c r="CI501" s="34">
        <f t="shared" si="554"/>
        <v>0</v>
      </c>
      <c r="CJ501" s="34"/>
      <c r="CK501" s="34">
        <f t="shared" si="555"/>
        <v>0</v>
      </c>
      <c r="CL501" s="34">
        <f t="shared" si="556"/>
        <v>0</v>
      </c>
      <c r="CM501" s="34"/>
      <c r="CN501" s="34">
        <f t="shared" si="557"/>
        <v>0</v>
      </c>
      <c r="CO501" s="34">
        <f t="shared" si="558"/>
        <v>0</v>
      </c>
      <c r="CP501" s="34"/>
      <c r="CQ501" s="34">
        <f t="shared" si="559"/>
        <v>0</v>
      </c>
      <c r="CR501" s="34">
        <f t="shared" si="560"/>
        <v>0</v>
      </c>
      <c r="CS501" s="34"/>
      <c r="CT501" s="34">
        <f t="shared" si="561"/>
        <v>0</v>
      </c>
      <c r="CU501" s="34">
        <f t="shared" si="562"/>
        <v>0</v>
      </c>
      <c r="CV501" s="34"/>
      <c r="CW501" s="34">
        <f t="shared" si="563"/>
        <v>0</v>
      </c>
      <c r="CX501" s="34">
        <f t="shared" si="564"/>
        <v>0</v>
      </c>
      <c r="CY501" s="34"/>
      <c r="CZ501" s="34">
        <f t="shared" si="565"/>
        <v>0</v>
      </c>
      <c r="DA501" s="34">
        <f t="shared" si="566"/>
        <v>0</v>
      </c>
      <c r="DB501" s="34">
        <v>6</v>
      </c>
      <c r="DC501" s="34">
        <f t="shared" si="541"/>
        <v>101.04</v>
      </c>
      <c r="DD501" s="34">
        <f t="shared" si="567"/>
        <v>0</v>
      </c>
      <c r="DE501" s="35">
        <f t="shared" si="591"/>
        <v>6</v>
      </c>
      <c r="DF501" s="35">
        <f t="shared" ca="1" si="592"/>
        <v>101.04</v>
      </c>
      <c r="DG501" s="89">
        <f t="shared" ca="1" si="593"/>
        <v>0</v>
      </c>
      <c r="DH501" s="35">
        <f t="shared" si="568"/>
        <v>6</v>
      </c>
      <c r="DI501" s="35">
        <f t="shared" ca="1" si="527"/>
        <v>101.04</v>
      </c>
      <c r="DJ501" s="92">
        <f t="shared" ca="1" si="528"/>
        <v>0</v>
      </c>
      <c r="DK501"/>
      <c r="DL501" s="37"/>
      <c r="DM501" s="38">
        <f t="shared" si="542"/>
        <v>6</v>
      </c>
      <c r="DN501" s="39" t="str">
        <f t="shared" si="526"/>
        <v>MEDIDO</v>
      </c>
      <c r="DO501" s="40"/>
      <c r="DP501"/>
    </row>
    <row r="502" spans="1:120" s="2" customFormat="1" ht="54.75" customHeight="1" x14ac:dyDescent="0.2">
      <c r="A502" s="2" t="s">
        <v>212</v>
      </c>
      <c r="C502" s="100" t="s">
        <v>878</v>
      </c>
      <c r="D502" s="30" t="s">
        <v>879</v>
      </c>
      <c r="E502" s="31" t="s">
        <v>89</v>
      </c>
      <c r="F502" s="74">
        <v>6</v>
      </c>
      <c r="G502" s="74">
        <v>0</v>
      </c>
      <c r="H502" s="121">
        <v>0</v>
      </c>
      <c r="I502" s="121">
        <v>0</v>
      </c>
      <c r="J502" s="121"/>
      <c r="K502" s="74">
        <f t="shared" si="543"/>
        <v>6</v>
      </c>
      <c r="L502" s="32">
        <v>58.85</v>
      </c>
      <c r="M502" s="33">
        <f t="shared" si="544"/>
        <v>353.1</v>
      </c>
      <c r="N502" s="33"/>
      <c r="O502" s="33">
        <f t="shared" si="545"/>
        <v>0</v>
      </c>
      <c r="P502" s="34"/>
      <c r="Q502" s="34">
        <f t="shared" si="516"/>
        <v>0</v>
      </c>
      <c r="R502" s="34">
        <f t="shared" si="517"/>
        <v>0</v>
      </c>
      <c r="S502" s="34"/>
      <c r="T502" s="34">
        <f t="shared" si="518"/>
        <v>0</v>
      </c>
      <c r="U502" s="34">
        <f t="shared" si="519"/>
        <v>0</v>
      </c>
      <c r="V502" s="34"/>
      <c r="W502" s="34">
        <f t="shared" si="587"/>
        <v>0</v>
      </c>
      <c r="X502" s="34">
        <f t="shared" si="588"/>
        <v>0</v>
      </c>
      <c r="Y502" s="34"/>
      <c r="Z502" s="34">
        <f t="shared" si="520"/>
        <v>0</v>
      </c>
      <c r="AA502" s="34">
        <f t="shared" si="521"/>
        <v>0</v>
      </c>
      <c r="AB502" s="34"/>
      <c r="AC502" s="34">
        <f t="shared" si="522"/>
        <v>0</v>
      </c>
      <c r="AD502" s="34">
        <f t="shared" si="523"/>
        <v>0</v>
      </c>
      <c r="AE502" s="34"/>
      <c r="AF502" s="34">
        <f t="shared" si="584"/>
        <v>0</v>
      </c>
      <c r="AG502" s="34">
        <f t="shared" si="585"/>
        <v>0</v>
      </c>
      <c r="AH502" s="34"/>
      <c r="AI502" s="34">
        <f t="shared" si="594"/>
        <v>0</v>
      </c>
      <c r="AJ502" s="34">
        <f t="shared" si="524"/>
        <v>0</v>
      </c>
      <c r="AK502" s="34"/>
      <c r="AL502" s="34">
        <f t="shared" si="589"/>
        <v>0</v>
      </c>
      <c r="AM502" s="34">
        <f t="shared" si="590"/>
        <v>0</v>
      </c>
      <c r="AN502" s="34"/>
      <c r="AO502" s="34">
        <f t="shared" si="569"/>
        <v>0</v>
      </c>
      <c r="AP502" s="34">
        <f t="shared" si="570"/>
        <v>0</v>
      </c>
      <c r="AQ502" s="34"/>
      <c r="AR502" s="34">
        <f t="shared" si="571"/>
        <v>0</v>
      </c>
      <c r="AS502" s="34">
        <f t="shared" si="572"/>
        <v>0</v>
      </c>
      <c r="AT502" s="34"/>
      <c r="AU502" s="34">
        <f t="shared" si="573"/>
        <v>0</v>
      </c>
      <c r="AV502" s="34">
        <f t="shared" si="574"/>
        <v>0</v>
      </c>
      <c r="AW502" s="34"/>
      <c r="AX502" s="34">
        <f t="shared" si="575"/>
        <v>0</v>
      </c>
      <c r="AY502" s="34">
        <f t="shared" si="576"/>
        <v>0</v>
      </c>
      <c r="AZ502" s="34"/>
      <c r="BA502" s="34">
        <f t="shared" si="577"/>
        <v>0</v>
      </c>
      <c r="BB502" s="34">
        <f t="shared" si="578"/>
        <v>0</v>
      </c>
      <c r="BC502" s="34"/>
      <c r="BD502" s="34">
        <f t="shared" si="579"/>
        <v>0</v>
      </c>
      <c r="BE502" s="34">
        <f t="shared" si="580"/>
        <v>0</v>
      </c>
      <c r="BF502" s="34"/>
      <c r="BG502" s="34">
        <f t="shared" si="595"/>
        <v>0</v>
      </c>
      <c r="BH502" s="34">
        <f t="shared" si="581"/>
        <v>0</v>
      </c>
      <c r="BI502" s="34"/>
      <c r="BJ502" s="34">
        <f t="shared" si="596"/>
        <v>0</v>
      </c>
      <c r="BK502" s="34">
        <f t="shared" si="582"/>
        <v>0</v>
      </c>
      <c r="BL502" s="34">
        <v>6</v>
      </c>
      <c r="BM502" s="34">
        <f t="shared" si="597"/>
        <v>353.1</v>
      </c>
      <c r="BN502" s="34">
        <f t="shared" si="583"/>
        <v>0</v>
      </c>
      <c r="BO502" s="34"/>
      <c r="BP502" s="34">
        <f t="shared" si="546"/>
        <v>0</v>
      </c>
      <c r="BQ502" s="34">
        <f t="shared" si="547"/>
        <v>0</v>
      </c>
      <c r="BR502" s="34"/>
      <c r="BS502" s="34">
        <f t="shared" si="529"/>
        <v>0</v>
      </c>
      <c r="BT502" s="34">
        <f t="shared" si="548"/>
        <v>0</v>
      </c>
      <c r="BU502" s="34"/>
      <c r="BV502" s="34">
        <f t="shared" si="530"/>
        <v>0</v>
      </c>
      <c r="BW502" s="34">
        <f t="shared" si="549"/>
        <v>0</v>
      </c>
      <c r="BX502" s="34"/>
      <c r="BY502" s="34">
        <f t="shared" si="531"/>
        <v>0</v>
      </c>
      <c r="BZ502" s="34">
        <f t="shared" si="550"/>
        <v>0</v>
      </c>
      <c r="CA502" s="34"/>
      <c r="CB502" s="34">
        <f t="shared" si="532"/>
        <v>0</v>
      </c>
      <c r="CC502" s="34">
        <f t="shared" si="551"/>
        <v>0</v>
      </c>
      <c r="CD502" s="34"/>
      <c r="CE502" s="34">
        <f t="shared" si="533"/>
        <v>0</v>
      </c>
      <c r="CF502" s="34">
        <f t="shared" si="552"/>
        <v>0</v>
      </c>
      <c r="CG502" s="34"/>
      <c r="CH502" s="34">
        <f t="shared" si="553"/>
        <v>0</v>
      </c>
      <c r="CI502" s="34">
        <f t="shared" si="554"/>
        <v>0</v>
      </c>
      <c r="CJ502" s="34"/>
      <c r="CK502" s="34">
        <f t="shared" si="555"/>
        <v>0</v>
      </c>
      <c r="CL502" s="34">
        <f t="shared" si="556"/>
        <v>0</v>
      </c>
      <c r="CM502" s="34"/>
      <c r="CN502" s="34">
        <f t="shared" si="557"/>
        <v>0</v>
      </c>
      <c r="CO502" s="34">
        <f t="shared" si="558"/>
        <v>0</v>
      </c>
      <c r="CP502" s="34"/>
      <c r="CQ502" s="34">
        <f t="shared" si="559"/>
        <v>0</v>
      </c>
      <c r="CR502" s="34">
        <f t="shared" si="560"/>
        <v>0</v>
      </c>
      <c r="CS502" s="34"/>
      <c r="CT502" s="34">
        <f t="shared" si="561"/>
        <v>0</v>
      </c>
      <c r="CU502" s="34">
        <f t="shared" si="562"/>
        <v>0</v>
      </c>
      <c r="CV502" s="34"/>
      <c r="CW502" s="34">
        <f t="shared" si="563"/>
        <v>0</v>
      </c>
      <c r="CX502" s="34">
        <f t="shared" si="564"/>
        <v>0</v>
      </c>
      <c r="CY502" s="34"/>
      <c r="CZ502" s="34">
        <f t="shared" si="565"/>
        <v>0</v>
      </c>
      <c r="DA502" s="34">
        <f t="shared" si="566"/>
        <v>0</v>
      </c>
      <c r="DB502" s="34"/>
      <c r="DC502" s="34">
        <f t="shared" si="541"/>
        <v>0</v>
      </c>
      <c r="DD502" s="34">
        <f t="shared" si="567"/>
        <v>0</v>
      </c>
      <c r="DE502" s="35">
        <f t="shared" si="591"/>
        <v>6</v>
      </c>
      <c r="DF502" s="35">
        <f t="shared" ca="1" si="592"/>
        <v>353.1</v>
      </c>
      <c r="DG502" s="89">
        <f t="shared" ca="1" si="593"/>
        <v>0</v>
      </c>
      <c r="DH502" s="35">
        <f t="shared" si="568"/>
        <v>0</v>
      </c>
      <c r="DI502" s="35">
        <f t="shared" ca="1" si="527"/>
        <v>0</v>
      </c>
      <c r="DJ502" s="92">
        <f t="shared" ca="1" si="528"/>
        <v>0</v>
      </c>
      <c r="DK502"/>
      <c r="DL502" s="37"/>
      <c r="DM502" s="38">
        <f t="shared" si="542"/>
        <v>0</v>
      </c>
      <c r="DN502" s="39" t="str">
        <f t="shared" si="526"/>
        <v>NÃO MEDIDO</v>
      </c>
      <c r="DO502" s="40"/>
      <c r="DP502"/>
    </row>
    <row r="503" spans="1:120" s="2" customFormat="1" ht="54.75" customHeight="1" x14ac:dyDescent="0.2">
      <c r="A503" s="2" t="s">
        <v>212</v>
      </c>
      <c r="C503" s="100" t="s">
        <v>880</v>
      </c>
      <c r="D503" s="30" t="s">
        <v>881</v>
      </c>
      <c r="E503" s="31" t="s">
        <v>89</v>
      </c>
      <c r="F503" s="74">
        <v>6</v>
      </c>
      <c r="G503" s="74">
        <v>0</v>
      </c>
      <c r="H503" s="121">
        <v>0</v>
      </c>
      <c r="I503" s="121">
        <v>0</v>
      </c>
      <c r="J503" s="121"/>
      <c r="K503" s="74">
        <f t="shared" si="543"/>
        <v>6</v>
      </c>
      <c r="L503" s="32">
        <v>13.27</v>
      </c>
      <c r="M503" s="33">
        <f t="shared" si="544"/>
        <v>79.62</v>
      </c>
      <c r="N503" s="33"/>
      <c r="O503" s="33">
        <f t="shared" si="545"/>
        <v>0</v>
      </c>
      <c r="P503" s="34"/>
      <c r="Q503" s="34">
        <f t="shared" ref="Q503:Q567" si="598">ROUND(P503*$L503,2)</f>
        <v>0</v>
      </c>
      <c r="R503" s="34">
        <f t="shared" ref="R503:R567" si="599">ROUND(P503*$N503,2)</f>
        <v>0</v>
      </c>
      <c r="S503" s="34"/>
      <c r="T503" s="34">
        <f t="shared" ref="T503:T567" si="600">ROUND(S503*$L503,2)</f>
        <v>0</v>
      </c>
      <c r="U503" s="34">
        <f t="shared" ref="U503:U567" si="601">ROUND(S503*$N503,2)</f>
        <v>0</v>
      </c>
      <c r="V503" s="34"/>
      <c r="W503" s="34">
        <f t="shared" si="587"/>
        <v>0</v>
      </c>
      <c r="X503" s="34">
        <f t="shared" si="588"/>
        <v>0</v>
      </c>
      <c r="Y503" s="34"/>
      <c r="Z503" s="34">
        <f t="shared" ref="Z503:Z567" si="602">ROUND(Y503*$L503,2)</f>
        <v>0</v>
      </c>
      <c r="AA503" s="34">
        <f t="shared" ref="AA503:AA567" si="603">ROUND(Y503*$N503,2)</f>
        <v>0</v>
      </c>
      <c r="AB503" s="34"/>
      <c r="AC503" s="34">
        <f t="shared" ref="AC503:AC567" si="604">ROUND(AB503*$L503,2)</f>
        <v>0</v>
      </c>
      <c r="AD503" s="34">
        <f t="shared" ref="AD503:AD567" si="605">ROUND(AB503*$N503,2)</f>
        <v>0</v>
      </c>
      <c r="AE503" s="34"/>
      <c r="AF503" s="34">
        <f t="shared" si="584"/>
        <v>0</v>
      </c>
      <c r="AG503" s="34">
        <f t="shared" si="585"/>
        <v>0</v>
      </c>
      <c r="AH503" s="34"/>
      <c r="AI503" s="34">
        <f t="shared" si="594"/>
        <v>0</v>
      </c>
      <c r="AJ503" s="34">
        <f t="shared" ref="AJ503:AJ567" si="606">ROUND(AH503*$N503,2)</f>
        <v>0</v>
      </c>
      <c r="AK503" s="34"/>
      <c r="AL503" s="34">
        <f t="shared" si="589"/>
        <v>0</v>
      </c>
      <c r="AM503" s="34">
        <f t="shared" si="590"/>
        <v>0</v>
      </c>
      <c r="AN503" s="34"/>
      <c r="AO503" s="34">
        <f t="shared" si="569"/>
        <v>0</v>
      </c>
      <c r="AP503" s="34">
        <f t="shared" si="570"/>
        <v>0</v>
      </c>
      <c r="AQ503" s="34"/>
      <c r="AR503" s="34">
        <f t="shared" si="571"/>
        <v>0</v>
      </c>
      <c r="AS503" s="34">
        <f t="shared" si="572"/>
        <v>0</v>
      </c>
      <c r="AT503" s="34"/>
      <c r="AU503" s="34">
        <f t="shared" si="573"/>
        <v>0</v>
      </c>
      <c r="AV503" s="34">
        <f t="shared" si="574"/>
        <v>0</v>
      </c>
      <c r="AW503" s="34"/>
      <c r="AX503" s="34">
        <f t="shared" si="575"/>
        <v>0</v>
      </c>
      <c r="AY503" s="34">
        <f t="shared" si="576"/>
        <v>0</v>
      </c>
      <c r="AZ503" s="34"/>
      <c r="BA503" s="34">
        <f t="shared" si="577"/>
        <v>0</v>
      </c>
      <c r="BB503" s="34">
        <f t="shared" si="578"/>
        <v>0</v>
      </c>
      <c r="BC503" s="34"/>
      <c r="BD503" s="34">
        <f t="shared" si="579"/>
        <v>0</v>
      </c>
      <c r="BE503" s="34">
        <f t="shared" si="580"/>
        <v>0</v>
      </c>
      <c r="BF503" s="34"/>
      <c r="BG503" s="34">
        <f t="shared" si="595"/>
        <v>0</v>
      </c>
      <c r="BH503" s="34">
        <f t="shared" si="581"/>
        <v>0</v>
      </c>
      <c r="BI503" s="34"/>
      <c r="BJ503" s="34">
        <f t="shared" si="596"/>
        <v>0</v>
      </c>
      <c r="BK503" s="34">
        <f t="shared" si="582"/>
        <v>0</v>
      </c>
      <c r="BL503" s="34"/>
      <c r="BM503" s="34">
        <f t="shared" si="597"/>
        <v>0</v>
      </c>
      <c r="BN503" s="34">
        <f t="shared" si="583"/>
        <v>0</v>
      </c>
      <c r="BO503" s="34"/>
      <c r="BP503" s="34">
        <f t="shared" si="546"/>
        <v>0</v>
      </c>
      <c r="BQ503" s="34">
        <f t="shared" si="547"/>
        <v>0</v>
      </c>
      <c r="BR503" s="34"/>
      <c r="BS503" s="34">
        <f t="shared" si="529"/>
        <v>0</v>
      </c>
      <c r="BT503" s="34">
        <f t="shared" si="548"/>
        <v>0</v>
      </c>
      <c r="BU503" s="34"/>
      <c r="BV503" s="34">
        <f t="shared" si="530"/>
        <v>0</v>
      </c>
      <c r="BW503" s="34">
        <f t="shared" si="549"/>
        <v>0</v>
      </c>
      <c r="BX503" s="34"/>
      <c r="BY503" s="34">
        <f t="shared" si="531"/>
        <v>0</v>
      </c>
      <c r="BZ503" s="34">
        <f t="shared" si="550"/>
        <v>0</v>
      </c>
      <c r="CA503" s="34"/>
      <c r="CB503" s="34">
        <f t="shared" si="532"/>
        <v>0</v>
      </c>
      <c r="CC503" s="34">
        <f t="shared" si="551"/>
        <v>0</v>
      </c>
      <c r="CD503" s="34"/>
      <c r="CE503" s="34">
        <f t="shared" si="533"/>
        <v>0</v>
      </c>
      <c r="CF503" s="34">
        <f t="shared" si="552"/>
        <v>0</v>
      </c>
      <c r="CG503" s="34"/>
      <c r="CH503" s="34">
        <f t="shared" si="553"/>
        <v>0</v>
      </c>
      <c r="CI503" s="34">
        <f t="shared" si="554"/>
        <v>0</v>
      </c>
      <c r="CJ503" s="34"/>
      <c r="CK503" s="34">
        <f t="shared" si="555"/>
        <v>0</v>
      </c>
      <c r="CL503" s="34">
        <f t="shared" si="556"/>
        <v>0</v>
      </c>
      <c r="CM503" s="34"/>
      <c r="CN503" s="34">
        <f t="shared" si="557"/>
        <v>0</v>
      </c>
      <c r="CO503" s="34">
        <f t="shared" si="558"/>
        <v>0</v>
      </c>
      <c r="CP503" s="34"/>
      <c r="CQ503" s="34">
        <f t="shared" si="559"/>
        <v>0</v>
      </c>
      <c r="CR503" s="34">
        <f t="shared" si="560"/>
        <v>0</v>
      </c>
      <c r="CS503" s="34"/>
      <c r="CT503" s="34">
        <f t="shared" si="561"/>
        <v>0</v>
      </c>
      <c r="CU503" s="34">
        <f t="shared" si="562"/>
        <v>0</v>
      </c>
      <c r="CV503" s="34"/>
      <c r="CW503" s="34">
        <f t="shared" si="563"/>
        <v>0</v>
      </c>
      <c r="CX503" s="34">
        <f t="shared" si="564"/>
        <v>0</v>
      </c>
      <c r="CY503" s="34"/>
      <c r="CZ503" s="34">
        <f t="shared" si="565"/>
        <v>0</v>
      </c>
      <c r="DA503" s="34">
        <f t="shared" si="566"/>
        <v>0</v>
      </c>
      <c r="DB503" s="34"/>
      <c r="DC503" s="34">
        <f t="shared" si="541"/>
        <v>0</v>
      </c>
      <c r="DD503" s="34">
        <f t="shared" si="567"/>
        <v>0</v>
      </c>
      <c r="DE503" s="35">
        <f t="shared" si="591"/>
        <v>0</v>
      </c>
      <c r="DF503" s="35">
        <f t="shared" ca="1" si="592"/>
        <v>0</v>
      </c>
      <c r="DG503" s="89">
        <f t="shared" ca="1" si="593"/>
        <v>0</v>
      </c>
      <c r="DH503" s="35">
        <f t="shared" si="568"/>
        <v>6</v>
      </c>
      <c r="DI503" s="35">
        <f t="shared" ca="1" si="527"/>
        <v>79.62</v>
      </c>
      <c r="DJ503" s="92">
        <f t="shared" ca="1" si="528"/>
        <v>0</v>
      </c>
      <c r="DK503"/>
      <c r="DL503" s="37"/>
      <c r="DM503" s="38">
        <f t="shared" si="542"/>
        <v>0</v>
      </c>
      <c r="DN503" s="39" t="str">
        <f t="shared" si="526"/>
        <v>NÃO MEDIDO</v>
      </c>
      <c r="DO503" s="40"/>
      <c r="DP503"/>
    </row>
    <row r="504" spans="1:120" s="2" customFormat="1" ht="54.75" customHeight="1" x14ac:dyDescent="0.2">
      <c r="A504" s="2" t="s">
        <v>212</v>
      </c>
      <c r="C504" s="100" t="s">
        <v>882</v>
      </c>
      <c r="D504" s="30" t="s">
        <v>883</v>
      </c>
      <c r="E504" s="31" t="s">
        <v>89</v>
      </c>
      <c r="F504" s="74">
        <v>6</v>
      </c>
      <c r="G504" s="74">
        <v>0</v>
      </c>
      <c r="H504" s="121">
        <v>0</v>
      </c>
      <c r="I504" s="121">
        <v>0</v>
      </c>
      <c r="J504" s="121"/>
      <c r="K504" s="74">
        <f t="shared" si="543"/>
        <v>6</v>
      </c>
      <c r="L504" s="32">
        <v>87.3</v>
      </c>
      <c r="M504" s="33">
        <f t="shared" si="544"/>
        <v>523.79999999999995</v>
      </c>
      <c r="N504" s="33"/>
      <c r="O504" s="33">
        <f t="shared" si="545"/>
        <v>0</v>
      </c>
      <c r="P504" s="34"/>
      <c r="Q504" s="34">
        <f t="shared" si="598"/>
        <v>0</v>
      </c>
      <c r="R504" s="34">
        <f t="shared" si="599"/>
        <v>0</v>
      </c>
      <c r="S504" s="34"/>
      <c r="T504" s="34">
        <f t="shared" si="600"/>
        <v>0</v>
      </c>
      <c r="U504" s="34">
        <f t="shared" si="601"/>
        <v>0</v>
      </c>
      <c r="V504" s="34"/>
      <c r="W504" s="34">
        <f t="shared" si="587"/>
        <v>0</v>
      </c>
      <c r="X504" s="34">
        <f t="shared" si="588"/>
        <v>0</v>
      </c>
      <c r="Y504" s="34"/>
      <c r="Z504" s="34">
        <f t="shared" si="602"/>
        <v>0</v>
      </c>
      <c r="AA504" s="34">
        <f t="shared" si="603"/>
        <v>0</v>
      </c>
      <c r="AB504" s="34"/>
      <c r="AC504" s="34">
        <f t="shared" si="604"/>
        <v>0</v>
      </c>
      <c r="AD504" s="34">
        <f t="shared" si="605"/>
        <v>0</v>
      </c>
      <c r="AE504" s="34"/>
      <c r="AF504" s="34">
        <f t="shared" si="584"/>
        <v>0</v>
      </c>
      <c r="AG504" s="34">
        <f t="shared" si="585"/>
        <v>0</v>
      </c>
      <c r="AH504" s="34"/>
      <c r="AI504" s="34">
        <f t="shared" si="594"/>
        <v>0</v>
      </c>
      <c r="AJ504" s="34">
        <f t="shared" si="606"/>
        <v>0</v>
      </c>
      <c r="AK504" s="34"/>
      <c r="AL504" s="34">
        <f t="shared" si="589"/>
        <v>0</v>
      </c>
      <c r="AM504" s="34">
        <f t="shared" si="590"/>
        <v>0</v>
      </c>
      <c r="AN504" s="34"/>
      <c r="AO504" s="34">
        <f t="shared" si="569"/>
        <v>0</v>
      </c>
      <c r="AP504" s="34">
        <f t="shared" si="570"/>
        <v>0</v>
      </c>
      <c r="AQ504" s="34"/>
      <c r="AR504" s="34">
        <f t="shared" si="571"/>
        <v>0</v>
      </c>
      <c r="AS504" s="34">
        <f t="shared" si="572"/>
        <v>0</v>
      </c>
      <c r="AT504" s="34"/>
      <c r="AU504" s="34">
        <f t="shared" si="573"/>
        <v>0</v>
      </c>
      <c r="AV504" s="34">
        <f t="shared" si="574"/>
        <v>0</v>
      </c>
      <c r="AW504" s="34"/>
      <c r="AX504" s="34">
        <f t="shared" si="575"/>
        <v>0</v>
      </c>
      <c r="AY504" s="34">
        <f t="shared" si="576"/>
        <v>0</v>
      </c>
      <c r="AZ504" s="34"/>
      <c r="BA504" s="34">
        <f t="shared" si="577"/>
        <v>0</v>
      </c>
      <c r="BB504" s="34">
        <f t="shared" si="578"/>
        <v>0</v>
      </c>
      <c r="BC504" s="34"/>
      <c r="BD504" s="34">
        <f t="shared" si="579"/>
        <v>0</v>
      </c>
      <c r="BE504" s="34">
        <f t="shared" si="580"/>
        <v>0</v>
      </c>
      <c r="BF504" s="34"/>
      <c r="BG504" s="34">
        <f t="shared" si="595"/>
        <v>0</v>
      </c>
      <c r="BH504" s="34">
        <f t="shared" si="581"/>
        <v>0</v>
      </c>
      <c r="BI504" s="34"/>
      <c r="BJ504" s="34">
        <f t="shared" si="596"/>
        <v>0</v>
      </c>
      <c r="BK504" s="34">
        <f t="shared" si="582"/>
        <v>0</v>
      </c>
      <c r="BL504" s="34">
        <v>6</v>
      </c>
      <c r="BM504" s="34">
        <f t="shared" si="597"/>
        <v>523.79999999999995</v>
      </c>
      <c r="BN504" s="34">
        <f t="shared" si="583"/>
        <v>0</v>
      </c>
      <c r="BO504" s="34"/>
      <c r="BP504" s="34">
        <f t="shared" si="546"/>
        <v>0</v>
      </c>
      <c r="BQ504" s="34">
        <f t="shared" si="547"/>
        <v>0</v>
      </c>
      <c r="BR504" s="34"/>
      <c r="BS504" s="34">
        <f t="shared" si="529"/>
        <v>0</v>
      </c>
      <c r="BT504" s="34">
        <f t="shared" si="548"/>
        <v>0</v>
      </c>
      <c r="BU504" s="34"/>
      <c r="BV504" s="34">
        <f t="shared" si="530"/>
        <v>0</v>
      </c>
      <c r="BW504" s="34">
        <f t="shared" si="549"/>
        <v>0</v>
      </c>
      <c r="BX504" s="34"/>
      <c r="BY504" s="34">
        <f t="shared" si="531"/>
        <v>0</v>
      </c>
      <c r="BZ504" s="34">
        <f t="shared" si="550"/>
        <v>0</v>
      </c>
      <c r="CA504" s="34"/>
      <c r="CB504" s="34">
        <f t="shared" si="532"/>
        <v>0</v>
      </c>
      <c r="CC504" s="34">
        <f t="shared" si="551"/>
        <v>0</v>
      </c>
      <c r="CD504" s="34"/>
      <c r="CE504" s="34">
        <f t="shared" si="533"/>
        <v>0</v>
      </c>
      <c r="CF504" s="34">
        <f t="shared" si="552"/>
        <v>0</v>
      </c>
      <c r="CG504" s="34"/>
      <c r="CH504" s="34">
        <f t="shared" si="553"/>
        <v>0</v>
      </c>
      <c r="CI504" s="34">
        <f t="shared" si="554"/>
        <v>0</v>
      </c>
      <c r="CJ504" s="34"/>
      <c r="CK504" s="34">
        <f t="shared" si="555"/>
        <v>0</v>
      </c>
      <c r="CL504" s="34">
        <f t="shared" si="556"/>
        <v>0</v>
      </c>
      <c r="CM504" s="34"/>
      <c r="CN504" s="34">
        <f t="shared" si="557"/>
        <v>0</v>
      </c>
      <c r="CO504" s="34">
        <f t="shared" si="558"/>
        <v>0</v>
      </c>
      <c r="CP504" s="34"/>
      <c r="CQ504" s="34">
        <f t="shared" si="559"/>
        <v>0</v>
      </c>
      <c r="CR504" s="34">
        <f t="shared" si="560"/>
        <v>0</v>
      </c>
      <c r="CS504" s="34"/>
      <c r="CT504" s="34">
        <f t="shared" si="561"/>
        <v>0</v>
      </c>
      <c r="CU504" s="34">
        <f t="shared" si="562"/>
        <v>0</v>
      </c>
      <c r="CV504" s="34"/>
      <c r="CW504" s="34">
        <f t="shared" si="563"/>
        <v>0</v>
      </c>
      <c r="CX504" s="34">
        <f t="shared" si="564"/>
        <v>0</v>
      </c>
      <c r="CY504" s="34"/>
      <c r="CZ504" s="34">
        <f t="shared" si="565"/>
        <v>0</v>
      </c>
      <c r="DA504" s="34">
        <f t="shared" si="566"/>
        <v>0</v>
      </c>
      <c r="DB504" s="34"/>
      <c r="DC504" s="34">
        <f t="shared" si="541"/>
        <v>0</v>
      </c>
      <c r="DD504" s="34">
        <f t="shared" si="567"/>
        <v>0</v>
      </c>
      <c r="DE504" s="35">
        <f t="shared" si="591"/>
        <v>6</v>
      </c>
      <c r="DF504" s="35">
        <f t="shared" ca="1" si="592"/>
        <v>523.79999999999995</v>
      </c>
      <c r="DG504" s="89">
        <f t="shared" ca="1" si="593"/>
        <v>0</v>
      </c>
      <c r="DH504" s="35">
        <f t="shared" si="568"/>
        <v>0</v>
      </c>
      <c r="DI504" s="35">
        <f t="shared" ca="1" si="527"/>
        <v>0</v>
      </c>
      <c r="DJ504" s="92">
        <f t="shared" ca="1" si="528"/>
        <v>0</v>
      </c>
      <c r="DK504"/>
      <c r="DL504" s="37"/>
      <c r="DM504" s="38">
        <f t="shared" si="542"/>
        <v>0</v>
      </c>
      <c r="DN504" s="39" t="str">
        <f t="shared" si="526"/>
        <v>NÃO MEDIDO</v>
      </c>
      <c r="DO504" s="40"/>
      <c r="DP504"/>
    </row>
    <row r="505" spans="1:120" s="2" customFormat="1" ht="45" customHeight="1" x14ac:dyDescent="0.2">
      <c r="A505" s="2" t="s">
        <v>212</v>
      </c>
      <c r="C505" s="100" t="s">
        <v>884</v>
      </c>
      <c r="D505" s="30" t="s">
        <v>885</v>
      </c>
      <c r="E505" s="31" t="s">
        <v>89</v>
      </c>
      <c r="F505" s="74">
        <v>6</v>
      </c>
      <c r="G505" s="74">
        <v>0</v>
      </c>
      <c r="H505" s="121">
        <v>0</v>
      </c>
      <c r="I505" s="121">
        <v>0</v>
      </c>
      <c r="J505" s="121"/>
      <c r="K505" s="74">
        <f t="shared" si="543"/>
        <v>6</v>
      </c>
      <c r="L505" s="32">
        <v>42.11</v>
      </c>
      <c r="M505" s="33">
        <f t="shared" si="544"/>
        <v>252.66</v>
      </c>
      <c r="N505" s="33"/>
      <c r="O505" s="33">
        <f t="shared" si="545"/>
        <v>0</v>
      </c>
      <c r="P505" s="34"/>
      <c r="Q505" s="34">
        <f t="shared" si="598"/>
        <v>0</v>
      </c>
      <c r="R505" s="34">
        <f t="shared" si="599"/>
        <v>0</v>
      </c>
      <c r="S505" s="34"/>
      <c r="T505" s="34">
        <f t="shared" si="600"/>
        <v>0</v>
      </c>
      <c r="U505" s="34">
        <f t="shared" si="601"/>
        <v>0</v>
      </c>
      <c r="V505" s="34"/>
      <c r="W505" s="34">
        <f t="shared" si="587"/>
        <v>0</v>
      </c>
      <c r="X505" s="34">
        <f t="shared" si="588"/>
        <v>0</v>
      </c>
      <c r="Y505" s="34"/>
      <c r="Z505" s="34">
        <f t="shared" si="602"/>
        <v>0</v>
      </c>
      <c r="AA505" s="34">
        <f t="shared" si="603"/>
        <v>0</v>
      </c>
      <c r="AB505" s="34"/>
      <c r="AC505" s="34">
        <f t="shared" si="604"/>
        <v>0</v>
      </c>
      <c r="AD505" s="34">
        <f t="shared" si="605"/>
        <v>0</v>
      </c>
      <c r="AE505" s="34"/>
      <c r="AF505" s="34">
        <f t="shared" si="584"/>
        <v>0</v>
      </c>
      <c r="AG505" s="34">
        <f t="shared" si="585"/>
        <v>0</v>
      </c>
      <c r="AH505" s="34"/>
      <c r="AI505" s="34">
        <f t="shared" si="594"/>
        <v>0</v>
      </c>
      <c r="AJ505" s="34">
        <f t="shared" si="606"/>
        <v>0</v>
      </c>
      <c r="AK505" s="34"/>
      <c r="AL505" s="34">
        <f t="shared" si="589"/>
        <v>0</v>
      </c>
      <c r="AM505" s="34">
        <f t="shared" si="590"/>
        <v>0</v>
      </c>
      <c r="AN505" s="34"/>
      <c r="AO505" s="34">
        <f t="shared" si="569"/>
        <v>0</v>
      </c>
      <c r="AP505" s="34">
        <f t="shared" si="570"/>
        <v>0</v>
      </c>
      <c r="AQ505" s="34"/>
      <c r="AR505" s="34">
        <f t="shared" si="571"/>
        <v>0</v>
      </c>
      <c r="AS505" s="34">
        <f t="shared" si="572"/>
        <v>0</v>
      </c>
      <c r="AT505" s="34"/>
      <c r="AU505" s="34">
        <f t="shared" si="573"/>
        <v>0</v>
      </c>
      <c r="AV505" s="34">
        <f t="shared" si="574"/>
        <v>0</v>
      </c>
      <c r="AW505" s="34"/>
      <c r="AX505" s="34">
        <f t="shared" si="575"/>
        <v>0</v>
      </c>
      <c r="AY505" s="34">
        <f t="shared" si="576"/>
        <v>0</v>
      </c>
      <c r="AZ505" s="34"/>
      <c r="BA505" s="34">
        <f t="shared" si="577"/>
        <v>0</v>
      </c>
      <c r="BB505" s="34">
        <f t="shared" si="578"/>
        <v>0</v>
      </c>
      <c r="BC505" s="34"/>
      <c r="BD505" s="34">
        <f t="shared" si="579"/>
        <v>0</v>
      </c>
      <c r="BE505" s="34">
        <f t="shared" si="580"/>
        <v>0</v>
      </c>
      <c r="BF505" s="34"/>
      <c r="BG505" s="34">
        <f t="shared" si="595"/>
        <v>0</v>
      </c>
      <c r="BH505" s="34">
        <f t="shared" si="581"/>
        <v>0</v>
      </c>
      <c r="BI505" s="34"/>
      <c r="BJ505" s="34">
        <f t="shared" si="596"/>
        <v>0</v>
      </c>
      <c r="BK505" s="34">
        <f t="shared" si="582"/>
        <v>0</v>
      </c>
      <c r="BL505" s="34"/>
      <c r="BM505" s="34">
        <f t="shared" si="597"/>
        <v>0</v>
      </c>
      <c r="BN505" s="34">
        <f t="shared" si="583"/>
        <v>0</v>
      </c>
      <c r="BO505" s="34"/>
      <c r="BP505" s="34">
        <f t="shared" si="546"/>
        <v>0</v>
      </c>
      <c r="BQ505" s="34">
        <f t="shared" si="547"/>
        <v>0</v>
      </c>
      <c r="BR505" s="34"/>
      <c r="BS505" s="34">
        <f t="shared" si="529"/>
        <v>0</v>
      </c>
      <c r="BT505" s="34">
        <f t="shared" si="548"/>
        <v>0</v>
      </c>
      <c r="BU505" s="34"/>
      <c r="BV505" s="34">
        <f t="shared" si="530"/>
        <v>0</v>
      </c>
      <c r="BW505" s="34">
        <f t="shared" si="549"/>
        <v>0</v>
      </c>
      <c r="BX505" s="34"/>
      <c r="BY505" s="34">
        <f t="shared" si="531"/>
        <v>0</v>
      </c>
      <c r="BZ505" s="34">
        <f t="shared" si="550"/>
        <v>0</v>
      </c>
      <c r="CA505" s="34"/>
      <c r="CB505" s="34">
        <f t="shared" si="532"/>
        <v>0</v>
      </c>
      <c r="CC505" s="34">
        <f t="shared" si="551"/>
        <v>0</v>
      </c>
      <c r="CD505" s="34"/>
      <c r="CE505" s="34">
        <f t="shared" si="533"/>
        <v>0</v>
      </c>
      <c r="CF505" s="34">
        <f t="shared" si="552"/>
        <v>0</v>
      </c>
      <c r="CG505" s="34"/>
      <c r="CH505" s="34">
        <f t="shared" si="553"/>
        <v>0</v>
      </c>
      <c r="CI505" s="34">
        <f t="shared" si="554"/>
        <v>0</v>
      </c>
      <c r="CJ505" s="34"/>
      <c r="CK505" s="34">
        <f t="shared" si="555"/>
        <v>0</v>
      </c>
      <c r="CL505" s="34">
        <f t="shared" si="556"/>
        <v>0</v>
      </c>
      <c r="CM505" s="34"/>
      <c r="CN505" s="34">
        <f t="shared" si="557"/>
        <v>0</v>
      </c>
      <c r="CO505" s="34">
        <f t="shared" si="558"/>
        <v>0</v>
      </c>
      <c r="CP505" s="34"/>
      <c r="CQ505" s="34">
        <f t="shared" si="559"/>
        <v>0</v>
      </c>
      <c r="CR505" s="34">
        <f t="shared" si="560"/>
        <v>0</v>
      </c>
      <c r="CS505" s="34"/>
      <c r="CT505" s="34">
        <f t="shared" si="561"/>
        <v>0</v>
      </c>
      <c r="CU505" s="34">
        <f t="shared" si="562"/>
        <v>0</v>
      </c>
      <c r="CV505" s="34"/>
      <c r="CW505" s="34">
        <f t="shared" si="563"/>
        <v>0</v>
      </c>
      <c r="CX505" s="34">
        <f t="shared" si="564"/>
        <v>0</v>
      </c>
      <c r="CY505" s="34"/>
      <c r="CZ505" s="34">
        <f t="shared" si="565"/>
        <v>0</v>
      </c>
      <c r="DA505" s="34">
        <f t="shared" si="566"/>
        <v>0</v>
      </c>
      <c r="DB505" s="34"/>
      <c r="DC505" s="34">
        <f t="shared" si="541"/>
        <v>0</v>
      </c>
      <c r="DD505" s="34">
        <f t="shared" si="567"/>
        <v>0</v>
      </c>
      <c r="DE505" s="35">
        <f t="shared" si="591"/>
        <v>0</v>
      </c>
      <c r="DF505" s="35">
        <f t="shared" ca="1" si="592"/>
        <v>0</v>
      </c>
      <c r="DG505" s="89">
        <f t="shared" ca="1" si="593"/>
        <v>0</v>
      </c>
      <c r="DH505" s="35">
        <f t="shared" si="568"/>
        <v>6</v>
      </c>
      <c r="DI505" s="35">
        <f t="shared" ca="1" si="527"/>
        <v>252.66</v>
      </c>
      <c r="DJ505" s="92">
        <f t="shared" ca="1" si="528"/>
        <v>0</v>
      </c>
      <c r="DK505"/>
      <c r="DL505" s="37"/>
      <c r="DM505" s="38">
        <f t="shared" si="542"/>
        <v>0</v>
      </c>
      <c r="DN505" s="39" t="str">
        <f t="shared" si="526"/>
        <v>NÃO MEDIDO</v>
      </c>
      <c r="DO505" s="40"/>
      <c r="DP505"/>
    </row>
    <row r="506" spans="1:120" s="2" customFormat="1" ht="51.75" customHeight="1" x14ac:dyDescent="0.2">
      <c r="A506" s="2" t="s">
        <v>212</v>
      </c>
      <c r="C506" s="100" t="s">
        <v>886</v>
      </c>
      <c r="D506" s="30" t="s">
        <v>887</v>
      </c>
      <c r="E506" s="31" t="s">
        <v>89</v>
      </c>
      <c r="F506" s="74">
        <v>4</v>
      </c>
      <c r="G506" s="74">
        <v>0</v>
      </c>
      <c r="H506" s="121">
        <v>0</v>
      </c>
      <c r="I506" s="121">
        <v>0</v>
      </c>
      <c r="J506" s="121">
        <v>2</v>
      </c>
      <c r="K506" s="74">
        <f t="shared" si="543"/>
        <v>6</v>
      </c>
      <c r="L506" s="32">
        <v>57.96</v>
      </c>
      <c r="M506" s="33">
        <f t="shared" si="544"/>
        <v>347.76</v>
      </c>
      <c r="N506" s="33"/>
      <c r="O506" s="33">
        <f t="shared" si="545"/>
        <v>0</v>
      </c>
      <c r="P506" s="34"/>
      <c r="Q506" s="34">
        <f t="shared" si="598"/>
        <v>0</v>
      </c>
      <c r="R506" s="34">
        <f t="shared" si="599"/>
        <v>0</v>
      </c>
      <c r="S506" s="34"/>
      <c r="T506" s="34">
        <f t="shared" si="600"/>
        <v>0</v>
      </c>
      <c r="U506" s="34">
        <f t="shared" si="601"/>
        <v>0</v>
      </c>
      <c r="V506" s="34"/>
      <c r="W506" s="34">
        <f t="shared" si="587"/>
        <v>0</v>
      </c>
      <c r="X506" s="34">
        <f t="shared" si="588"/>
        <v>0</v>
      </c>
      <c r="Y506" s="34"/>
      <c r="Z506" s="34">
        <f t="shared" si="602"/>
        <v>0</v>
      </c>
      <c r="AA506" s="34">
        <f t="shared" si="603"/>
        <v>0</v>
      </c>
      <c r="AB506" s="34"/>
      <c r="AC506" s="34">
        <f t="shared" si="604"/>
        <v>0</v>
      </c>
      <c r="AD506" s="34">
        <f t="shared" si="605"/>
        <v>0</v>
      </c>
      <c r="AE506" s="34"/>
      <c r="AF506" s="34">
        <f t="shared" si="584"/>
        <v>0</v>
      </c>
      <c r="AG506" s="34">
        <f t="shared" si="585"/>
        <v>0</v>
      </c>
      <c r="AH506" s="34"/>
      <c r="AI506" s="34">
        <f t="shared" si="594"/>
        <v>0</v>
      </c>
      <c r="AJ506" s="34">
        <f t="shared" si="606"/>
        <v>0</v>
      </c>
      <c r="AK506" s="34"/>
      <c r="AL506" s="34">
        <f t="shared" si="589"/>
        <v>0</v>
      </c>
      <c r="AM506" s="34">
        <f t="shared" si="590"/>
        <v>0</v>
      </c>
      <c r="AN506" s="34"/>
      <c r="AO506" s="34">
        <f t="shared" si="569"/>
        <v>0</v>
      </c>
      <c r="AP506" s="34">
        <f t="shared" si="570"/>
        <v>0</v>
      </c>
      <c r="AQ506" s="34"/>
      <c r="AR506" s="34">
        <f t="shared" si="571"/>
        <v>0</v>
      </c>
      <c r="AS506" s="34">
        <f t="shared" si="572"/>
        <v>0</v>
      </c>
      <c r="AT506" s="34"/>
      <c r="AU506" s="34">
        <f t="shared" si="573"/>
        <v>0</v>
      </c>
      <c r="AV506" s="34">
        <f t="shared" si="574"/>
        <v>0</v>
      </c>
      <c r="AW506" s="34"/>
      <c r="AX506" s="34">
        <f t="shared" si="575"/>
        <v>0</v>
      </c>
      <c r="AY506" s="34">
        <f t="shared" si="576"/>
        <v>0</v>
      </c>
      <c r="AZ506" s="34"/>
      <c r="BA506" s="34">
        <f t="shared" si="577"/>
        <v>0</v>
      </c>
      <c r="BB506" s="34">
        <f t="shared" si="578"/>
        <v>0</v>
      </c>
      <c r="BC506" s="34"/>
      <c r="BD506" s="34">
        <f t="shared" si="579"/>
        <v>0</v>
      </c>
      <c r="BE506" s="34">
        <f t="shared" si="580"/>
        <v>0</v>
      </c>
      <c r="BF506" s="34"/>
      <c r="BG506" s="34">
        <f t="shared" si="595"/>
        <v>0</v>
      </c>
      <c r="BH506" s="34">
        <f t="shared" si="581"/>
        <v>0</v>
      </c>
      <c r="BI506" s="34"/>
      <c r="BJ506" s="34">
        <f t="shared" si="596"/>
        <v>0</v>
      </c>
      <c r="BK506" s="34">
        <f t="shared" si="582"/>
        <v>0</v>
      </c>
      <c r="BL506" s="34">
        <v>4</v>
      </c>
      <c r="BM506" s="34">
        <f t="shared" si="597"/>
        <v>231.84</v>
      </c>
      <c r="BN506" s="34">
        <f t="shared" si="583"/>
        <v>0</v>
      </c>
      <c r="BO506" s="34"/>
      <c r="BP506" s="34">
        <f t="shared" si="546"/>
        <v>0</v>
      </c>
      <c r="BQ506" s="34">
        <f t="shared" si="547"/>
        <v>0</v>
      </c>
      <c r="BR506" s="34"/>
      <c r="BS506" s="34">
        <f t="shared" si="529"/>
        <v>0</v>
      </c>
      <c r="BT506" s="34">
        <f t="shared" si="548"/>
        <v>0</v>
      </c>
      <c r="BU506" s="34"/>
      <c r="BV506" s="34">
        <f t="shared" si="530"/>
        <v>0</v>
      </c>
      <c r="BW506" s="34">
        <f t="shared" si="549"/>
        <v>0</v>
      </c>
      <c r="BX506" s="34"/>
      <c r="BY506" s="34">
        <f t="shared" si="531"/>
        <v>0</v>
      </c>
      <c r="BZ506" s="34">
        <f t="shared" si="550"/>
        <v>0</v>
      </c>
      <c r="CA506" s="34"/>
      <c r="CB506" s="34">
        <f t="shared" si="532"/>
        <v>0</v>
      </c>
      <c r="CC506" s="34">
        <f t="shared" si="551"/>
        <v>0</v>
      </c>
      <c r="CD506" s="34"/>
      <c r="CE506" s="34">
        <f t="shared" si="533"/>
        <v>0</v>
      </c>
      <c r="CF506" s="34">
        <f t="shared" si="552"/>
        <v>0</v>
      </c>
      <c r="CG506" s="34"/>
      <c r="CH506" s="34">
        <f t="shared" si="553"/>
        <v>0</v>
      </c>
      <c r="CI506" s="34">
        <f t="shared" si="554"/>
        <v>0</v>
      </c>
      <c r="CJ506" s="34"/>
      <c r="CK506" s="34">
        <f t="shared" si="555"/>
        <v>0</v>
      </c>
      <c r="CL506" s="34">
        <f t="shared" si="556"/>
        <v>0</v>
      </c>
      <c r="CM506" s="34"/>
      <c r="CN506" s="34">
        <f t="shared" si="557"/>
        <v>0</v>
      </c>
      <c r="CO506" s="34">
        <f t="shared" si="558"/>
        <v>0</v>
      </c>
      <c r="CP506" s="34"/>
      <c r="CQ506" s="34">
        <f t="shared" si="559"/>
        <v>0</v>
      </c>
      <c r="CR506" s="34">
        <f t="shared" si="560"/>
        <v>0</v>
      </c>
      <c r="CS506" s="34"/>
      <c r="CT506" s="34">
        <f t="shared" si="561"/>
        <v>0</v>
      </c>
      <c r="CU506" s="34">
        <f t="shared" si="562"/>
        <v>0</v>
      </c>
      <c r="CV506" s="34"/>
      <c r="CW506" s="34">
        <f t="shared" si="563"/>
        <v>0</v>
      </c>
      <c r="CX506" s="34">
        <f t="shared" si="564"/>
        <v>0</v>
      </c>
      <c r="CY506" s="34"/>
      <c r="CZ506" s="34">
        <f t="shared" si="565"/>
        <v>0</v>
      </c>
      <c r="DA506" s="34">
        <f t="shared" si="566"/>
        <v>0</v>
      </c>
      <c r="DB506" s="34">
        <v>2</v>
      </c>
      <c r="DC506" s="34">
        <f t="shared" si="541"/>
        <v>115.92</v>
      </c>
      <c r="DD506" s="34">
        <f t="shared" si="567"/>
        <v>0</v>
      </c>
      <c r="DE506" s="35">
        <f t="shared" si="591"/>
        <v>6</v>
      </c>
      <c r="DF506" s="35">
        <f t="shared" ca="1" si="592"/>
        <v>347.76</v>
      </c>
      <c r="DG506" s="89">
        <f t="shared" ca="1" si="593"/>
        <v>0</v>
      </c>
      <c r="DH506" s="35">
        <f t="shared" si="568"/>
        <v>0</v>
      </c>
      <c r="DI506" s="35">
        <f t="shared" ca="1" si="527"/>
        <v>0</v>
      </c>
      <c r="DJ506" s="92">
        <f t="shared" ca="1" si="528"/>
        <v>0</v>
      </c>
      <c r="DK506"/>
      <c r="DL506" s="37"/>
      <c r="DM506" s="38">
        <f t="shared" si="542"/>
        <v>2</v>
      </c>
      <c r="DN506" s="39" t="str">
        <f t="shared" ref="DN506:DN548" si="607">IF(DM506&lt;&gt;0,"MEDIDO","NÃO MEDIDO")</f>
        <v>MEDIDO</v>
      </c>
      <c r="DO506" s="40"/>
      <c r="DP506"/>
    </row>
    <row r="507" spans="1:120" s="2" customFormat="1" ht="54.75" customHeight="1" x14ac:dyDescent="0.2">
      <c r="A507" s="2" t="s">
        <v>212</v>
      </c>
      <c r="C507" s="100" t="s">
        <v>888</v>
      </c>
      <c r="D507" s="30" t="s">
        <v>889</v>
      </c>
      <c r="E507" s="31" t="s">
        <v>89</v>
      </c>
      <c r="F507" s="74">
        <v>4</v>
      </c>
      <c r="G507" s="74">
        <v>0</v>
      </c>
      <c r="H507" s="121">
        <v>0</v>
      </c>
      <c r="I507" s="121">
        <v>0</v>
      </c>
      <c r="J507" s="121">
        <v>2</v>
      </c>
      <c r="K507" s="74">
        <f t="shared" si="543"/>
        <v>6</v>
      </c>
      <c r="L507" s="32">
        <v>40.36</v>
      </c>
      <c r="M507" s="33">
        <f t="shared" si="544"/>
        <v>242.16</v>
      </c>
      <c r="N507" s="33"/>
      <c r="O507" s="33">
        <f t="shared" si="545"/>
        <v>0</v>
      </c>
      <c r="P507" s="34"/>
      <c r="Q507" s="34">
        <f t="shared" si="598"/>
        <v>0</v>
      </c>
      <c r="R507" s="34">
        <f t="shared" si="599"/>
        <v>0</v>
      </c>
      <c r="S507" s="34"/>
      <c r="T507" s="34">
        <f t="shared" si="600"/>
        <v>0</v>
      </c>
      <c r="U507" s="34">
        <f t="shared" si="601"/>
        <v>0</v>
      </c>
      <c r="V507" s="34"/>
      <c r="W507" s="34">
        <f t="shared" si="587"/>
        <v>0</v>
      </c>
      <c r="X507" s="34">
        <f t="shared" si="588"/>
        <v>0</v>
      </c>
      <c r="Y507" s="34"/>
      <c r="Z507" s="34">
        <f t="shared" si="602"/>
        <v>0</v>
      </c>
      <c r="AA507" s="34">
        <f t="shared" si="603"/>
        <v>0</v>
      </c>
      <c r="AB507" s="34"/>
      <c r="AC507" s="34">
        <f t="shared" si="604"/>
        <v>0</v>
      </c>
      <c r="AD507" s="34">
        <f t="shared" si="605"/>
        <v>0</v>
      </c>
      <c r="AE507" s="34"/>
      <c r="AF507" s="34">
        <f t="shared" si="584"/>
        <v>0</v>
      </c>
      <c r="AG507" s="34">
        <f t="shared" si="585"/>
        <v>0</v>
      </c>
      <c r="AH507" s="34"/>
      <c r="AI507" s="34">
        <f t="shared" si="594"/>
        <v>0</v>
      </c>
      <c r="AJ507" s="34">
        <f t="shared" si="606"/>
        <v>0</v>
      </c>
      <c r="AK507" s="34"/>
      <c r="AL507" s="34">
        <f t="shared" si="589"/>
        <v>0</v>
      </c>
      <c r="AM507" s="34">
        <f t="shared" si="590"/>
        <v>0</v>
      </c>
      <c r="AN507" s="34"/>
      <c r="AO507" s="34">
        <f t="shared" si="569"/>
        <v>0</v>
      </c>
      <c r="AP507" s="34">
        <f t="shared" si="570"/>
        <v>0</v>
      </c>
      <c r="AQ507" s="34"/>
      <c r="AR507" s="34">
        <f t="shared" si="571"/>
        <v>0</v>
      </c>
      <c r="AS507" s="34">
        <f t="shared" si="572"/>
        <v>0</v>
      </c>
      <c r="AT507" s="34"/>
      <c r="AU507" s="34">
        <f t="shared" si="573"/>
        <v>0</v>
      </c>
      <c r="AV507" s="34">
        <f t="shared" si="574"/>
        <v>0</v>
      </c>
      <c r="AW507" s="34"/>
      <c r="AX507" s="34">
        <f t="shared" si="575"/>
        <v>0</v>
      </c>
      <c r="AY507" s="34">
        <f t="shared" si="576"/>
        <v>0</v>
      </c>
      <c r="AZ507" s="34"/>
      <c r="BA507" s="34">
        <f t="shared" si="577"/>
        <v>0</v>
      </c>
      <c r="BB507" s="34">
        <f t="shared" si="578"/>
        <v>0</v>
      </c>
      <c r="BC507" s="34"/>
      <c r="BD507" s="34">
        <f t="shared" si="579"/>
        <v>0</v>
      </c>
      <c r="BE507" s="34">
        <f t="shared" si="580"/>
        <v>0</v>
      </c>
      <c r="BF507" s="34"/>
      <c r="BG507" s="34">
        <f t="shared" si="595"/>
        <v>0</v>
      </c>
      <c r="BH507" s="34">
        <f t="shared" si="581"/>
        <v>0</v>
      </c>
      <c r="BI507" s="34"/>
      <c r="BJ507" s="34">
        <f t="shared" si="596"/>
        <v>0</v>
      </c>
      <c r="BK507" s="34">
        <f t="shared" si="582"/>
        <v>0</v>
      </c>
      <c r="BL507" s="34"/>
      <c r="BM507" s="34">
        <f t="shared" si="597"/>
        <v>0</v>
      </c>
      <c r="BN507" s="34">
        <f t="shared" si="583"/>
        <v>0</v>
      </c>
      <c r="BO507" s="34"/>
      <c r="BP507" s="34">
        <f t="shared" si="546"/>
        <v>0</v>
      </c>
      <c r="BQ507" s="34">
        <f t="shared" si="547"/>
        <v>0</v>
      </c>
      <c r="BR507" s="34"/>
      <c r="BS507" s="34">
        <f t="shared" si="529"/>
        <v>0</v>
      </c>
      <c r="BT507" s="34">
        <f t="shared" si="548"/>
        <v>0</v>
      </c>
      <c r="BU507" s="34"/>
      <c r="BV507" s="34">
        <f t="shared" si="530"/>
        <v>0</v>
      </c>
      <c r="BW507" s="34">
        <f t="shared" si="549"/>
        <v>0</v>
      </c>
      <c r="BX507" s="34"/>
      <c r="BY507" s="34">
        <f t="shared" si="531"/>
        <v>0</v>
      </c>
      <c r="BZ507" s="34">
        <f t="shared" si="550"/>
        <v>0</v>
      </c>
      <c r="CA507" s="34"/>
      <c r="CB507" s="34">
        <f t="shared" si="532"/>
        <v>0</v>
      </c>
      <c r="CC507" s="34">
        <f t="shared" si="551"/>
        <v>0</v>
      </c>
      <c r="CD507" s="34"/>
      <c r="CE507" s="34">
        <f t="shared" si="533"/>
        <v>0</v>
      </c>
      <c r="CF507" s="34">
        <f t="shared" si="552"/>
        <v>0</v>
      </c>
      <c r="CG507" s="34"/>
      <c r="CH507" s="34">
        <f t="shared" si="553"/>
        <v>0</v>
      </c>
      <c r="CI507" s="34">
        <f t="shared" si="554"/>
        <v>0</v>
      </c>
      <c r="CJ507" s="34"/>
      <c r="CK507" s="34">
        <f t="shared" si="555"/>
        <v>0</v>
      </c>
      <c r="CL507" s="34">
        <f t="shared" si="556"/>
        <v>0</v>
      </c>
      <c r="CM507" s="34"/>
      <c r="CN507" s="34">
        <f t="shared" si="557"/>
        <v>0</v>
      </c>
      <c r="CO507" s="34">
        <f t="shared" si="558"/>
        <v>0</v>
      </c>
      <c r="CP507" s="34"/>
      <c r="CQ507" s="34">
        <f t="shared" si="559"/>
        <v>0</v>
      </c>
      <c r="CR507" s="34">
        <f t="shared" si="560"/>
        <v>0</v>
      </c>
      <c r="CS507" s="34"/>
      <c r="CT507" s="34">
        <f t="shared" si="561"/>
        <v>0</v>
      </c>
      <c r="CU507" s="34">
        <f t="shared" si="562"/>
        <v>0</v>
      </c>
      <c r="CV507" s="34"/>
      <c r="CW507" s="34">
        <f t="shared" si="563"/>
        <v>0</v>
      </c>
      <c r="CX507" s="34">
        <f t="shared" si="564"/>
        <v>0</v>
      </c>
      <c r="CY507" s="34"/>
      <c r="CZ507" s="34">
        <f t="shared" si="565"/>
        <v>0</v>
      </c>
      <c r="DA507" s="34">
        <f t="shared" si="566"/>
        <v>0</v>
      </c>
      <c r="DB507" s="34">
        <v>2</v>
      </c>
      <c r="DC507" s="34">
        <f t="shared" si="541"/>
        <v>80.72</v>
      </c>
      <c r="DD507" s="34">
        <f t="shared" si="567"/>
        <v>0</v>
      </c>
      <c r="DE507" s="35">
        <f t="shared" si="591"/>
        <v>2</v>
      </c>
      <c r="DF507" s="35">
        <f t="shared" ca="1" si="592"/>
        <v>80.72</v>
      </c>
      <c r="DG507" s="89">
        <f t="shared" ca="1" si="593"/>
        <v>0</v>
      </c>
      <c r="DH507" s="35">
        <f t="shared" si="568"/>
        <v>4</v>
      </c>
      <c r="DI507" s="35">
        <f t="shared" ca="1" si="527"/>
        <v>161.44</v>
      </c>
      <c r="DJ507" s="92">
        <f t="shared" ca="1" si="528"/>
        <v>0</v>
      </c>
      <c r="DK507"/>
      <c r="DL507" s="37"/>
      <c r="DM507" s="38">
        <f t="shared" si="542"/>
        <v>2</v>
      </c>
      <c r="DN507" s="39" t="str">
        <f t="shared" si="607"/>
        <v>MEDIDO</v>
      </c>
      <c r="DO507" s="40"/>
      <c r="DP507"/>
    </row>
    <row r="508" spans="1:120" s="2" customFormat="1" ht="54.75" customHeight="1" x14ac:dyDescent="0.2">
      <c r="A508" s="2" t="s">
        <v>212</v>
      </c>
      <c r="C508" s="100" t="s">
        <v>890</v>
      </c>
      <c r="D508" s="30" t="s">
        <v>891</v>
      </c>
      <c r="E508" s="31" t="s">
        <v>89</v>
      </c>
      <c r="F508" s="74">
        <v>2</v>
      </c>
      <c r="G508" s="74">
        <v>0</v>
      </c>
      <c r="H508" s="121">
        <v>0</v>
      </c>
      <c r="I508" s="121">
        <v>0</v>
      </c>
      <c r="J508" s="121"/>
      <c r="K508" s="74">
        <f t="shared" si="543"/>
        <v>2</v>
      </c>
      <c r="L508" s="32">
        <v>128.6</v>
      </c>
      <c r="M508" s="33">
        <f t="shared" si="544"/>
        <v>257.2</v>
      </c>
      <c r="N508" s="33"/>
      <c r="O508" s="33">
        <f t="shared" si="545"/>
        <v>0</v>
      </c>
      <c r="P508" s="34"/>
      <c r="Q508" s="34">
        <f t="shared" si="598"/>
        <v>0</v>
      </c>
      <c r="R508" s="34">
        <f t="shared" si="599"/>
        <v>0</v>
      </c>
      <c r="S508" s="34"/>
      <c r="T508" s="34">
        <f t="shared" si="600"/>
        <v>0</v>
      </c>
      <c r="U508" s="34">
        <f t="shared" si="601"/>
        <v>0</v>
      </c>
      <c r="V508" s="34"/>
      <c r="W508" s="34">
        <f t="shared" si="587"/>
        <v>0</v>
      </c>
      <c r="X508" s="34">
        <f t="shared" si="588"/>
        <v>0</v>
      </c>
      <c r="Y508" s="34"/>
      <c r="Z508" s="34">
        <f t="shared" si="602"/>
        <v>0</v>
      </c>
      <c r="AA508" s="34">
        <f t="shared" si="603"/>
        <v>0</v>
      </c>
      <c r="AB508" s="34"/>
      <c r="AC508" s="34">
        <f t="shared" si="604"/>
        <v>0</v>
      </c>
      <c r="AD508" s="34">
        <f t="shared" si="605"/>
        <v>0</v>
      </c>
      <c r="AE508" s="34"/>
      <c r="AF508" s="34">
        <f t="shared" si="584"/>
        <v>0</v>
      </c>
      <c r="AG508" s="34">
        <f t="shared" si="585"/>
        <v>0</v>
      </c>
      <c r="AH508" s="34"/>
      <c r="AI508" s="34">
        <f t="shared" si="594"/>
        <v>0</v>
      </c>
      <c r="AJ508" s="34">
        <f t="shared" si="606"/>
        <v>0</v>
      </c>
      <c r="AK508" s="34"/>
      <c r="AL508" s="34">
        <f t="shared" si="589"/>
        <v>0</v>
      </c>
      <c r="AM508" s="34">
        <f t="shared" si="590"/>
        <v>0</v>
      </c>
      <c r="AN508" s="34"/>
      <c r="AO508" s="34">
        <f t="shared" si="569"/>
        <v>0</v>
      </c>
      <c r="AP508" s="34">
        <f t="shared" si="570"/>
        <v>0</v>
      </c>
      <c r="AQ508" s="34"/>
      <c r="AR508" s="34">
        <f t="shared" si="571"/>
        <v>0</v>
      </c>
      <c r="AS508" s="34">
        <f t="shared" si="572"/>
        <v>0</v>
      </c>
      <c r="AT508" s="34"/>
      <c r="AU508" s="34">
        <f t="shared" si="573"/>
        <v>0</v>
      </c>
      <c r="AV508" s="34">
        <f t="shared" si="574"/>
        <v>0</v>
      </c>
      <c r="AW508" s="34"/>
      <c r="AX508" s="34">
        <f t="shared" si="575"/>
        <v>0</v>
      </c>
      <c r="AY508" s="34">
        <f t="shared" si="576"/>
        <v>0</v>
      </c>
      <c r="AZ508" s="34"/>
      <c r="BA508" s="34">
        <f t="shared" si="577"/>
        <v>0</v>
      </c>
      <c r="BB508" s="34">
        <f t="shared" si="578"/>
        <v>0</v>
      </c>
      <c r="BC508" s="34"/>
      <c r="BD508" s="34">
        <f t="shared" si="579"/>
        <v>0</v>
      </c>
      <c r="BE508" s="34">
        <f t="shared" si="580"/>
        <v>0</v>
      </c>
      <c r="BF508" s="34"/>
      <c r="BG508" s="34">
        <f t="shared" si="595"/>
        <v>0</v>
      </c>
      <c r="BH508" s="34">
        <f t="shared" si="581"/>
        <v>0</v>
      </c>
      <c r="BI508" s="34"/>
      <c r="BJ508" s="34">
        <f t="shared" si="596"/>
        <v>0</v>
      </c>
      <c r="BK508" s="34">
        <f t="shared" si="582"/>
        <v>0</v>
      </c>
      <c r="BL508" s="34">
        <v>2</v>
      </c>
      <c r="BM508" s="34">
        <f t="shared" si="597"/>
        <v>257.2</v>
      </c>
      <c r="BN508" s="34">
        <f t="shared" si="583"/>
        <v>0</v>
      </c>
      <c r="BO508" s="34"/>
      <c r="BP508" s="34">
        <f t="shared" si="546"/>
        <v>0</v>
      </c>
      <c r="BQ508" s="34">
        <f t="shared" si="547"/>
        <v>0</v>
      </c>
      <c r="BR508" s="34"/>
      <c r="BS508" s="34">
        <f t="shared" si="529"/>
        <v>0</v>
      </c>
      <c r="BT508" s="34">
        <f t="shared" si="548"/>
        <v>0</v>
      </c>
      <c r="BU508" s="34"/>
      <c r="BV508" s="34">
        <f t="shared" si="530"/>
        <v>0</v>
      </c>
      <c r="BW508" s="34">
        <f t="shared" si="549"/>
        <v>0</v>
      </c>
      <c r="BX508" s="34"/>
      <c r="BY508" s="34">
        <f t="shared" si="531"/>
        <v>0</v>
      </c>
      <c r="BZ508" s="34">
        <f t="shared" si="550"/>
        <v>0</v>
      </c>
      <c r="CA508" s="34"/>
      <c r="CB508" s="34">
        <f t="shared" si="532"/>
        <v>0</v>
      </c>
      <c r="CC508" s="34">
        <f t="shared" si="551"/>
        <v>0</v>
      </c>
      <c r="CD508" s="34"/>
      <c r="CE508" s="34">
        <f t="shared" si="533"/>
        <v>0</v>
      </c>
      <c r="CF508" s="34">
        <f t="shared" si="552"/>
        <v>0</v>
      </c>
      <c r="CG508" s="34"/>
      <c r="CH508" s="34">
        <f t="shared" si="553"/>
        <v>0</v>
      </c>
      <c r="CI508" s="34">
        <f t="shared" si="554"/>
        <v>0</v>
      </c>
      <c r="CJ508" s="34"/>
      <c r="CK508" s="34">
        <f t="shared" si="555"/>
        <v>0</v>
      </c>
      <c r="CL508" s="34">
        <f t="shared" si="556"/>
        <v>0</v>
      </c>
      <c r="CM508" s="34"/>
      <c r="CN508" s="34">
        <f t="shared" si="557"/>
        <v>0</v>
      </c>
      <c r="CO508" s="34">
        <f t="shared" si="558"/>
        <v>0</v>
      </c>
      <c r="CP508" s="34"/>
      <c r="CQ508" s="34">
        <f t="shared" si="559"/>
        <v>0</v>
      </c>
      <c r="CR508" s="34">
        <f t="shared" si="560"/>
        <v>0</v>
      </c>
      <c r="CS508" s="34"/>
      <c r="CT508" s="34">
        <f t="shared" si="561"/>
        <v>0</v>
      </c>
      <c r="CU508" s="34">
        <f t="shared" si="562"/>
        <v>0</v>
      </c>
      <c r="CV508" s="34"/>
      <c r="CW508" s="34">
        <f t="shared" si="563"/>
        <v>0</v>
      </c>
      <c r="CX508" s="34">
        <f t="shared" si="564"/>
        <v>0</v>
      </c>
      <c r="CY508" s="34"/>
      <c r="CZ508" s="34">
        <f t="shared" si="565"/>
        <v>0</v>
      </c>
      <c r="DA508" s="34">
        <f t="shared" si="566"/>
        <v>0</v>
      </c>
      <c r="DB508" s="34"/>
      <c r="DC508" s="34">
        <f t="shared" si="541"/>
        <v>0</v>
      </c>
      <c r="DD508" s="34">
        <f t="shared" si="567"/>
        <v>0</v>
      </c>
      <c r="DE508" s="35">
        <f t="shared" si="591"/>
        <v>2</v>
      </c>
      <c r="DF508" s="35">
        <f t="shared" ca="1" si="592"/>
        <v>257.2</v>
      </c>
      <c r="DG508" s="89">
        <f t="shared" ca="1" si="593"/>
        <v>0</v>
      </c>
      <c r="DH508" s="35">
        <f t="shared" si="568"/>
        <v>0</v>
      </c>
      <c r="DI508" s="35">
        <f t="shared" ca="1" si="527"/>
        <v>0</v>
      </c>
      <c r="DJ508" s="92">
        <f t="shared" ca="1" si="528"/>
        <v>0</v>
      </c>
      <c r="DK508"/>
      <c r="DL508" s="37"/>
      <c r="DM508" s="38">
        <f t="shared" si="542"/>
        <v>0</v>
      </c>
      <c r="DN508" s="39" t="str">
        <f t="shared" si="607"/>
        <v>NÃO MEDIDO</v>
      </c>
      <c r="DO508" s="40"/>
      <c r="DP508"/>
    </row>
    <row r="509" spans="1:120" s="2" customFormat="1" ht="54.75" customHeight="1" x14ac:dyDescent="0.2">
      <c r="A509" s="2" t="s">
        <v>212</v>
      </c>
      <c r="C509" s="100" t="s">
        <v>892</v>
      </c>
      <c r="D509" s="30" t="s">
        <v>893</v>
      </c>
      <c r="E509" s="31" t="s">
        <v>89</v>
      </c>
      <c r="F509" s="74">
        <v>2</v>
      </c>
      <c r="G509" s="74">
        <v>0</v>
      </c>
      <c r="H509" s="121">
        <v>0</v>
      </c>
      <c r="I509" s="121">
        <v>0</v>
      </c>
      <c r="J509" s="121"/>
      <c r="K509" s="74">
        <f t="shared" si="543"/>
        <v>2</v>
      </c>
      <c r="L509" s="32">
        <v>63.4</v>
      </c>
      <c r="M509" s="33">
        <f t="shared" si="544"/>
        <v>126.8</v>
      </c>
      <c r="N509" s="33"/>
      <c r="O509" s="33">
        <f t="shared" si="545"/>
        <v>0</v>
      </c>
      <c r="P509" s="34"/>
      <c r="Q509" s="34">
        <f t="shared" si="598"/>
        <v>0</v>
      </c>
      <c r="R509" s="34">
        <f t="shared" si="599"/>
        <v>0</v>
      </c>
      <c r="S509" s="34"/>
      <c r="T509" s="34">
        <f t="shared" si="600"/>
        <v>0</v>
      </c>
      <c r="U509" s="34">
        <f t="shared" si="601"/>
        <v>0</v>
      </c>
      <c r="V509" s="34"/>
      <c r="W509" s="34">
        <f t="shared" si="587"/>
        <v>0</v>
      </c>
      <c r="X509" s="34">
        <f t="shared" si="588"/>
        <v>0</v>
      </c>
      <c r="Y509" s="34"/>
      <c r="Z509" s="34">
        <f t="shared" si="602"/>
        <v>0</v>
      </c>
      <c r="AA509" s="34">
        <f t="shared" si="603"/>
        <v>0</v>
      </c>
      <c r="AB509" s="34"/>
      <c r="AC509" s="34">
        <f t="shared" si="604"/>
        <v>0</v>
      </c>
      <c r="AD509" s="34">
        <f t="shared" si="605"/>
        <v>0</v>
      </c>
      <c r="AE509" s="34"/>
      <c r="AF509" s="34">
        <f t="shared" si="584"/>
        <v>0</v>
      </c>
      <c r="AG509" s="34">
        <f t="shared" si="585"/>
        <v>0</v>
      </c>
      <c r="AH509" s="34"/>
      <c r="AI509" s="34">
        <f t="shared" si="594"/>
        <v>0</v>
      </c>
      <c r="AJ509" s="34">
        <f t="shared" si="606"/>
        <v>0</v>
      </c>
      <c r="AK509" s="34"/>
      <c r="AL509" s="34">
        <f t="shared" si="589"/>
        <v>0</v>
      </c>
      <c r="AM509" s="34">
        <f t="shared" si="590"/>
        <v>0</v>
      </c>
      <c r="AN509" s="34"/>
      <c r="AO509" s="34">
        <f t="shared" si="569"/>
        <v>0</v>
      </c>
      <c r="AP509" s="34">
        <f t="shared" si="570"/>
        <v>0</v>
      </c>
      <c r="AQ509" s="34"/>
      <c r="AR509" s="34">
        <f t="shared" si="571"/>
        <v>0</v>
      </c>
      <c r="AS509" s="34">
        <f t="shared" si="572"/>
        <v>0</v>
      </c>
      <c r="AT509" s="34"/>
      <c r="AU509" s="34">
        <f t="shared" si="573"/>
        <v>0</v>
      </c>
      <c r="AV509" s="34">
        <f t="shared" si="574"/>
        <v>0</v>
      </c>
      <c r="AW509" s="34"/>
      <c r="AX509" s="34">
        <f t="shared" si="575"/>
        <v>0</v>
      </c>
      <c r="AY509" s="34">
        <f t="shared" si="576"/>
        <v>0</v>
      </c>
      <c r="AZ509" s="34"/>
      <c r="BA509" s="34">
        <f t="shared" si="577"/>
        <v>0</v>
      </c>
      <c r="BB509" s="34">
        <f t="shared" si="578"/>
        <v>0</v>
      </c>
      <c r="BC509" s="34"/>
      <c r="BD509" s="34">
        <f t="shared" si="579"/>
        <v>0</v>
      </c>
      <c r="BE509" s="34">
        <f t="shared" si="580"/>
        <v>0</v>
      </c>
      <c r="BF509" s="34"/>
      <c r="BG509" s="34">
        <f t="shared" si="595"/>
        <v>0</v>
      </c>
      <c r="BH509" s="34">
        <f t="shared" si="581"/>
        <v>0</v>
      </c>
      <c r="BI509" s="34"/>
      <c r="BJ509" s="34">
        <f t="shared" si="596"/>
        <v>0</v>
      </c>
      <c r="BK509" s="34">
        <f t="shared" si="582"/>
        <v>0</v>
      </c>
      <c r="BL509" s="34"/>
      <c r="BM509" s="34">
        <f t="shared" si="597"/>
        <v>0</v>
      </c>
      <c r="BN509" s="34">
        <f t="shared" si="583"/>
        <v>0</v>
      </c>
      <c r="BO509" s="34"/>
      <c r="BP509" s="34">
        <f t="shared" si="546"/>
        <v>0</v>
      </c>
      <c r="BQ509" s="34">
        <f t="shared" si="547"/>
        <v>0</v>
      </c>
      <c r="BR509" s="34"/>
      <c r="BS509" s="34">
        <f t="shared" si="529"/>
        <v>0</v>
      </c>
      <c r="BT509" s="34">
        <f t="shared" si="548"/>
        <v>0</v>
      </c>
      <c r="BU509" s="34"/>
      <c r="BV509" s="34">
        <f t="shared" si="530"/>
        <v>0</v>
      </c>
      <c r="BW509" s="34">
        <f t="shared" si="549"/>
        <v>0</v>
      </c>
      <c r="BX509" s="34"/>
      <c r="BY509" s="34">
        <f t="shared" si="531"/>
        <v>0</v>
      </c>
      <c r="BZ509" s="34">
        <f t="shared" si="550"/>
        <v>0</v>
      </c>
      <c r="CA509" s="34"/>
      <c r="CB509" s="34">
        <f t="shared" si="532"/>
        <v>0</v>
      </c>
      <c r="CC509" s="34">
        <f t="shared" si="551"/>
        <v>0</v>
      </c>
      <c r="CD509" s="34"/>
      <c r="CE509" s="34">
        <f t="shared" si="533"/>
        <v>0</v>
      </c>
      <c r="CF509" s="34">
        <f t="shared" si="552"/>
        <v>0</v>
      </c>
      <c r="CG509" s="34"/>
      <c r="CH509" s="34">
        <f t="shared" si="553"/>
        <v>0</v>
      </c>
      <c r="CI509" s="34">
        <f t="shared" si="554"/>
        <v>0</v>
      </c>
      <c r="CJ509" s="34"/>
      <c r="CK509" s="34">
        <f t="shared" si="555"/>
        <v>0</v>
      </c>
      <c r="CL509" s="34">
        <f t="shared" si="556"/>
        <v>0</v>
      </c>
      <c r="CM509" s="34"/>
      <c r="CN509" s="34">
        <f t="shared" si="557"/>
        <v>0</v>
      </c>
      <c r="CO509" s="34">
        <f t="shared" si="558"/>
        <v>0</v>
      </c>
      <c r="CP509" s="34"/>
      <c r="CQ509" s="34">
        <f t="shared" si="559"/>
        <v>0</v>
      </c>
      <c r="CR509" s="34">
        <f t="shared" si="560"/>
        <v>0</v>
      </c>
      <c r="CS509" s="34"/>
      <c r="CT509" s="34">
        <f t="shared" si="561"/>
        <v>0</v>
      </c>
      <c r="CU509" s="34">
        <f t="shared" si="562"/>
        <v>0</v>
      </c>
      <c r="CV509" s="34"/>
      <c r="CW509" s="34">
        <f t="shared" si="563"/>
        <v>0</v>
      </c>
      <c r="CX509" s="34">
        <f t="shared" si="564"/>
        <v>0</v>
      </c>
      <c r="CY509" s="34"/>
      <c r="CZ509" s="34">
        <f t="shared" si="565"/>
        <v>0</v>
      </c>
      <c r="DA509" s="34">
        <f t="shared" si="566"/>
        <v>0</v>
      </c>
      <c r="DB509" s="34"/>
      <c r="DC509" s="34">
        <f t="shared" si="541"/>
        <v>0</v>
      </c>
      <c r="DD509" s="34">
        <f t="shared" si="567"/>
        <v>0</v>
      </c>
      <c r="DE509" s="35">
        <f t="shared" si="591"/>
        <v>0</v>
      </c>
      <c r="DF509" s="35">
        <f t="shared" ca="1" si="592"/>
        <v>0</v>
      </c>
      <c r="DG509" s="89">
        <f t="shared" ca="1" si="593"/>
        <v>0</v>
      </c>
      <c r="DH509" s="35">
        <f t="shared" si="568"/>
        <v>2</v>
      </c>
      <c r="DI509" s="35">
        <f t="shared" ca="1" si="527"/>
        <v>126.8</v>
      </c>
      <c r="DJ509" s="92">
        <f t="shared" ca="1" si="528"/>
        <v>0</v>
      </c>
      <c r="DK509"/>
      <c r="DL509" s="37"/>
      <c r="DM509" s="38">
        <f t="shared" si="542"/>
        <v>0</v>
      </c>
      <c r="DN509" s="39" t="str">
        <f t="shared" si="607"/>
        <v>NÃO MEDIDO</v>
      </c>
      <c r="DO509" s="40"/>
      <c r="DP509"/>
    </row>
    <row r="510" spans="1:120" s="2" customFormat="1" ht="54.75" customHeight="1" x14ac:dyDescent="0.2">
      <c r="A510" s="2" t="s">
        <v>212</v>
      </c>
      <c r="C510" s="100" t="s">
        <v>894</v>
      </c>
      <c r="D510" s="30" t="s">
        <v>895</v>
      </c>
      <c r="E510" s="31" t="s">
        <v>89</v>
      </c>
      <c r="F510" s="74">
        <v>2</v>
      </c>
      <c r="G510" s="74">
        <v>0</v>
      </c>
      <c r="H510" s="121">
        <v>0</v>
      </c>
      <c r="I510" s="121">
        <v>0</v>
      </c>
      <c r="J510" s="121"/>
      <c r="K510" s="74">
        <f t="shared" si="543"/>
        <v>2</v>
      </c>
      <c r="L510" s="32">
        <v>211.51</v>
      </c>
      <c r="M510" s="33">
        <f t="shared" si="544"/>
        <v>423.02</v>
      </c>
      <c r="N510" s="33"/>
      <c r="O510" s="33">
        <f t="shared" si="545"/>
        <v>0</v>
      </c>
      <c r="P510" s="34"/>
      <c r="Q510" s="34">
        <f t="shared" si="598"/>
        <v>0</v>
      </c>
      <c r="R510" s="34">
        <f t="shared" si="599"/>
        <v>0</v>
      </c>
      <c r="S510" s="34"/>
      <c r="T510" s="34">
        <f t="shared" si="600"/>
        <v>0</v>
      </c>
      <c r="U510" s="34">
        <f t="shared" si="601"/>
        <v>0</v>
      </c>
      <c r="V510" s="34"/>
      <c r="W510" s="34">
        <f t="shared" si="587"/>
        <v>0</v>
      </c>
      <c r="X510" s="34">
        <f t="shared" si="588"/>
        <v>0</v>
      </c>
      <c r="Y510" s="34"/>
      <c r="Z510" s="34">
        <f t="shared" si="602"/>
        <v>0</v>
      </c>
      <c r="AA510" s="34">
        <f t="shared" si="603"/>
        <v>0</v>
      </c>
      <c r="AB510" s="34"/>
      <c r="AC510" s="34">
        <f t="shared" si="604"/>
        <v>0</v>
      </c>
      <c r="AD510" s="34">
        <f t="shared" si="605"/>
        <v>0</v>
      </c>
      <c r="AE510" s="34"/>
      <c r="AF510" s="34">
        <f t="shared" si="584"/>
        <v>0</v>
      </c>
      <c r="AG510" s="34">
        <f t="shared" si="585"/>
        <v>0</v>
      </c>
      <c r="AH510" s="34"/>
      <c r="AI510" s="34">
        <f t="shared" si="594"/>
        <v>0</v>
      </c>
      <c r="AJ510" s="34">
        <f t="shared" si="606"/>
        <v>0</v>
      </c>
      <c r="AK510" s="34"/>
      <c r="AL510" s="34">
        <f t="shared" si="589"/>
        <v>0</v>
      </c>
      <c r="AM510" s="34">
        <f t="shared" si="590"/>
        <v>0</v>
      </c>
      <c r="AN510" s="34"/>
      <c r="AO510" s="34">
        <f t="shared" si="569"/>
        <v>0</v>
      </c>
      <c r="AP510" s="34">
        <f t="shared" si="570"/>
        <v>0</v>
      </c>
      <c r="AQ510" s="34"/>
      <c r="AR510" s="34">
        <f t="shared" si="571"/>
        <v>0</v>
      </c>
      <c r="AS510" s="34">
        <f t="shared" si="572"/>
        <v>0</v>
      </c>
      <c r="AT510" s="34"/>
      <c r="AU510" s="34">
        <f t="shared" si="573"/>
        <v>0</v>
      </c>
      <c r="AV510" s="34">
        <f t="shared" si="574"/>
        <v>0</v>
      </c>
      <c r="AW510" s="34"/>
      <c r="AX510" s="34">
        <f t="shared" si="575"/>
        <v>0</v>
      </c>
      <c r="AY510" s="34">
        <f t="shared" si="576"/>
        <v>0</v>
      </c>
      <c r="AZ510" s="34"/>
      <c r="BA510" s="34">
        <f t="shared" si="577"/>
        <v>0</v>
      </c>
      <c r="BB510" s="34">
        <f t="shared" si="578"/>
        <v>0</v>
      </c>
      <c r="BC510" s="34"/>
      <c r="BD510" s="34">
        <f t="shared" si="579"/>
        <v>0</v>
      </c>
      <c r="BE510" s="34">
        <f t="shared" si="580"/>
        <v>0</v>
      </c>
      <c r="BF510" s="34"/>
      <c r="BG510" s="34">
        <f t="shared" si="595"/>
        <v>0</v>
      </c>
      <c r="BH510" s="34">
        <f t="shared" si="581"/>
        <v>0</v>
      </c>
      <c r="BI510" s="34"/>
      <c r="BJ510" s="34">
        <f t="shared" si="596"/>
        <v>0</v>
      </c>
      <c r="BK510" s="34">
        <f t="shared" si="582"/>
        <v>0</v>
      </c>
      <c r="BL510" s="34">
        <v>2</v>
      </c>
      <c r="BM510" s="34">
        <f t="shared" si="597"/>
        <v>423.02</v>
      </c>
      <c r="BN510" s="34">
        <f t="shared" si="583"/>
        <v>0</v>
      </c>
      <c r="BO510" s="34"/>
      <c r="BP510" s="34">
        <f t="shared" si="546"/>
        <v>0</v>
      </c>
      <c r="BQ510" s="34">
        <f t="shared" si="547"/>
        <v>0</v>
      </c>
      <c r="BR510" s="34"/>
      <c r="BS510" s="34">
        <f t="shared" si="529"/>
        <v>0</v>
      </c>
      <c r="BT510" s="34">
        <f t="shared" si="548"/>
        <v>0</v>
      </c>
      <c r="BU510" s="34"/>
      <c r="BV510" s="34">
        <f t="shared" si="530"/>
        <v>0</v>
      </c>
      <c r="BW510" s="34">
        <f t="shared" si="549"/>
        <v>0</v>
      </c>
      <c r="BX510" s="34"/>
      <c r="BY510" s="34">
        <f t="shared" si="531"/>
        <v>0</v>
      </c>
      <c r="BZ510" s="34">
        <f t="shared" si="550"/>
        <v>0</v>
      </c>
      <c r="CA510" s="34"/>
      <c r="CB510" s="34">
        <f t="shared" si="532"/>
        <v>0</v>
      </c>
      <c r="CC510" s="34">
        <f t="shared" si="551"/>
        <v>0</v>
      </c>
      <c r="CD510" s="34"/>
      <c r="CE510" s="34">
        <f t="shared" si="533"/>
        <v>0</v>
      </c>
      <c r="CF510" s="34">
        <f t="shared" si="552"/>
        <v>0</v>
      </c>
      <c r="CG510" s="34"/>
      <c r="CH510" s="34">
        <f t="shared" si="553"/>
        <v>0</v>
      </c>
      <c r="CI510" s="34">
        <f t="shared" si="554"/>
        <v>0</v>
      </c>
      <c r="CJ510" s="34"/>
      <c r="CK510" s="34">
        <f t="shared" si="555"/>
        <v>0</v>
      </c>
      <c r="CL510" s="34">
        <f t="shared" si="556"/>
        <v>0</v>
      </c>
      <c r="CM510" s="34"/>
      <c r="CN510" s="34">
        <f t="shared" si="557"/>
        <v>0</v>
      </c>
      <c r="CO510" s="34">
        <f t="shared" si="558"/>
        <v>0</v>
      </c>
      <c r="CP510" s="34"/>
      <c r="CQ510" s="34">
        <f t="shared" si="559"/>
        <v>0</v>
      </c>
      <c r="CR510" s="34">
        <f t="shared" si="560"/>
        <v>0</v>
      </c>
      <c r="CS510" s="34"/>
      <c r="CT510" s="34">
        <f t="shared" si="561"/>
        <v>0</v>
      </c>
      <c r="CU510" s="34">
        <f t="shared" si="562"/>
        <v>0</v>
      </c>
      <c r="CV510" s="34"/>
      <c r="CW510" s="34">
        <f t="shared" si="563"/>
        <v>0</v>
      </c>
      <c r="CX510" s="34">
        <f t="shared" si="564"/>
        <v>0</v>
      </c>
      <c r="CY510" s="34"/>
      <c r="CZ510" s="34">
        <f t="shared" si="565"/>
        <v>0</v>
      </c>
      <c r="DA510" s="34">
        <f t="shared" si="566"/>
        <v>0</v>
      </c>
      <c r="DB510" s="34"/>
      <c r="DC510" s="34">
        <f t="shared" si="541"/>
        <v>0</v>
      </c>
      <c r="DD510" s="34">
        <f t="shared" si="567"/>
        <v>0</v>
      </c>
      <c r="DE510" s="35">
        <f t="shared" si="591"/>
        <v>2</v>
      </c>
      <c r="DF510" s="35">
        <f t="shared" ca="1" si="592"/>
        <v>423.02</v>
      </c>
      <c r="DG510" s="89">
        <f t="shared" ca="1" si="593"/>
        <v>0</v>
      </c>
      <c r="DH510" s="35">
        <f t="shared" si="568"/>
        <v>0</v>
      </c>
      <c r="DI510" s="35">
        <f t="shared" ca="1" si="527"/>
        <v>0</v>
      </c>
      <c r="DJ510" s="92">
        <f t="shared" ca="1" si="528"/>
        <v>0</v>
      </c>
      <c r="DK510"/>
      <c r="DL510" s="37"/>
      <c r="DM510" s="38">
        <f t="shared" si="542"/>
        <v>0</v>
      </c>
      <c r="DN510" s="39" t="str">
        <f t="shared" si="607"/>
        <v>NÃO MEDIDO</v>
      </c>
      <c r="DO510" s="40"/>
      <c r="DP510"/>
    </row>
    <row r="511" spans="1:120" s="2" customFormat="1" ht="50.25" customHeight="1" x14ac:dyDescent="0.2">
      <c r="A511" s="2" t="s">
        <v>212</v>
      </c>
      <c r="C511" s="100" t="s">
        <v>896</v>
      </c>
      <c r="D511" s="30" t="s">
        <v>897</v>
      </c>
      <c r="E511" s="31" t="s">
        <v>89</v>
      </c>
      <c r="F511" s="74">
        <v>2</v>
      </c>
      <c r="G511" s="74">
        <v>0</v>
      </c>
      <c r="H511" s="121">
        <v>0</v>
      </c>
      <c r="I511" s="121">
        <v>0</v>
      </c>
      <c r="J511" s="121"/>
      <c r="K511" s="74">
        <f t="shared" si="543"/>
        <v>2</v>
      </c>
      <c r="L511" s="32">
        <v>98.81</v>
      </c>
      <c r="M511" s="33">
        <f t="shared" si="544"/>
        <v>197.62</v>
      </c>
      <c r="N511" s="33"/>
      <c r="O511" s="33">
        <f t="shared" si="545"/>
        <v>0</v>
      </c>
      <c r="P511" s="34"/>
      <c r="Q511" s="34">
        <f t="shared" si="598"/>
        <v>0</v>
      </c>
      <c r="R511" s="34">
        <f t="shared" si="599"/>
        <v>0</v>
      </c>
      <c r="S511" s="34"/>
      <c r="T511" s="34">
        <f t="shared" si="600"/>
        <v>0</v>
      </c>
      <c r="U511" s="34">
        <f t="shared" si="601"/>
        <v>0</v>
      </c>
      <c r="V511" s="34"/>
      <c r="W511" s="34">
        <f t="shared" si="587"/>
        <v>0</v>
      </c>
      <c r="X511" s="34">
        <f t="shared" si="588"/>
        <v>0</v>
      </c>
      <c r="Y511" s="34"/>
      <c r="Z511" s="34">
        <f t="shared" si="602"/>
        <v>0</v>
      </c>
      <c r="AA511" s="34">
        <f t="shared" si="603"/>
        <v>0</v>
      </c>
      <c r="AB511" s="34"/>
      <c r="AC511" s="34">
        <f t="shared" si="604"/>
        <v>0</v>
      </c>
      <c r="AD511" s="34">
        <f t="shared" si="605"/>
        <v>0</v>
      </c>
      <c r="AE511" s="34"/>
      <c r="AF511" s="34">
        <f t="shared" si="584"/>
        <v>0</v>
      </c>
      <c r="AG511" s="34">
        <f t="shared" si="585"/>
        <v>0</v>
      </c>
      <c r="AH511" s="34"/>
      <c r="AI511" s="34">
        <f t="shared" si="594"/>
        <v>0</v>
      </c>
      <c r="AJ511" s="34">
        <f t="shared" si="606"/>
        <v>0</v>
      </c>
      <c r="AK511" s="34"/>
      <c r="AL511" s="34">
        <f t="shared" si="589"/>
        <v>0</v>
      </c>
      <c r="AM511" s="34">
        <f t="shared" si="590"/>
        <v>0</v>
      </c>
      <c r="AN511" s="34"/>
      <c r="AO511" s="34">
        <f t="shared" si="569"/>
        <v>0</v>
      </c>
      <c r="AP511" s="34">
        <f t="shared" si="570"/>
        <v>0</v>
      </c>
      <c r="AQ511" s="34"/>
      <c r="AR511" s="34">
        <f t="shared" si="571"/>
        <v>0</v>
      </c>
      <c r="AS511" s="34">
        <f t="shared" si="572"/>
        <v>0</v>
      </c>
      <c r="AT511" s="34"/>
      <c r="AU511" s="34">
        <f t="shared" si="573"/>
        <v>0</v>
      </c>
      <c r="AV511" s="34">
        <f t="shared" si="574"/>
        <v>0</v>
      </c>
      <c r="AW511" s="34"/>
      <c r="AX511" s="34">
        <f t="shared" si="575"/>
        <v>0</v>
      </c>
      <c r="AY511" s="34">
        <f t="shared" si="576"/>
        <v>0</v>
      </c>
      <c r="AZ511" s="34"/>
      <c r="BA511" s="34">
        <f t="shared" si="577"/>
        <v>0</v>
      </c>
      <c r="BB511" s="34">
        <f t="shared" si="578"/>
        <v>0</v>
      </c>
      <c r="BC511" s="34"/>
      <c r="BD511" s="34">
        <f t="shared" si="579"/>
        <v>0</v>
      </c>
      <c r="BE511" s="34">
        <f t="shared" si="580"/>
        <v>0</v>
      </c>
      <c r="BF511" s="34"/>
      <c r="BG511" s="34">
        <f t="shared" si="595"/>
        <v>0</v>
      </c>
      <c r="BH511" s="34">
        <f t="shared" si="581"/>
        <v>0</v>
      </c>
      <c r="BI511" s="34"/>
      <c r="BJ511" s="34">
        <f t="shared" si="596"/>
        <v>0</v>
      </c>
      <c r="BK511" s="34">
        <f t="shared" si="582"/>
        <v>0</v>
      </c>
      <c r="BL511" s="34"/>
      <c r="BM511" s="34">
        <f t="shared" si="597"/>
        <v>0</v>
      </c>
      <c r="BN511" s="34">
        <f t="shared" si="583"/>
        <v>0</v>
      </c>
      <c r="BO511" s="34"/>
      <c r="BP511" s="34">
        <f t="shared" si="546"/>
        <v>0</v>
      </c>
      <c r="BQ511" s="34">
        <f t="shared" si="547"/>
        <v>0</v>
      </c>
      <c r="BR511" s="34"/>
      <c r="BS511" s="34">
        <f t="shared" si="529"/>
        <v>0</v>
      </c>
      <c r="BT511" s="34">
        <f t="shared" si="548"/>
        <v>0</v>
      </c>
      <c r="BU511" s="34"/>
      <c r="BV511" s="34">
        <f t="shared" si="530"/>
        <v>0</v>
      </c>
      <c r="BW511" s="34">
        <f t="shared" si="549"/>
        <v>0</v>
      </c>
      <c r="BX511" s="34"/>
      <c r="BY511" s="34">
        <f t="shared" si="531"/>
        <v>0</v>
      </c>
      <c r="BZ511" s="34">
        <f t="shared" si="550"/>
        <v>0</v>
      </c>
      <c r="CA511" s="34"/>
      <c r="CB511" s="34">
        <f t="shared" si="532"/>
        <v>0</v>
      </c>
      <c r="CC511" s="34">
        <f t="shared" si="551"/>
        <v>0</v>
      </c>
      <c r="CD511" s="34"/>
      <c r="CE511" s="34">
        <f t="shared" si="533"/>
        <v>0</v>
      </c>
      <c r="CF511" s="34">
        <f t="shared" si="552"/>
        <v>0</v>
      </c>
      <c r="CG511" s="34"/>
      <c r="CH511" s="34">
        <f t="shared" si="553"/>
        <v>0</v>
      </c>
      <c r="CI511" s="34">
        <f t="shared" si="554"/>
        <v>0</v>
      </c>
      <c r="CJ511" s="34"/>
      <c r="CK511" s="34">
        <f t="shared" si="555"/>
        <v>0</v>
      </c>
      <c r="CL511" s="34">
        <f t="shared" si="556"/>
        <v>0</v>
      </c>
      <c r="CM511" s="34"/>
      <c r="CN511" s="34">
        <f t="shared" si="557"/>
        <v>0</v>
      </c>
      <c r="CO511" s="34">
        <f t="shared" si="558"/>
        <v>0</v>
      </c>
      <c r="CP511" s="34"/>
      <c r="CQ511" s="34">
        <f t="shared" si="559"/>
        <v>0</v>
      </c>
      <c r="CR511" s="34">
        <f t="shared" si="560"/>
        <v>0</v>
      </c>
      <c r="CS511" s="34"/>
      <c r="CT511" s="34">
        <f t="shared" si="561"/>
        <v>0</v>
      </c>
      <c r="CU511" s="34">
        <f t="shared" si="562"/>
        <v>0</v>
      </c>
      <c r="CV511" s="34"/>
      <c r="CW511" s="34">
        <f t="shared" si="563"/>
        <v>0</v>
      </c>
      <c r="CX511" s="34">
        <f t="shared" si="564"/>
        <v>0</v>
      </c>
      <c r="CY511" s="34"/>
      <c r="CZ511" s="34">
        <f t="shared" si="565"/>
        <v>0</v>
      </c>
      <c r="DA511" s="34">
        <f t="shared" si="566"/>
        <v>0</v>
      </c>
      <c r="DB511" s="34"/>
      <c r="DC511" s="34">
        <f t="shared" si="541"/>
        <v>0</v>
      </c>
      <c r="DD511" s="34">
        <f t="shared" si="567"/>
        <v>0</v>
      </c>
      <c r="DE511" s="35">
        <f t="shared" si="591"/>
        <v>0</v>
      </c>
      <c r="DF511" s="35">
        <f t="shared" ca="1" si="592"/>
        <v>0</v>
      </c>
      <c r="DG511" s="89">
        <f t="shared" ca="1" si="593"/>
        <v>0</v>
      </c>
      <c r="DH511" s="35">
        <f t="shared" si="568"/>
        <v>2</v>
      </c>
      <c r="DI511" s="35">
        <f t="shared" ca="1" si="527"/>
        <v>197.62</v>
      </c>
      <c r="DJ511" s="92">
        <f t="shared" ca="1" si="528"/>
        <v>0</v>
      </c>
      <c r="DK511"/>
      <c r="DL511" s="37"/>
      <c r="DM511" s="38">
        <f t="shared" si="542"/>
        <v>0</v>
      </c>
      <c r="DN511" s="39" t="str">
        <f t="shared" si="607"/>
        <v>NÃO MEDIDO</v>
      </c>
      <c r="DO511" s="40"/>
      <c r="DP511"/>
    </row>
    <row r="512" spans="1:120" s="2" customFormat="1" ht="50.25" customHeight="1" x14ac:dyDescent="0.2">
      <c r="A512" s="2" t="s">
        <v>212</v>
      </c>
      <c r="C512" s="100" t="s">
        <v>898</v>
      </c>
      <c r="D512" s="30" t="s">
        <v>899</v>
      </c>
      <c r="E512" s="31" t="s">
        <v>89</v>
      </c>
      <c r="F512" s="74">
        <v>2</v>
      </c>
      <c r="G512" s="74">
        <v>0</v>
      </c>
      <c r="H512" s="121">
        <v>0</v>
      </c>
      <c r="I512" s="121">
        <v>0</v>
      </c>
      <c r="J512" s="121"/>
      <c r="K512" s="74">
        <f t="shared" si="543"/>
        <v>2</v>
      </c>
      <c r="L512" s="32">
        <v>239.1</v>
      </c>
      <c r="M512" s="33">
        <f t="shared" si="544"/>
        <v>478.2</v>
      </c>
      <c r="N512" s="33"/>
      <c r="O512" s="33">
        <f t="shared" si="545"/>
        <v>0</v>
      </c>
      <c r="P512" s="34"/>
      <c r="Q512" s="34">
        <f t="shared" si="598"/>
        <v>0</v>
      </c>
      <c r="R512" s="34">
        <f t="shared" si="599"/>
        <v>0</v>
      </c>
      <c r="S512" s="34"/>
      <c r="T512" s="34">
        <f t="shared" si="600"/>
        <v>0</v>
      </c>
      <c r="U512" s="34">
        <f t="shared" si="601"/>
        <v>0</v>
      </c>
      <c r="V512" s="34"/>
      <c r="W512" s="34">
        <f t="shared" si="587"/>
        <v>0</v>
      </c>
      <c r="X512" s="34">
        <f t="shared" si="588"/>
        <v>0</v>
      </c>
      <c r="Y512" s="34"/>
      <c r="Z512" s="34">
        <f t="shared" si="602"/>
        <v>0</v>
      </c>
      <c r="AA512" s="34">
        <f t="shared" si="603"/>
        <v>0</v>
      </c>
      <c r="AB512" s="34"/>
      <c r="AC512" s="34">
        <f t="shared" si="604"/>
        <v>0</v>
      </c>
      <c r="AD512" s="34">
        <f t="shared" si="605"/>
        <v>0</v>
      </c>
      <c r="AE512" s="34"/>
      <c r="AF512" s="34">
        <f t="shared" si="584"/>
        <v>0</v>
      </c>
      <c r="AG512" s="34">
        <f t="shared" si="585"/>
        <v>0</v>
      </c>
      <c r="AH512" s="34"/>
      <c r="AI512" s="34">
        <f t="shared" si="594"/>
        <v>0</v>
      </c>
      <c r="AJ512" s="34">
        <f t="shared" si="606"/>
        <v>0</v>
      </c>
      <c r="AK512" s="34"/>
      <c r="AL512" s="34">
        <f t="shared" si="589"/>
        <v>0</v>
      </c>
      <c r="AM512" s="34">
        <f t="shared" si="590"/>
        <v>0</v>
      </c>
      <c r="AN512" s="34"/>
      <c r="AO512" s="34">
        <f t="shared" si="569"/>
        <v>0</v>
      </c>
      <c r="AP512" s="34">
        <f t="shared" si="570"/>
        <v>0</v>
      </c>
      <c r="AQ512" s="34"/>
      <c r="AR512" s="34">
        <f t="shared" si="571"/>
        <v>0</v>
      </c>
      <c r="AS512" s="34">
        <f t="shared" si="572"/>
        <v>0</v>
      </c>
      <c r="AT512" s="34"/>
      <c r="AU512" s="34">
        <f t="shared" si="573"/>
        <v>0</v>
      </c>
      <c r="AV512" s="34">
        <f t="shared" si="574"/>
        <v>0</v>
      </c>
      <c r="AW512" s="34"/>
      <c r="AX512" s="34">
        <f t="shared" si="575"/>
        <v>0</v>
      </c>
      <c r="AY512" s="34">
        <f t="shared" si="576"/>
        <v>0</v>
      </c>
      <c r="AZ512" s="34"/>
      <c r="BA512" s="34">
        <f t="shared" si="577"/>
        <v>0</v>
      </c>
      <c r="BB512" s="34">
        <f t="shared" si="578"/>
        <v>0</v>
      </c>
      <c r="BC512" s="34"/>
      <c r="BD512" s="34">
        <f t="shared" si="579"/>
        <v>0</v>
      </c>
      <c r="BE512" s="34">
        <f t="shared" si="580"/>
        <v>0</v>
      </c>
      <c r="BF512" s="34"/>
      <c r="BG512" s="34">
        <f t="shared" si="595"/>
        <v>0</v>
      </c>
      <c r="BH512" s="34">
        <f t="shared" si="581"/>
        <v>0</v>
      </c>
      <c r="BI512" s="34"/>
      <c r="BJ512" s="34">
        <f t="shared" si="596"/>
        <v>0</v>
      </c>
      <c r="BK512" s="34">
        <f t="shared" si="582"/>
        <v>0</v>
      </c>
      <c r="BL512" s="34">
        <v>2</v>
      </c>
      <c r="BM512" s="34">
        <f t="shared" si="597"/>
        <v>478.2</v>
      </c>
      <c r="BN512" s="34">
        <f t="shared" si="583"/>
        <v>0</v>
      </c>
      <c r="BO512" s="34"/>
      <c r="BP512" s="34">
        <f t="shared" si="546"/>
        <v>0</v>
      </c>
      <c r="BQ512" s="34">
        <f t="shared" si="547"/>
        <v>0</v>
      </c>
      <c r="BR512" s="34"/>
      <c r="BS512" s="34">
        <f t="shared" si="529"/>
        <v>0</v>
      </c>
      <c r="BT512" s="34">
        <f t="shared" si="548"/>
        <v>0</v>
      </c>
      <c r="BU512" s="34"/>
      <c r="BV512" s="34">
        <f t="shared" si="530"/>
        <v>0</v>
      </c>
      <c r="BW512" s="34">
        <f t="shared" si="549"/>
        <v>0</v>
      </c>
      <c r="BX512" s="34"/>
      <c r="BY512" s="34">
        <f t="shared" si="531"/>
        <v>0</v>
      </c>
      <c r="BZ512" s="34">
        <f t="shared" si="550"/>
        <v>0</v>
      </c>
      <c r="CA512" s="34"/>
      <c r="CB512" s="34">
        <f t="shared" si="532"/>
        <v>0</v>
      </c>
      <c r="CC512" s="34">
        <f t="shared" si="551"/>
        <v>0</v>
      </c>
      <c r="CD512" s="34"/>
      <c r="CE512" s="34">
        <f t="shared" si="533"/>
        <v>0</v>
      </c>
      <c r="CF512" s="34">
        <f t="shared" si="552"/>
        <v>0</v>
      </c>
      <c r="CG512" s="34"/>
      <c r="CH512" s="34">
        <f t="shared" si="553"/>
        <v>0</v>
      </c>
      <c r="CI512" s="34">
        <f t="shared" si="554"/>
        <v>0</v>
      </c>
      <c r="CJ512" s="34"/>
      <c r="CK512" s="34">
        <f t="shared" si="555"/>
        <v>0</v>
      </c>
      <c r="CL512" s="34">
        <f t="shared" si="556"/>
        <v>0</v>
      </c>
      <c r="CM512" s="34"/>
      <c r="CN512" s="34">
        <f t="shared" si="557"/>
        <v>0</v>
      </c>
      <c r="CO512" s="34">
        <f t="shared" si="558"/>
        <v>0</v>
      </c>
      <c r="CP512" s="34"/>
      <c r="CQ512" s="34">
        <f t="shared" si="559"/>
        <v>0</v>
      </c>
      <c r="CR512" s="34">
        <f t="shared" si="560"/>
        <v>0</v>
      </c>
      <c r="CS512" s="34"/>
      <c r="CT512" s="34">
        <f t="shared" si="561"/>
        <v>0</v>
      </c>
      <c r="CU512" s="34">
        <f t="shared" si="562"/>
        <v>0</v>
      </c>
      <c r="CV512" s="34"/>
      <c r="CW512" s="34">
        <f t="shared" si="563"/>
        <v>0</v>
      </c>
      <c r="CX512" s="34">
        <f t="shared" si="564"/>
        <v>0</v>
      </c>
      <c r="CY512" s="34"/>
      <c r="CZ512" s="34">
        <f t="shared" si="565"/>
        <v>0</v>
      </c>
      <c r="DA512" s="34">
        <f t="shared" si="566"/>
        <v>0</v>
      </c>
      <c r="DB512" s="34"/>
      <c r="DC512" s="34">
        <f t="shared" si="541"/>
        <v>0</v>
      </c>
      <c r="DD512" s="34">
        <f t="shared" si="567"/>
        <v>0</v>
      </c>
      <c r="DE512" s="35">
        <f t="shared" si="591"/>
        <v>2</v>
      </c>
      <c r="DF512" s="35">
        <f t="shared" ca="1" si="592"/>
        <v>478.2</v>
      </c>
      <c r="DG512" s="89">
        <f t="shared" ca="1" si="593"/>
        <v>0</v>
      </c>
      <c r="DH512" s="35">
        <f t="shared" si="568"/>
        <v>0</v>
      </c>
      <c r="DI512" s="35">
        <f t="shared" ca="1" si="527"/>
        <v>0</v>
      </c>
      <c r="DJ512" s="92">
        <f t="shared" ca="1" si="528"/>
        <v>0</v>
      </c>
      <c r="DK512"/>
      <c r="DL512" s="37"/>
      <c r="DM512" s="38">
        <f t="shared" si="542"/>
        <v>0</v>
      </c>
      <c r="DN512" s="39" t="str">
        <f t="shared" si="607"/>
        <v>NÃO MEDIDO</v>
      </c>
      <c r="DO512" s="40"/>
      <c r="DP512"/>
    </row>
    <row r="513" spans="1:120" s="2" customFormat="1" ht="50.25" customHeight="1" x14ac:dyDescent="0.2">
      <c r="A513" s="2" t="s">
        <v>212</v>
      </c>
      <c r="C513" s="100" t="s">
        <v>900</v>
      </c>
      <c r="D513" s="30" t="s">
        <v>901</v>
      </c>
      <c r="E513" s="31" t="s">
        <v>89</v>
      </c>
      <c r="F513" s="74">
        <v>2</v>
      </c>
      <c r="G513" s="74">
        <v>0</v>
      </c>
      <c r="H513" s="121">
        <v>0</v>
      </c>
      <c r="I513" s="121">
        <v>0</v>
      </c>
      <c r="J513" s="121"/>
      <c r="K513" s="74">
        <f t="shared" si="543"/>
        <v>2</v>
      </c>
      <c r="L513" s="32">
        <v>98.81</v>
      </c>
      <c r="M513" s="33">
        <f t="shared" si="544"/>
        <v>197.62</v>
      </c>
      <c r="N513" s="33"/>
      <c r="O513" s="33">
        <f t="shared" si="545"/>
        <v>0</v>
      </c>
      <c r="P513" s="34"/>
      <c r="Q513" s="34">
        <f t="shared" si="598"/>
        <v>0</v>
      </c>
      <c r="R513" s="34">
        <f t="shared" si="599"/>
        <v>0</v>
      </c>
      <c r="S513" s="34"/>
      <c r="T513" s="34">
        <f t="shared" si="600"/>
        <v>0</v>
      </c>
      <c r="U513" s="34">
        <f t="shared" si="601"/>
        <v>0</v>
      </c>
      <c r="V513" s="34"/>
      <c r="W513" s="34">
        <f t="shared" si="587"/>
        <v>0</v>
      </c>
      <c r="X513" s="34">
        <f t="shared" si="588"/>
        <v>0</v>
      </c>
      <c r="Y513" s="34"/>
      <c r="Z513" s="34">
        <f t="shared" si="602"/>
        <v>0</v>
      </c>
      <c r="AA513" s="34">
        <f t="shared" si="603"/>
        <v>0</v>
      </c>
      <c r="AB513" s="34"/>
      <c r="AC513" s="34">
        <f t="shared" si="604"/>
        <v>0</v>
      </c>
      <c r="AD513" s="34">
        <f t="shared" si="605"/>
        <v>0</v>
      </c>
      <c r="AE513" s="34"/>
      <c r="AF513" s="34">
        <f t="shared" si="584"/>
        <v>0</v>
      </c>
      <c r="AG513" s="34">
        <f t="shared" si="585"/>
        <v>0</v>
      </c>
      <c r="AH513" s="34"/>
      <c r="AI513" s="34">
        <f t="shared" si="594"/>
        <v>0</v>
      </c>
      <c r="AJ513" s="34">
        <f t="shared" si="606"/>
        <v>0</v>
      </c>
      <c r="AK513" s="34"/>
      <c r="AL513" s="34">
        <f t="shared" si="589"/>
        <v>0</v>
      </c>
      <c r="AM513" s="34">
        <f t="shared" si="590"/>
        <v>0</v>
      </c>
      <c r="AN513" s="34"/>
      <c r="AO513" s="34">
        <f t="shared" si="569"/>
        <v>0</v>
      </c>
      <c r="AP513" s="34">
        <f t="shared" si="570"/>
        <v>0</v>
      </c>
      <c r="AQ513" s="34"/>
      <c r="AR513" s="34">
        <f t="shared" si="571"/>
        <v>0</v>
      </c>
      <c r="AS513" s="34">
        <f t="shared" si="572"/>
        <v>0</v>
      </c>
      <c r="AT513" s="34"/>
      <c r="AU513" s="34">
        <f t="shared" si="573"/>
        <v>0</v>
      </c>
      <c r="AV513" s="34">
        <f t="shared" si="574"/>
        <v>0</v>
      </c>
      <c r="AW513" s="34"/>
      <c r="AX513" s="34">
        <f t="shared" si="575"/>
        <v>0</v>
      </c>
      <c r="AY513" s="34">
        <f t="shared" si="576"/>
        <v>0</v>
      </c>
      <c r="AZ513" s="34"/>
      <c r="BA513" s="34">
        <f t="shared" si="577"/>
        <v>0</v>
      </c>
      <c r="BB513" s="34">
        <f t="shared" si="578"/>
        <v>0</v>
      </c>
      <c r="BC513" s="34"/>
      <c r="BD513" s="34">
        <f t="shared" si="579"/>
        <v>0</v>
      </c>
      <c r="BE513" s="34">
        <f t="shared" si="580"/>
        <v>0</v>
      </c>
      <c r="BF513" s="34"/>
      <c r="BG513" s="34">
        <f t="shared" si="595"/>
        <v>0</v>
      </c>
      <c r="BH513" s="34">
        <f t="shared" si="581"/>
        <v>0</v>
      </c>
      <c r="BI513" s="34"/>
      <c r="BJ513" s="34">
        <f t="shared" si="596"/>
        <v>0</v>
      </c>
      <c r="BK513" s="34">
        <f t="shared" si="582"/>
        <v>0</v>
      </c>
      <c r="BL513" s="34"/>
      <c r="BM513" s="34">
        <f t="shared" si="597"/>
        <v>0</v>
      </c>
      <c r="BN513" s="34">
        <f t="shared" si="583"/>
        <v>0</v>
      </c>
      <c r="BO513" s="34"/>
      <c r="BP513" s="34">
        <f t="shared" si="546"/>
        <v>0</v>
      </c>
      <c r="BQ513" s="34">
        <f t="shared" si="547"/>
        <v>0</v>
      </c>
      <c r="BR513" s="34"/>
      <c r="BS513" s="34">
        <f t="shared" si="529"/>
        <v>0</v>
      </c>
      <c r="BT513" s="34">
        <f t="shared" si="548"/>
        <v>0</v>
      </c>
      <c r="BU513" s="34"/>
      <c r="BV513" s="34">
        <f t="shared" si="530"/>
        <v>0</v>
      </c>
      <c r="BW513" s="34">
        <f t="shared" si="549"/>
        <v>0</v>
      </c>
      <c r="BX513" s="34"/>
      <c r="BY513" s="34">
        <f t="shared" si="531"/>
        <v>0</v>
      </c>
      <c r="BZ513" s="34">
        <f t="shared" si="550"/>
        <v>0</v>
      </c>
      <c r="CA513" s="34"/>
      <c r="CB513" s="34">
        <f t="shared" si="532"/>
        <v>0</v>
      </c>
      <c r="CC513" s="34">
        <f t="shared" si="551"/>
        <v>0</v>
      </c>
      <c r="CD513" s="34"/>
      <c r="CE513" s="34">
        <f t="shared" si="533"/>
        <v>0</v>
      </c>
      <c r="CF513" s="34">
        <f t="shared" si="552"/>
        <v>0</v>
      </c>
      <c r="CG513" s="34"/>
      <c r="CH513" s="34">
        <f t="shared" si="553"/>
        <v>0</v>
      </c>
      <c r="CI513" s="34">
        <f t="shared" si="554"/>
        <v>0</v>
      </c>
      <c r="CJ513" s="34"/>
      <c r="CK513" s="34">
        <f t="shared" si="555"/>
        <v>0</v>
      </c>
      <c r="CL513" s="34">
        <f t="shared" si="556"/>
        <v>0</v>
      </c>
      <c r="CM513" s="34"/>
      <c r="CN513" s="34">
        <f t="shared" si="557"/>
        <v>0</v>
      </c>
      <c r="CO513" s="34">
        <f t="shared" si="558"/>
        <v>0</v>
      </c>
      <c r="CP513" s="34"/>
      <c r="CQ513" s="34">
        <f t="shared" si="559"/>
        <v>0</v>
      </c>
      <c r="CR513" s="34">
        <f t="shared" si="560"/>
        <v>0</v>
      </c>
      <c r="CS513" s="34"/>
      <c r="CT513" s="34">
        <f t="shared" si="561"/>
        <v>0</v>
      </c>
      <c r="CU513" s="34">
        <f t="shared" si="562"/>
        <v>0</v>
      </c>
      <c r="CV513" s="34"/>
      <c r="CW513" s="34">
        <f t="shared" si="563"/>
        <v>0</v>
      </c>
      <c r="CX513" s="34">
        <f t="shared" si="564"/>
        <v>0</v>
      </c>
      <c r="CY513" s="34"/>
      <c r="CZ513" s="34">
        <f t="shared" si="565"/>
        <v>0</v>
      </c>
      <c r="DA513" s="34">
        <f t="shared" si="566"/>
        <v>0</v>
      </c>
      <c r="DB513" s="34"/>
      <c r="DC513" s="34">
        <f t="shared" si="541"/>
        <v>0</v>
      </c>
      <c r="DD513" s="34">
        <f t="shared" si="567"/>
        <v>0</v>
      </c>
      <c r="DE513" s="35">
        <f t="shared" si="591"/>
        <v>0</v>
      </c>
      <c r="DF513" s="35">
        <f t="shared" ca="1" si="592"/>
        <v>0</v>
      </c>
      <c r="DG513" s="89">
        <f t="shared" ca="1" si="593"/>
        <v>0</v>
      </c>
      <c r="DH513" s="35">
        <f t="shared" si="568"/>
        <v>2</v>
      </c>
      <c r="DI513" s="35">
        <f t="shared" ca="1" si="527"/>
        <v>197.62</v>
      </c>
      <c r="DJ513" s="92">
        <f t="shared" ca="1" si="528"/>
        <v>0</v>
      </c>
      <c r="DK513"/>
      <c r="DL513" s="37"/>
      <c r="DM513" s="38">
        <f t="shared" si="542"/>
        <v>0</v>
      </c>
      <c r="DN513" s="39" t="str">
        <f t="shared" si="607"/>
        <v>NÃO MEDIDO</v>
      </c>
      <c r="DO513" s="40"/>
      <c r="DP513"/>
    </row>
    <row r="514" spans="1:120" s="2" customFormat="1" ht="50.25" customHeight="1" x14ac:dyDescent="0.2">
      <c r="A514" s="2" t="s">
        <v>212</v>
      </c>
      <c r="C514" s="100" t="s">
        <v>902</v>
      </c>
      <c r="D514" s="30" t="s">
        <v>903</v>
      </c>
      <c r="E514" s="31" t="s">
        <v>89</v>
      </c>
      <c r="F514" s="74">
        <v>12</v>
      </c>
      <c r="G514" s="74">
        <v>0</v>
      </c>
      <c r="H514" s="121">
        <v>0</v>
      </c>
      <c r="I514" s="121">
        <v>0</v>
      </c>
      <c r="J514" s="121"/>
      <c r="K514" s="74">
        <f t="shared" si="543"/>
        <v>12</v>
      </c>
      <c r="L514" s="32">
        <v>23.54</v>
      </c>
      <c r="M514" s="33">
        <f t="shared" si="544"/>
        <v>282.48</v>
      </c>
      <c r="N514" s="33"/>
      <c r="O514" s="33">
        <f t="shared" si="545"/>
        <v>0</v>
      </c>
      <c r="P514" s="34"/>
      <c r="Q514" s="34">
        <f t="shared" si="598"/>
        <v>0</v>
      </c>
      <c r="R514" s="34">
        <f t="shared" si="599"/>
        <v>0</v>
      </c>
      <c r="S514" s="34"/>
      <c r="T514" s="34">
        <f t="shared" si="600"/>
        <v>0</v>
      </c>
      <c r="U514" s="34">
        <f t="shared" si="601"/>
        <v>0</v>
      </c>
      <c r="V514" s="34"/>
      <c r="W514" s="34">
        <f t="shared" si="587"/>
        <v>0</v>
      </c>
      <c r="X514" s="34">
        <f t="shared" si="588"/>
        <v>0</v>
      </c>
      <c r="Y514" s="34"/>
      <c r="Z514" s="34">
        <f t="shared" si="602"/>
        <v>0</v>
      </c>
      <c r="AA514" s="34">
        <f t="shared" si="603"/>
        <v>0</v>
      </c>
      <c r="AB514" s="34"/>
      <c r="AC514" s="34">
        <f t="shared" si="604"/>
        <v>0</v>
      </c>
      <c r="AD514" s="34">
        <f t="shared" si="605"/>
        <v>0</v>
      </c>
      <c r="AE514" s="34"/>
      <c r="AF514" s="34">
        <f t="shared" si="584"/>
        <v>0</v>
      </c>
      <c r="AG514" s="34">
        <f t="shared" si="585"/>
        <v>0</v>
      </c>
      <c r="AH514" s="34"/>
      <c r="AI514" s="34">
        <f t="shared" si="594"/>
        <v>0</v>
      </c>
      <c r="AJ514" s="34">
        <f t="shared" si="606"/>
        <v>0</v>
      </c>
      <c r="AK514" s="34"/>
      <c r="AL514" s="34">
        <f t="shared" si="589"/>
        <v>0</v>
      </c>
      <c r="AM514" s="34">
        <f t="shared" si="590"/>
        <v>0</v>
      </c>
      <c r="AN514" s="34"/>
      <c r="AO514" s="34">
        <f t="shared" si="569"/>
        <v>0</v>
      </c>
      <c r="AP514" s="34">
        <f t="shared" si="570"/>
        <v>0</v>
      </c>
      <c r="AQ514" s="34"/>
      <c r="AR514" s="34">
        <f t="shared" si="571"/>
        <v>0</v>
      </c>
      <c r="AS514" s="34">
        <f t="shared" si="572"/>
        <v>0</v>
      </c>
      <c r="AT514" s="34"/>
      <c r="AU514" s="34">
        <f t="shared" si="573"/>
        <v>0</v>
      </c>
      <c r="AV514" s="34">
        <f t="shared" si="574"/>
        <v>0</v>
      </c>
      <c r="AW514" s="34"/>
      <c r="AX514" s="34">
        <f t="shared" si="575"/>
        <v>0</v>
      </c>
      <c r="AY514" s="34">
        <f t="shared" si="576"/>
        <v>0</v>
      </c>
      <c r="AZ514" s="34"/>
      <c r="BA514" s="34">
        <f t="shared" si="577"/>
        <v>0</v>
      </c>
      <c r="BB514" s="34">
        <f t="shared" si="578"/>
        <v>0</v>
      </c>
      <c r="BC514" s="34"/>
      <c r="BD514" s="34">
        <f t="shared" si="579"/>
        <v>0</v>
      </c>
      <c r="BE514" s="34">
        <f t="shared" si="580"/>
        <v>0</v>
      </c>
      <c r="BF514" s="34"/>
      <c r="BG514" s="34">
        <f t="shared" si="595"/>
        <v>0</v>
      </c>
      <c r="BH514" s="34">
        <f t="shared" si="581"/>
        <v>0</v>
      </c>
      <c r="BI514" s="34"/>
      <c r="BJ514" s="34">
        <f t="shared" si="596"/>
        <v>0</v>
      </c>
      <c r="BK514" s="34">
        <f t="shared" si="582"/>
        <v>0</v>
      </c>
      <c r="BL514" s="34"/>
      <c r="BM514" s="34">
        <f t="shared" si="597"/>
        <v>0</v>
      </c>
      <c r="BN514" s="34">
        <f t="shared" si="583"/>
        <v>0</v>
      </c>
      <c r="BO514" s="34"/>
      <c r="BP514" s="34">
        <f t="shared" si="546"/>
        <v>0</v>
      </c>
      <c r="BQ514" s="34">
        <f t="shared" si="547"/>
        <v>0</v>
      </c>
      <c r="BR514" s="34"/>
      <c r="BS514" s="34">
        <f t="shared" si="529"/>
        <v>0</v>
      </c>
      <c r="BT514" s="34">
        <f t="shared" si="548"/>
        <v>0</v>
      </c>
      <c r="BU514" s="34"/>
      <c r="BV514" s="34">
        <f t="shared" si="530"/>
        <v>0</v>
      </c>
      <c r="BW514" s="34">
        <f t="shared" si="549"/>
        <v>0</v>
      </c>
      <c r="BX514" s="34"/>
      <c r="BY514" s="34">
        <f t="shared" si="531"/>
        <v>0</v>
      </c>
      <c r="BZ514" s="34">
        <f t="shared" si="550"/>
        <v>0</v>
      </c>
      <c r="CA514" s="34"/>
      <c r="CB514" s="34">
        <f t="shared" si="532"/>
        <v>0</v>
      </c>
      <c r="CC514" s="34">
        <f t="shared" si="551"/>
        <v>0</v>
      </c>
      <c r="CD514" s="34"/>
      <c r="CE514" s="34">
        <f t="shared" si="533"/>
        <v>0</v>
      </c>
      <c r="CF514" s="34">
        <f t="shared" si="552"/>
        <v>0</v>
      </c>
      <c r="CG514" s="34"/>
      <c r="CH514" s="34">
        <f t="shared" si="553"/>
        <v>0</v>
      </c>
      <c r="CI514" s="34">
        <f t="shared" si="554"/>
        <v>0</v>
      </c>
      <c r="CJ514" s="34"/>
      <c r="CK514" s="34">
        <f t="shared" si="555"/>
        <v>0</v>
      </c>
      <c r="CL514" s="34">
        <f t="shared" si="556"/>
        <v>0</v>
      </c>
      <c r="CM514" s="34"/>
      <c r="CN514" s="34">
        <f t="shared" si="557"/>
        <v>0</v>
      </c>
      <c r="CO514" s="34">
        <f t="shared" si="558"/>
        <v>0</v>
      </c>
      <c r="CP514" s="34"/>
      <c r="CQ514" s="34">
        <f t="shared" si="559"/>
        <v>0</v>
      </c>
      <c r="CR514" s="34">
        <f t="shared" si="560"/>
        <v>0</v>
      </c>
      <c r="CS514" s="34"/>
      <c r="CT514" s="34">
        <f t="shared" si="561"/>
        <v>0</v>
      </c>
      <c r="CU514" s="34">
        <f t="shared" si="562"/>
        <v>0</v>
      </c>
      <c r="CV514" s="34"/>
      <c r="CW514" s="34">
        <f t="shared" si="563"/>
        <v>0</v>
      </c>
      <c r="CX514" s="34">
        <f t="shared" si="564"/>
        <v>0</v>
      </c>
      <c r="CY514" s="34"/>
      <c r="CZ514" s="34">
        <f t="shared" si="565"/>
        <v>0</v>
      </c>
      <c r="DA514" s="34">
        <f t="shared" si="566"/>
        <v>0</v>
      </c>
      <c r="DB514" s="34"/>
      <c r="DC514" s="34">
        <f t="shared" si="541"/>
        <v>0</v>
      </c>
      <c r="DD514" s="34">
        <f t="shared" si="567"/>
        <v>0</v>
      </c>
      <c r="DE514" s="35">
        <f t="shared" si="591"/>
        <v>0</v>
      </c>
      <c r="DF514" s="35">
        <f t="shared" ca="1" si="592"/>
        <v>0</v>
      </c>
      <c r="DG514" s="89">
        <f t="shared" ca="1" si="593"/>
        <v>0</v>
      </c>
      <c r="DH514" s="35">
        <f t="shared" si="568"/>
        <v>12</v>
      </c>
      <c r="DI514" s="35">
        <f t="shared" ca="1" si="527"/>
        <v>282.48</v>
      </c>
      <c r="DJ514" s="92">
        <f t="shared" ca="1" si="528"/>
        <v>0</v>
      </c>
      <c r="DK514"/>
      <c r="DL514" s="37"/>
      <c r="DM514" s="38">
        <f t="shared" si="542"/>
        <v>0</v>
      </c>
      <c r="DN514" s="39" t="str">
        <f t="shared" si="607"/>
        <v>NÃO MEDIDO</v>
      </c>
      <c r="DO514" s="40"/>
      <c r="DP514"/>
    </row>
    <row r="515" spans="1:120" s="2" customFormat="1" ht="35.1" customHeight="1" x14ac:dyDescent="0.2">
      <c r="A515" s="1" t="s">
        <v>212</v>
      </c>
      <c r="B515" s="1"/>
      <c r="C515" s="100" t="s">
        <v>904</v>
      </c>
      <c r="D515" s="30" t="s">
        <v>905</v>
      </c>
      <c r="E515" s="31" t="s">
        <v>89</v>
      </c>
      <c r="F515" s="74">
        <v>2</v>
      </c>
      <c r="G515" s="74">
        <v>0</v>
      </c>
      <c r="H515" s="121">
        <v>0</v>
      </c>
      <c r="I515" s="121">
        <v>0</v>
      </c>
      <c r="J515" s="121"/>
      <c r="K515" s="74">
        <f t="shared" si="543"/>
        <v>2</v>
      </c>
      <c r="L515" s="32">
        <v>28.33</v>
      </c>
      <c r="M515" s="33">
        <f t="shared" si="544"/>
        <v>56.66</v>
      </c>
      <c r="N515" s="33"/>
      <c r="O515" s="33">
        <f t="shared" si="545"/>
        <v>0</v>
      </c>
      <c r="P515" s="34"/>
      <c r="Q515" s="34">
        <f t="shared" si="598"/>
        <v>0</v>
      </c>
      <c r="R515" s="34">
        <f t="shared" si="599"/>
        <v>0</v>
      </c>
      <c r="S515" s="34"/>
      <c r="T515" s="34">
        <f t="shared" si="600"/>
        <v>0</v>
      </c>
      <c r="U515" s="34">
        <f t="shared" si="601"/>
        <v>0</v>
      </c>
      <c r="V515" s="34"/>
      <c r="W515" s="34">
        <f t="shared" si="587"/>
        <v>0</v>
      </c>
      <c r="X515" s="34">
        <f t="shared" si="588"/>
        <v>0</v>
      </c>
      <c r="Y515" s="34"/>
      <c r="Z515" s="34">
        <f t="shared" si="602"/>
        <v>0</v>
      </c>
      <c r="AA515" s="34">
        <f t="shared" si="603"/>
        <v>0</v>
      </c>
      <c r="AB515" s="34"/>
      <c r="AC515" s="34">
        <f t="shared" si="604"/>
        <v>0</v>
      </c>
      <c r="AD515" s="34">
        <f t="shared" si="605"/>
        <v>0</v>
      </c>
      <c r="AE515" s="34"/>
      <c r="AF515" s="34">
        <f t="shared" si="584"/>
        <v>0</v>
      </c>
      <c r="AG515" s="34">
        <f t="shared" si="585"/>
        <v>0</v>
      </c>
      <c r="AH515" s="34"/>
      <c r="AI515" s="34">
        <f t="shared" si="594"/>
        <v>0</v>
      </c>
      <c r="AJ515" s="34">
        <f t="shared" si="606"/>
        <v>0</v>
      </c>
      <c r="AK515" s="34"/>
      <c r="AL515" s="34">
        <f t="shared" si="589"/>
        <v>0</v>
      </c>
      <c r="AM515" s="34">
        <f t="shared" si="590"/>
        <v>0</v>
      </c>
      <c r="AN515" s="34"/>
      <c r="AO515" s="34">
        <f t="shared" si="569"/>
        <v>0</v>
      </c>
      <c r="AP515" s="34">
        <f t="shared" si="570"/>
        <v>0</v>
      </c>
      <c r="AQ515" s="34"/>
      <c r="AR515" s="34">
        <f t="shared" si="571"/>
        <v>0</v>
      </c>
      <c r="AS515" s="34">
        <f t="shared" si="572"/>
        <v>0</v>
      </c>
      <c r="AT515" s="34"/>
      <c r="AU515" s="34">
        <f t="shared" si="573"/>
        <v>0</v>
      </c>
      <c r="AV515" s="34">
        <f t="shared" si="574"/>
        <v>0</v>
      </c>
      <c r="AW515" s="34"/>
      <c r="AX515" s="34">
        <f t="shared" si="575"/>
        <v>0</v>
      </c>
      <c r="AY515" s="34">
        <f t="shared" si="576"/>
        <v>0</v>
      </c>
      <c r="AZ515" s="34"/>
      <c r="BA515" s="34">
        <f t="shared" si="577"/>
        <v>0</v>
      </c>
      <c r="BB515" s="34">
        <f t="shared" si="578"/>
        <v>0</v>
      </c>
      <c r="BC515" s="34"/>
      <c r="BD515" s="34">
        <f t="shared" si="579"/>
        <v>0</v>
      </c>
      <c r="BE515" s="34">
        <f t="shared" si="580"/>
        <v>0</v>
      </c>
      <c r="BF515" s="34"/>
      <c r="BG515" s="34">
        <f t="shared" si="595"/>
        <v>0</v>
      </c>
      <c r="BH515" s="34">
        <f t="shared" si="581"/>
        <v>0</v>
      </c>
      <c r="BI515" s="34"/>
      <c r="BJ515" s="34">
        <f t="shared" si="596"/>
        <v>0</v>
      </c>
      <c r="BK515" s="34">
        <f t="shared" si="582"/>
        <v>0</v>
      </c>
      <c r="BL515" s="34"/>
      <c r="BM515" s="34">
        <f t="shared" si="597"/>
        <v>0</v>
      </c>
      <c r="BN515" s="34">
        <f t="shared" si="583"/>
        <v>0</v>
      </c>
      <c r="BO515" s="34"/>
      <c r="BP515" s="34">
        <f t="shared" si="546"/>
        <v>0</v>
      </c>
      <c r="BQ515" s="34">
        <f t="shared" si="547"/>
        <v>0</v>
      </c>
      <c r="BR515" s="34"/>
      <c r="BS515" s="34">
        <f t="shared" si="529"/>
        <v>0</v>
      </c>
      <c r="BT515" s="34">
        <f t="shared" si="548"/>
        <v>0</v>
      </c>
      <c r="BU515" s="34"/>
      <c r="BV515" s="34">
        <f t="shared" si="530"/>
        <v>0</v>
      </c>
      <c r="BW515" s="34">
        <f t="shared" si="549"/>
        <v>0</v>
      </c>
      <c r="BX515" s="34"/>
      <c r="BY515" s="34">
        <f t="shared" si="531"/>
        <v>0</v>
      </c>
      <c r="BZ515" s="34">
        <f t="shared" si="550"/>
        <v>0</v>
      </c>
      <c r="CA515" s="34"/>
      <c r="CB515" s="34">
        <f t="shared" si="532"/>
        <v>0</v>
      </c>
      <c r="CC515" s="34">
        <f t="shared" si="551"/>
        <v>0</v>
      </c>
      <c r="CD515" s="34"/>
      <c r="CE515" s="34">
        <f t="shared" si="533"/>
        <v>0</v>
      </c>
      <c r="CF515" s="34">
        <f t="shared" si="552"/>
        <v>0</v>
      </c>
      <c r="CG515" s="34"/>
      <c r="CH515" s="34">
        <f t="shared" si="553"/>
        <v>0</v>
      </c>
      <c r="CI515" s="34">
        <f t="shared" si="554"/>
        <v>0</v>
      </c>
      <c r="CJ515" s="34"/>
      <c r="CK515" s="34">
        <f t="shared" si="555"/>
        <v>0</v>
      </c>
      <c r="CL515" s="34">
        <f t="shared" si="556"/>
        <v>0</v>
      </c>
      <c r="CM515" s="34"/>
      <c r="CN515" s="34">
        <f t="shared" si="557"/>
        <v>0</v>
      </c>
      <c r="CO515" s="34">
        <f t="shared" si="558"/>
        <v>0</v>
      </c>
      <c r="CP515" s="34"/>
      <c r="CQ515" s="34">
        <f t="shared" si="559"/>
        <v>0</v>
      </c>
      <c r="CR515" s="34">
        <f t="shared" si="560"/>
        <v>0</v>
      </c>
      <c r="CS515" s="34"/>
      <c r="CT515" s="34">
        <f t="shared" si="561"/>
        <v>0</v>
      </c>
      <c r="CU515" s="34">
        <f t="shared" si="562"/>
        <v>0</v>
      </c>
      <c r="CV515" s="34"/>
      <c r="CW515" s="34">
        <f t="shared" si="563"/>
        <v>0</v>
      </c>
      <c r="CX515" s="34">
        <f t="shared" si="564"/>
        <v>0</v>
      </c>
      <c r="CY515" s="34"/>
      <c r="CZ515" s="34">
        <f t="shared" si="565"/>
        <v>0</v>
      </c>
      <c r="DA515" s="34">
        <f t="shared" si="566"/>
        <v>0</v>
      </c>
      <c r="DB515" s="34"/>
      <c r="DC515" s="34">
        <f t="shared" si="541"/>
        <v>0</v>
      </c>
      <c r="DD515" s="34">
        <f t="shared" si="567"/>
        <v>0</v>
      </c>
      <c r="DE515" s="35">
        <f t="shared" si="591"/>
        <v>0</v>
      </c>
      <c r="DF515" s="35">
        <f t="shared" ca="1" si="592"/>
        <v>0</v>
      </c>
      <c r="DG515" s="89">
        <f t="shared" ca="1" si="593"/>
        <v>0</v>
      </c>
      <c r="DH515" s="35">
        <f t="shared" si="568"/>
        <v>2</v>
      </c>
      <c r="DI515" s="35">
        <f t="shared" ca="1" si="527"/>
        <v>56.66</v>
      </c>
      <c r="DJ515" s="92">
        <f t="shared" ca="1" si="528"/>
        <v>0</v>
      </c>
      <c r="DK515"/>
      <c r="DL515" s="37"/>
      <c r="DM515" s="38">
        <f t="shared" si="542"/>
        <v>0</v>
      </c>
      <c r="DN515" s="39" t="str">
        <f t="shared" si="607"/>
        <v>NÃO MEDIDO</v>
      </c>
      <c r="DO515" s="40"/>
      <c r="DP515"/>
    </row>
    <row r="516" spans="1:120" s="2" customFormat="1" ht="35.1" customHeight="1" x14ac:dyDescent="0.2">
      <c r="A516" s="2" t="s">
        <v>212</v>
      </c>
      <c r="C516" s="100" t="s">
        <v>906</v>
      </c>
      <c r="D516" s="30" t="s">
        <v>907</v>
      </c>
      <c r="E516" s="31" t="s">
        <v>89</v>
      </c>
      <c r="F516" s="74">
        <v>2</v>
      </c>
      <c r="G516" s="74">
        <v>0</v>
      </c>
      <c r="H516" s="121">
        <v>0</v>
      </c>
      <c r="I516" s="121">
        <v>0</v>
      </c>
      <c r="J516" s="121"/>
      <c r="K516" s="74">
        <f t="shared" si="543"/>
        <v>2</v>
      </c>
      <c r="L516" s="32">
        <v>36.22</v>
      </c>
      <c r="M516" s="33">
        <f t="shared" si="544"/>
        <v>72.44</v>
      </c>
      <c r="N516" s="33"/>
      <c r="O516" s="33">
        <f t="shared" si="545"/>
        <v>0</v>
      </c>
      <c r="P516" s="34"/>
      <c r="Q516" s="34">
        <f t="shared" si="598"/>
        <v>0</v>
      </c>
      <c r="R516" s="34">
        <f t="shared" si="599"/>
        <v>0</v>
      </c>
      <c r="S516" s="34"/>
      <c r="T516" s="34">
        <f t="shared" si="600"/>
        <v>0</v>
      </c>
      <c r="U516" s="34">
        <f t="shared" si="601"/>
        <v>0</v>
      </c>
      <c r="V516" s="34"/>
      <c r="W516" s="34">
        <f t="shared" si="587"/>
        <v>0</v>
      </c>
      <c r="X516" s="34">
        <f t="shared" si="588"/>
        <v>0</v>
      </c>
      <c r="Y516" s="34"/>
      <c r="Z516" s="34">
        <f t="shared" si="602"/>
        <v>0</v>
      </c>
      <c r="AA516" s="34">
        <f t="shared" si="603"/>
        <v>0</v>
      </c>
      <c r="AB516" s="34"/>
      <c r="AC516" s="34">
        <f t="shared" si="604"/>
        <v>0</v>
      </c>
      <c r="AD516" s="34">
        <f t="shared" si="605"/>
        <v>0</v>
      </c>
      <c r="AE516" s="34"/>
      <c r="AF516" s="34">
        <f t="shared" si="584"/>
        <v>0</v>
      </c>
      <c r="AG516" s="34">
        <f t="shared" si="585"/>
        <v>0</v>
      </c>
      <c r="AH516" s="34"/>
      <c r="AI516" s="34">
        <f t="shared" si="594"/>
        <v>0</v>
      </c>
      <c r="AJ516" s="34">
        <f t="shared" si="606"/>
        <v>0</v>
      </c>
      <c r="AK516" s="34"/>
      <c r="AL516" s="34">
        <f t="shared" si="589"/>
        <v>0</v>
      </c>
      <c r="AM516" s="34">
        <f t="shared" si="590"/>
        <v>0</v>
      </c>
      <c r="AN516" s="34"/>
      <c r="AO516" s="34">
        <f t="shared" si="569"/>
        <v>0</v>
      </c>
      <c r="AP516" s="34">
        <f t="shared" si="570"/>
        <v>0</v>
      </c>
      <c r="AQ516" s="34"/>
      <c r="AR516" s="34">
        <f t="shared" si="571"/>
        <v>0</v>
      </c>
      <c r="AS516" s="34">
        <f t="shared" si="572"/>
        <v>0</v>
      </c>
      <c r="AT516" s="34"/>
      <c r="AU516" s="34">
        <f t="shared" si="573"/>
        <v>0</v>
      </c>
      <c r="AV516" s="34">
        <f t="shared" si="574"/>
        <v>0</v>
      </c>
      <c r="AW516" s="34"/>
      <c r="AX516" s="34">
        <f t="shared" si="575"/>
        <v>0</v>
      </c>
      <c r="AY516" s="34">
        <f t="shared" si="576"/>
        <v>0</v>
      </c>
      <c r="AZ516" s="34"/>
      <c r="BA516" s="34">
        <f t="shared" si="577"/>
        <v>0</v>
      </c>
      <c r="BB516" s="34">
        <f t="shared" si="578"/>
        <v>0</v>
      </c>
      <c r="BC516" s="34"/>
      <c r="BD516" s="34">
        <f t="shared" si="579"/>
        <v>0</v>
      </c>
      <c r="BE516" s="34">
        <f t="shared" si="580"/>
        <v>0</v>
      </c>
      <c r="BF516" s="34"/>
      <c r="BG516" s="34">
        <f t="shared" si="595"/>
        <v>0</v>
      </c>
      <c r="BH516" s="34">
        <f t="shared" si="581"/>
        <v>0</v>
      </c>
      <c r="BI516" s="34"/>
      <c r="BJ516" s="34">
        <f t="shared" si="596"/>
        <v>0</v>
      </c>
      <c r="BK516" s="34">
        <f t="shared" si="582"/>
        <v>0</v>
      </c>
      <c r="BL516" s="34"/>
      <c r="BM516" s="34">
        <f t="shared" si="597"/>
        <v>0</v>
      </c>
      <c r="BN516" s="34">
        <f t="shared" si="583"/>
        <v>0</v>
      </c>
      <c r="BO516" s="34"/>
      <c r="BP516" s="34">
        <f t="shared" si="546"/>
        <v>0</v>
      </c>
      <c r="BQ516" s="34">
        <f t="shared" si="547"/>
        <v>0</v>
      </c>
      <c r="BR516" s="34"/>
      <c r="BS516" s="34">
        <f t="shared" si="529"/>
        <v>0</v>
      </c>
      <c r="BT516" s="34">
        <f t="shared" si="548"/>
        <v>0</v>
      </c>
      <c r="BU516" s="34"/>
      <c r="BV516" s="34">
        <f t="shared" si="530"/>
        <v>0</v>
      </c>
      <c r="BW516" s="34">
        <f t="shared" si="549"/>
        <v>0</v>
      </c>
      <c r="BX516" s="34"/>
      <c r="BY516" s="34">
        <f t="shared" si="531"/>
        <v>0</v>
      </c>
      <c r="BZ516" s="34">
        <f t="shared" si="550"/>
        <v>0</v>
      </c>
      <c r="CA516" s="34"/>
      <c r="CB516" s="34">
        <f t="shared" si="532"/>
        <v>0</v>
      </c>
      <c r="CC516" s="34">
        <f t="shared" si="551"/>
        <v>0</v>
      </c>
      <c r="CD516" s="34"/>
      <c r="CE516" s="34">
        <f t="shared" si="533"/>
        <v>0</v>
      </c>
      <c r="CF516" s="34">
        <f t="shared" si="552"/>
        <v>0</v>
      </c>
      <c r="CG516" s="34"/>
      <c r="CH516" s="34">
        <f t="shared" si="553"/>
        <v>0</v>
      </c>
      <c r="CI516" s="34">
        <f t="shared" si="554"/>
        <v>0</v>
      </c>
      <c r="CJ516" s="34"/>
      <c r="CK516" s="34">
        <f t="shared" si="555"/>
        <v>0</v>
      </c>
      <c r="CL516" s="34">
        <f t="shared" si="556"/>
        <v>0</v>
      </c>
      <c r="CM516" s="34"/>
      <c r="CN516" s="34">
        <f t="shared" si="557"/>
        <v>0</v>
      </c>
      <c r="CO516" s="34">
        <f t="shared" si="558"/>
        <v>0</v>
      </c>
      <c r="CP516" s="34"/>
      <c r="CQ516" s="34">
        <f t="shared" si="559"/>
        <v>0</v>
      </c>
      <c r="CR516" s="34">
        <f t="shared" si="560"/>
        <v>0</v>
      </c>
      <c r="CS516" s="34"/>
      <c r="CT516" s="34">
        <f t="shared" si="561"/>
        <v>0</v>
      </c>
      <c r="CU516" s="34">
        <f t="shared" si="562"/>
        <v>0</v>
      </c>
      <c r="CV516" s="34"/>
      <c r="CW516" s="34">
        <f t="shared" si="563"/>
        <v>0</v>
      </c>
      <c r="CX516" s="34">
        <f t="shared" si="564"/>
        <v>0</v>
      </c>
      <c r="CY516" s="34"/>
      <c r="CZ516" s="34">
        <f t="shared" si="565"/>
        <v>0</v>
      </c>
      <c r="DA516" s="34">
        <f t="shared" si="566"/>
        <v>0</v>
      </c>
      <c r="DB516" s="34"/>
      <c r="DC516" s="34">
        <f t="shared" si="541"/>
        <v>0</v>
      </c>
      <c r="DD516" s="34">
        <f t="shared" si="567"/>
        <v>0</v>
      </c>
      <c r="DE516" s="35">
        <f t="shared" si="591"/>
        <v>0</v>
      </c>
      <c r="DF516" s="35">
        <f t="shared" ca="1" si="592"/>
        <v>0</v>
      </c>
      <c r="DG516" s="89">
        <f t="shared" ca="1" si="593"/>
        <v>0</v>
      </c>
      <c r="DH516" s="35">
        <f t="shared" si="568"/>
        <v>2</v>
      </c>
      <c r="DI516" s="35">
        <f t="shared" ca="1" si="527"/>
        <v>72.44</v>
      </c>
      <c r="DJ516" s="92">
        <f t="shared" ca="1" si="528"/>
        <v>0</v>
      </c>
      <c r="DK516"/>
      <c r="DL516" s="37"/>
      <c r="DM516" s="38">
        <f t="shared" si="542"/>
        <v>0</v>
      </c>
      <c r="DN516" s="39" t="str">
        <f t="shared" si="607"/>
        <v>NÃO MEDIDO</v>
      </c>
      <c r="DO516" s="40"/>
      <c r="DP516"/>
    </row>
    <row r="517" spans="1:120" s="2" customFormat="1" ht="57.75" customHeight="1" x14ac:dyDescent="0.2">
      <c r="A517" s="1" t="s">
        <v>212</v>
      </c>
      <c r="B517" s="1"/>
      <c r="C517" s="100" t="s">
        <v>908</v>
      </c>
      <c r="D517" s="30" t="s">
        <v>909</v>
      </c>
      <c r="E517" s="31" t="s">
        <v>89</v>
      </c>
      <c r="F517" s="74">
        <v>1</v>
      </c>
      <c r="G517" s="74">
        <v>0</v>
      </c>
      <c r="H517" s="121">
        <v>0</v>
      </c>
      <c r="I517" s="121">
        <v>0</v>
      </c>
      <c r="J517" s="121"/>
      <c r="K517" s="74">
        <f t="shared" si="543"/>
        <v>1</v>
      </c>
      <c r="L517" s="32">
        <v>582.74</v>
      </c>
      <c r="M517" s="33">
        <f t="shared" si="544"/>
        <v>582.74</v>
      </c>
      <c r="N517" s="33"/>
      <c r="O517" s="33">
        <f t="shared" si="545"/>
        <v>0</v>
      </c>
      <c r="P517" s="34"/>
      <c r="Q517" s="34">
        <f t="shared" si="598"/>
        <v>0</v>
      </c>
      <c r="R517" s="34">
        <f t="shared" si="599"/>
        <v>0</v>
      </c>
      <c r="S517" s="34"/>
      <c r="T517" s="34">
        <f t="shared" si="600"/>
        <v>0</v>
      </c>
      <c r="U517" s="34">
        <f t="shared" si="601"/>
        <v>0</v>
      </c>
      <c r="V517" s="34"/>
      <c r="W517" s="34">
        <f t="shared" si="587"/>
        <v>0</v>
      </c>
      <c r="X517" s="34">
        <f t="shared" si="588"/>
        <v>0</v>
      </c>
      <c r="Y517" s="34"/>
      <c r="Z517" s="34">
        <f t="shared" si="602"/>
        <v>0</v>
      </c>
      <c r="AA517" s="34">
        <f t="shared" si="603"/>
        <v>0</v>
      </c>
      <c r="AB517" s="34"/>
      <c r="AC517" s="34">
        <f t="shared" si="604"/>
        <v>0</v>
      </c>
      <c r="AD517" s="34">
        <f t="shared" si="605"/>
        <v>0</v>
      </c>
      <c r="AE517" s="34"/>
      <c r="AF517" s="34">
        <f t="shared" si="584"/>
        <v>0</v>
      </c>
      <c r="AG517" s="34">
        <f t="shared" si="585"/>
        <v>0</v>
      </c>
      <c r="AH517" s="34"/>
      <c r="AI517" s="34">
        <f t="shared" si="594"/>
        <v>0</v>
      </c>
      <c r="AJ517" s="34">
        <f t="shared" si="606"/>
        <v>0</v>
      </c>
      <c r="AK517" s="34"/>
      <c r="AL517" s="34">
        <f t="shared" si="589"/>
        <v>0</v>
      </c>
      <c r="AM517" s="34">
        <f t="shared" si="590"/>
        <v>0</v>
      </c>
      <c r="AN517" s="34"/>
      <c r="AO517" s="34">
        <f t="shared" si="569"/>
        <v>0</v>
      </c>
      <c r="AP517" s="34">
        <f t="shared" si="570"/>
        <v>0</v>
      </c>
      <c r="AQ517" s="34"/>
      <c r="AR517" s="34">
        <f t="shared" si="571"/>
        <v>0</v>
      </c>
      <c r="AS517" s="34">
        <f t="shared" si="572"/>
        <v>0</v>
      </c>
      <c r="AT517" s="34"/>
      <c r="AU517" s="34">
        <f t="shared" si="573"/>
        <v>0</v>
      </c>
      <c r="AV517" s="34">
        <f t="shared" si="574"/>
        <v>0</v>
      </c>
      <c r="AW517" s="34"/>
      <c r="AX517" s="34">
        <f t="shared" si="575"/>
        <v>0</v>
      </c>
      <c r="AY517" s="34">
        <f t="shared" si="576"/>
        <v>0</v>
      </c>
      <c r="AZ517" s="34"/>
      <c r="BA517" s="34">
        <f t="shared" si="577"/>
        <v>0</v>
      </c>
      <c r="BB517" s="34">
        <f t="shared" si="578"/>
        <v>0</v>
      </c>
      <c r="BC517" s="34"/>
      <c r="BD517" s="34">
        <f t="shared" si="579"/>
        <v>0</v>
      </c>
      <c r="BE517" s="34">
        <f t="shared" si="580"/>
        <v>0</v>
      </c>
      <c r="BF517" s="34"/>
      <c r="BG517" s="34">
        <f t="shared" si="595"/>
        <v>0</v>
      </c>
      <c r="BH517" s="34">
        <f t="shared" si="581"/>
        <v>0</v>
      </c>
      <c r="BI517" s="34"/>
      <c r="BJ517" s="34">
        <f t="shared" si="596"/>
        <v>0</v>
      </c>
      <c r="BK517" s="34">
        <f t="shared" si="582"/>
        <v>0</v>
      </c>
      <c r="BL517" s="34">
        <v>1</v>
      </c>
      <c r="BM517" s="34">
        <f t="shared" si="597"/>
        <v>582.74</v>
      </c>
      <c r="BN517" s="34">
        <f t="shared" si="583"/>
        <v>0</v>
      </c>
      <c r="BO517" s="34"/>
      <c r="BP517" s="34">
        <f t="shared" si="546"/>
        <v>0</v>
      </c>
      <c r="BQ517" s="34">
        <f t="shared" si="547"/>
        <v>0</v>
      </c>
      <c r="BR517" s="34"/>
      <c r="BS517" s="34">
        <f t="shared" si="529"/>
        <v>0</v>
      </c>
      <c r="BT517" s="34">
        <f t="shared" si="548"/>
        <v>0</v>
      </c>
      <c r="BU517" s="34"/>
      <c r="BV517" s="34">
        <f t="shared" si="530"/>
        <v>0</v>
      </c>
      <c r="BW517" s="34">
        <f t="shared" si="549"/>
        <v>0</v>
      </c>
      <c r="BX517" s="34"/>
      <c r="BY517" s="34">
        <f t="shared" si="531"/>
        <v>0</v>
      </c>
      <c r="BZ517" s="34">
        <f t="shared" si="550"/>
        <v>0</v>
      </c>
      <c r="CA517" s="34"/>
      <c r="CB517" s="34">
        <f t="shared" si="532"/>
        <v>0</v>
      </c>
      <c r="CC517" s="34">
        <f t="shared" si="551"/>
        <v>0</v>
      </c>
      <c r="CD517" s="34"/>
      <c r="CE517" s="34">
        <f t="shared" si="533"/>
        <v>0</v>
      </c>
      <c r="CF517" s="34">
        <f t="shared" si="552"/>
        <v>0</v>
      </c>
      <c r="CG517" s="34"/>
      <c r="CH517" s="34">
        <f t="shared" si="553"/>
        <v>0</v>
      </c>
      <c r="CI517" s="34">
        <f t="shared" si="554"/>
        <v>0</v>
      </c>
      <c r="CJ517" s="34"/>
      <c r="CK517" s="34">
        <f t="shared" si="555"/>
        <v>0</v>
      </c>
      <c r="CL517" s="34">
        <f t="shared" si="556"/>
        <v>0</v>
      </c>
      <c r="CM517" s="34"/>
      <c r="CN517" s="34">
        <f t="shared" si="557"/>
        <v>0</v>
      </c>
      <c r="CO517" s="34">
        <f t="shared" si="558"/>
        <v>0</v>
      </c>
      <c r="CP517" s="34"/>
      <c r="CQ517" s="34">
        <f t="shared" si="559"/>
        <v>0</v>
      </c>
      <c r="CR517" s="34">
        <f t="shared" si="560"/>
        <v>0</v>
      </c>
      <c r="CS517" s="34"/>
      <c r="CT517" s="34">
        <f t="shared" si="561"/>
        <v>0</v>
      </c>
      <c r="CU517" s="34">
        <f t="shared" si="562"/>
        <v>0</v>
      </c>
      <c r="CV517" s="34"/>
      <c r="CW517" s="34">
        <f t="shared" si="563"/>
        <v>0</v>
      </c>
      <c r="CX517" s="34">
        <f t="shared" si="564"/>
        <v>0</v>
      </c>
      <c r="CY517" s="34"/>
      <c r="CZ517" s="34">
        <f t="shared" si="565"/>
        <v>0</v>
      </c>
      <c r="DA517" s="34">
        <f t="shared" si="566"/>
        <v>0</v>
      </c>
      <c r="DB517" s="34"/>
      <c r="DC517" s="34">
        <f t="shared" si="541"/>
        <v>0</v>
      </c>
      <c r="DD517" s="34">
        <f t="shared" si="567"/>
        <v>0</v>
      </c>
      <c r="DE517" s="35">
        <f t="shared" si="591"/>
        <v>1</v>
      </c>
      <c r="DF517" s="35">
        <f t="shared" ca="1" si="592"/>
        <v>582.74</v>
      </c>
      <c r="DG517" s="89">
        <f t="shared" ca="1" si="593"/>
        <v>0</v>
      </c>
      <c r="DH517" s="35">
        <f t="shared" si="568"/>
        <v>0</v>
      </c>
      <c r="DI517" s="35">
        <f t="shared" ca="1" si="527"/>
        <v>0</v>
      </c>
      <c r="DJ517" s="92">
        <f t="shared" ca="1" si="528"/>
        <v>0</v>
      </c>
      <c r="DK517"/>
      <c r="DL517" s="37"/>
      <c r="DM517" s="38">
        <f t="shared" si="542"/>
        <v>0</v>
      </c>
      <c r="DN517" s="39" t="str">
        <f t="shared" si="607"/>
        <v>NÃO MEDIDO</v>
      </c>
      <c r="DO517" s="40"/>
      <c r="DP517"/>
    </row>
    <row r="518" spans="1:120" s="2" customFormat="1" ht="35.1" customHeight="1" x14ac:dyDescent="0.2">
      <c r="A518" s="2" t="s">
        <v>212</v>
      </c>
      <c r="C518" s="100" t="s">
        <v>910</v>
      </c>
      <c r="D518" s="30" t="s">
        <v>911</v>
      </c>
      <c r="E518" s="31" t="s">
        <v>89</v>
      </c>
      <c r="F518" s="74">
        <v>1</v>
      </c>
      <c r="G518" s="74">
        <v>0</v>
      </c>
      <c r="H518" s="121">
        <v>0</v>
      </c>
      <c r="I518" s="121">
        <v>0</v>
      </c>
      <c r="J518" s="121"/>
      <c r="K518" s="74">
        <f t="shared" si="543"/>
        <v>1</v>
      </c>
      <c r="L518" s="32">
        <v>262.7</v>
      </c>
      <c r="M518" s="33">
        <f t="shared" si="544"/>
        <v>262.7</v>
      </c>
      <c r="N518" s="33"/>
      <c r="O518" s="33">
        <f t="shared" si="545"/>
        <v>0</v>
      </c>
      <c r="P518" s="34"/>
      <c r="Q518" s="34">
        <f t="shared" si="598"/>
        <v>0</v>
      </c>
      <c r="R518" s="34">
        <f t="shared" si="599"/>
        <v>0</v>
      </c>
      <c r="S518" s="34"/>
      <c r="T518" s="34">
        <f t="shared" si="600"/>
        <v>0</v>
      </c>
      <c r="U518" s="34">
        <f t="shared" si="601"/>
        <v>0</v>
      </c>
      <c r="V518" s="34"/>
      <c r="W518" s="34">
        <f t="shared" si="587"/>
        <v>0</v>
      </c>
      <c r="X518" s="34">
        <f t="shared" si="588"/>
        <v>0</v>
      </c>
      <c r="Y518" s="34"/>
      <c r="Z518" s="34">
        <f t="shared" si="602"/>
        <v>0</v>
      </c>
      <c r="AA518" s="34">
        <f t="shared" si="603"/>
        <v>0</v>
      </c>
      <c r="AB518" s="34"/>
      <c r="AC518" s="34">
        <f t="shared" si="604"/>
        <v>0</v>
      </c>
      <c r="AD518" s="34">
        <f t="shared" si="605"/>
        <v>0</v>
      </c>
      <c r="AE518" s="34"/>
      <c r="AF518" s="34">
        <f t="shared" si="584"/>
        <v>0</v>
      </c>
      <c r="AG518" s="34">
        <f t="shared" si="585"/>
        <v>0</v>
      </c>
      <c r="AH518" s="34"/>
      <c r="AI518" s="34">
        <f t="shared" si="594"/>
        <v>0</v>
      </c>
      <c r="AJ518" s="34">
        <f t="shared" si="606"/>
        <v>0</v>
      </c>
      <c r="AK518" s="34"/>
      <c r="AL518" s="34">
        <f t="shared" si="589"/>
        <v>0</v>
      </c>
      <c r="AM518" s="34">
        <f t="shared" si="590"/>
        <v>0</v>
      </c>
      <c r="AN518" s="34"/>
      <c r="AO518" s="34">
        <f t="shared" si="569"/>
        <v>0</v>
      </c>
      <c r="AP518" s="34">
        <f t="shared" si="570"/>
        <v>0</v>
      </c>
      <c r="AQ518" s="34"/>
      <c r="AR518" s="34">
        <f t="shared" si="571"/>
        <v>0</v>
      </c>
      <c r="AS518" s="34">
        <f t="shared" si="572"/>
        <v>0</v>
      </c>
      <c r="AT518" s="34"/>
      <c r="AU518" s="34">
        <f t="shared" si="573"/>
        <v>0</v>
      </c>
      <c r="AV518" s="34">
        <f t="shared" si="574"/>
        <v>0</v>
      </c>
      <c r="AW518" s="34"/>
      <c r="AX518" s="34">
        <f t="shared" si="575"/>
        <v>0</v>
      </c>
      <c r="AY518" s="34">
        <f t="shared" si="576"/>
        <v>0</v>
      </c>
      <c r="AZ518" s="34"/>
      <c r="BA518" s="34">
        <f t="shared" si="577"/>
        <v>0</v>
      </c>
      <c r="BB518" s="34">
        <f t="shared" si="578"/>
        <v>0</v>
      </c>
      <c r="BC518" s="34"/>
      <c r="BD518" s="34">
        <f t="shared" si="579"/>
        <v>0</v>
      </c>
      <c r="BE518" s="34">
        <f t="shared" si="580"/>
        <v>0</v>
      </c>
      <c r="BF518" s="34"/>
      <c r="BG518" s="34">
        <f t="shared" si="595"/>
        <v>0</v>
      </c>
      <c r="BH518" s="34">
        <f t="shared" si="581"/>
        <v>0</v>
      </c>
      <c r="BI518" s="34"/>
      <c r="BJ518" s="34">
        <f t="shared" si="596"/>
        <v>0</v>
      </c>
      <c r="BK518" s="34">
        <f t="shared" si="582"/>
        <v>0</v>
      </c>
      <c r="BL518" s="34"/>
      <c r="BM518" s="34">
        <f t="shared" si="597"/>
        <v>0</v>
      </c>
      <c r="BN518" s="34">
        <f t="shared" si="583"/>
        <v>0</v>
      </c>
      <c r="BO518" s="34"/>
      <c r="BP518" s="34">
        <f t="shared" si="546"/>
        <v>0</v>
      </c>
      <c r="BQ518" s="34">
        <f t="shared" si="547"/>
        <v>0</v>
      </c>
      <c r="BR518" s="34"/>
      <c r="BS518" s="34">
        <f t="shared" si="529"/>
        <v>0</v>
      </c>
      <c r="BT518" s="34">
        <f t="shared" si="548"/>
        <v>0</v>
      </c>
      <c r="BU518" s="34"/>
      <c r="BV518" s="34">
        <f t="shared" si="530"/>
        <v>0</v>
      </c>
      <c r="BW518" s="34">
        <f t="shared" si="549"/>
        <v>0</v>
      </c>
      <c r="BX518" s="34"/>
      <c r="BY518" s="34">
        <f t="shared" si="531"/>
        <v>0</v>
      </c>
      <c r="BZ518" s="34">
        <f t="shared" si="550"/>
        <v>0</v>
      </c>
      <c r="CA518" s="34"/>
      <c r="CB518" s="34">
        <f t="shared" si="532"/>
        <v>0</v>
      </c>
      <c r="CC518" s="34">
        <f t="shared" si="551"/>
        <v>0</v>
      </c>
      <c r="CD518" s="34"/>
      <c r="CE518" s="34">
        <f t="shared" si="533"/>
        <v>0</v>
      </c>
      <c r="CF518" s="34">
        <f t="shared" si="552"/>
        <v>0</v>
      </c>
      <c r="CG518" s="34"/>
      <c r="CH518" s="34">
        <f t="shared" si="553"/>
        <v>0</v>
      </c>
      <c r="CI518" s="34">
        <f t="shared" si="554"/>
        <v>0</v>
      </c>
      <c r="CJ518" s="34"/>
      <c r="CK518" s="34">
        <f t="shared" si="555"/>
        <v>0</v>
      </c>
      <c r="CL518" s="34">
        <f t="shared" si="556"/>
        <v>0</v>
      </c>
      <c r="CM518" s="34"/>
      <c r="CN518" s="34">
        <f t="shared" si="557"/>
        <v>0</v>
      </c>
      <c r="CO518" s="34">
        <f t="shared" si="558"/>
        <v>0</v>
      </c>
      <c r="CP518" s="34"/>
      <c r="CQ518" s="34">
        <f t="shared" si="559"/>
        <v>0</v>
      </c>
      <c r="CR518" s="34">
        <f t="shared" si="560"/>
        <v>0</v>
      </c>
      <c r="CS518" s="34"/>
      <c r="CT518" s="34">
        <f t="shared" si="561"/>
        <v>0</v>
      </c>
      <c r="CU518" s="34">
        <f t="shared" si="562"/>
        <v>0</v>
      </c>
      <c r="CV518" s="34"/>
      <c r="CW518" s="34">
        <f t="shared" si="563"/>
        <v>0</v>
      </c>
      <c r="CX518" s="34">
        <f t="shared" si="564"/>
        <v>0</v>
      </c>
      <c r="CY518" s="34"/>
      <c r="CZ518" s="34">
        <f t="shared" si="565"/>
        <v>0</v>
      </c>
      <c r="DA518" s="34">
        <f t="shared" si="566"/>
        <v>0</v>
      </c>
      <c r="DB518" s="34"/>
      <c r="DC518" s="34">
        <f t="shared" si="541"/>
        <v>0</v>
      </c>
      <c r="DD518" s="34">
        <f t="shared" si="567"/>
        <v>0</v>
      </c>
      <c r="DE518" s="35">
        <f t="shared" si="591"/>
        <v>0</v>
      </c>
      <c r="DF518" s="35">
        <f t="shared" ca="1" si="592"/>
        <v>0</v>
      </c>
      <c r="DG518" s="89">
        <f t="shared" ca="1" si="593"/>
        <v>0</v>
      </c>
      <c r="DH518" s="35">
        <f t="shared" si="568"/>
        <v>1</v>
      </c>
      <c r="DI518" s="35">
        <f t="shared" ca="1" si="527"/>
        <v>262.7</v>
      </c>
      <c r="DJ518" s="92">
        <f t="shared" ca="1" si="528"/>
        <v>0</v>
      </c>
      <c r="DK518"/>
      <c r="DL518" s="37"/>
      <c r="DM518" s="38">
        <f t="shared" si="542"/>
        <v>0</v>
      </c>
      <c r="DN518" s="39" t="str">
        <f t="shared" si="607"/>
        <v>NÃO MEDIDO</v>
      </c>
      <c r="DO518" s="40"/>
      <c r="DP518"/>
    </row>
    <row r="519" spans="1:120" s="2" customFormat="1" ht="46.5" customHeight="1" x14ac:dyDescent="0.2">
      <c r="A519" s="2" t="s">
        <v>212</v>
      </c>
      <c r="C519" s="100" t="s">
        <v>912</v>
      </c>
      <c r="D519" s="30" t="s">
        <v>913</v>
      </c>
      <c r="E519" s="31" t="s">
        <v>89</v>
      </c>
      <c r="F519" s="74">
        <v>1</v>
      </c>
      <c r="G519" s="74">
        <v>0</v>
      </c>
      <c r="H519" s="121">
        <v>0</v>
      </c>
      <c r="I519" s="121">
        <v>0</v>
      </c>
      <c r="J519" s="121"/>
      <c r="K519" s="74">
        <f t="shared" si="543"/>
        <v>1</v>
      </c>
      <c r="L519" s="32">
        <v>502.9</v>
      </c>
      <c r="M519" s="33">
        <f t="shared" si="544"/>
        <v>502.9</v>
      </c>
      <c r="N519" s="33"/>
      <c r="O519" s="33">
        <f t="shared" si="545"/>
        <v>0</v>
      </c>
      <c r="P519" s="34"/>
      <c r="Q519" s="34">
        <f t="shared" si="598"/>
        <v>0</v>
      </c>
      <c r="R519" s="34">
        <f t="shared" si="599"/>
        <v>0</v>
      </c>
      <c r="S519" s="34"/>
      <c r="T519" s="34">
        <f t="shared" si="600"/>
        <v>0</v>
      </c>
      <c r="U519" s="34">
        <f t="shared" si="601"/>
        <v>0</v>
      </c>
      <c r="V519" s="34"/>
      <c r="W519" s="34">
        <f t="shared" si="587"/>
        <v>0</v>
      </c>
      <c r="X519" s="34">
        <f t="shared" si="588"/>
        <v>0</v>
      </c>
      <c r="Y519" s="34"/>
      <c r="Z519" s="34">
        <f t="shared" si="602"/>
        <v>0</v>
      </c>
      <c r="AA519" s="34">
        <f t="shared" si="603"/>
        <v>0</v>
      </c>
      <c r="AB519" s="34"/>
      <c r="AC519" s="34">
        <f t="shared" si="604"/>
        <v>0</v>
      </c>
      <c r="AD519" s="34">
        <f t="shared" si="605"/>
        <v>0</v>
      </c>
      <c r="AE519" s="34"/>
      <c r="AF519" s="34">
        <f t="shared" si="584"/>
        <v>0</v>
      </c>
      <c r="AG519" s="34">
        <f t="shared" si="585"/>
        <v>0</v>
      </c>
      <c r="AH519" s="34"/>
      <c r="AI519" s="34">
        <f t="shared" si="594"/>
        <v>0</v>
      </c>
      <c r="AJ519" s="34">
        <f t="shared" si="606"/>
        <v>0</v>
      </c>
      <c r="AK519" s="34"/>
      <c r="AL519" s="34">
        <f t="shared" si="589"/>
        <v>0</v>
      </c>
      <c r="AM519" s="34">
        <f t="shared" si="590"/>
        <v>0</v>
      </c>
      <c r="AN519" s="34"/>
      <c r="AO519" s="34">
        <f t="shared" si="569"/>
        <v>0</v>
      </c>
      <c r="AP519" s="34">
        <f t="shared" si="570"/>
        <v>0</v>
      </c>
      <c r="AQ519" s="34"/>
      <c r="AR519" s="34">
        <f t="shared" si="571"/>
        <v>0</v>
      </c>
      <c r="AS519" s="34">
        <f t="shared" si="572"/>
        <v>0</v>
      </c>
      <c r="AT519" s="34"/>
      <c r="AU519" s="34">
        <f t="shared" si="573"/>
        <v>0</v>
      </c>
      <c r="AV519" s="34">
        <f t="shared" si="574"/>
        <v>0</v>
      </c>
      <c r="AW519" s="34"/>
      <c r="AX519" s="34">
        <f t="shared" si="575"/>
        <v>0</v>
      </c>
      <c r="AY519" s="34">
        <f t="shared" si="576"/>
        <v>0</v>
      </c>
      <c r="AZ519" s="34"/>
      <c r="BA519" s="34">
        <f t="shared" si="577"/>
        <v>0</v>
      </c>
      <c r="BB519" s="34">
        <f t="shared" si="578"/>
        <v>0</v>
      </c>
      <c r="BC519" s="34"/>
      <c r="BD519" s="34">
        <f t="shared" si="579"/>
        <v>0</v>
      </c>
      <c r="BE519" s="34">
        <f t="shared" si="580"/>
        <v>0</v>
      </c>
      <c r="BF519" s="34"/>
      <c r="BG519" s="34">
        <f t="shared" si="595"/>
        <v>0</v>
      </c>
      <c r="BH519" s="34">
        <f t="shared" si="581"/>
        <v>0</v>
      </c>
      <c r="BI519" s="34"/>
      <c r="BJ519" s="34">
        <f t="shared" si="596"/>
        <v>0</v>
      </c>
      <c r="BK519" s="34">
        <f t="shared" si="582"/>
        <v>0</v>
      </c>
      <c r="BL519" s="34">
        <v>1</v>
      </c>
      <c r="BM519" s="34">
        <f t="shared" si="597"/>
        <v>502.9</v>
      </c>
      <c r="BN519" s="34">
        <f t="shared" si="583"/>
        <v>0</v>
      </c>
      <c r="BO519" s="34"/>
      <c r="BP519" s="34">
        <f t="shared" si="546"/>
        <v>0</v>
      </c>
      <c r="BQ519" s="34">
        <f t="shared" si="547"/>
        <v>0</v>
      </c>
      <c r="BR519" s="34"/>
      <c r="BS519" s="34">
        <f t="shared" si="529"/>
        <v>0</v>
      </c>
      <c r="BT519" s="34">
        <f t="shared" si="548"/>
        <v>0</v>
      </c>
      <c r="BU519" s="34"/>
      <c r="BV519" s="34">
        <f t="shared" si="530"/>
        <v>0</v>
      </c>
      <c r="BW519" s="34">
        <f t="shared" si="549"/>
        <v>0</v>
      </c>
      <c r="BX519" s="34"/>
      <c r="BY519" s="34">
        <f t="shared" si="531"/>
        <v>0</v>
      </c>
      <c r="BZ519" s="34">
        <f t="shared" si="550"/>
        <v>0</v>
      </c>
      <c r="CA519" s="34"/>
      <c r="CB519" s="34">
        <f t="shared" si="532"/>
        <v>0</v>
      </c>
      <c r="CC519" s="34">
        <f t="shared" si="551"/>
        <v>0</v>
      </c>
      <c r="CD519" s="34"/>
      <c r="CE519" s="34">
        <f t="shared" si="533"/>
        <v>0</v>
      </c>
      <c r="CF519" s="34">
        <f t="shared" si="552"/>
        <v>0</v>
      </c>
      <c r="CG519" s="34"/>
      <c r="CH519" s="34">
        <f t="shared" si="553"/>
        <v>0</v>
      </c>
      <c r="CI519" s="34">
        <f t="shared" si="554"/>
        <v>0</v>
      </c>
      <c r="CJ519" s="34"/>
      <c r="CK519" s="34">
        <f t="shared" si="555"/>
        <v>0</v>
      </c>
      <c r="CL519" s="34">
        <f t="shared" si="556"/>
        <v>0</v>
      </c>
      <c r="CM519" s="34"/>
      <c r="CN519" s="34">
        <f t="shared" si="557"/>
        <v>0</v>
      </c>
      <c r="CO519" s="34">
        <f t="shared" si="558"/>
        <v>0</v>
      </c>
      <c r="CP519" s="34"/>
      <c r="CQ519" s="34">
        <f t="shared" si="559"/>
        <v>0</v>
      </c>
      <c r="CR519" s="34">
        <f t="shared" si="560"/>
        <v>0</v>
      </c>
      <c r="CS519" s="34"/>
      <c r="CT519" s="34">
        <f t="shared" si="561"/>
        <v>0</v>
      </c>
      <c r="CU519" s="34">
        <f t="shared" si="562"/>
        <v>0</v>
      </c>
      <c r="CV519" s="34"/>
      <c r="CW519" s="34">
        <f t="shared" si="563"/>
        <v>0</v>
      </c>
      <c r="CX519" s="34">
        <f t="shared" si="564"/>
        <v>0</v>
      </c>
      <c r="CY519" s="34"/>
      <c r="CZ519" s="34">
        <f t="shared" si="565"/>
        <v>0</v>
      </c>
      <c r="DA519" s="34">
        <f t="shared" si="566"/>
        <v>0</v>
      </c>
      <c r="DB519" s="34"/>
      <c r="DC519" s="34">
        <f t="shared" si="541"/>
        <v>0</v>
      </c>
      <c r="DD519" s="34">
        <f t="shared" si="567"/>
        <v>0</v>
      </c>
      <c r="DE519" s="35">
        <f t="shared" si="591"/>
        <v>1</v>
      </c>
      <c r="DF519" s="35">
        <f t="shared" ca="1" si="592"/>
        <v>502.9</v>
      </c>
      <c r="DG519" s="89">
        <f t="shared" ca="1" si="593"/>
        <v>0</v>
      </c>
      <c r="DH519" s="35">
        <f t="shared" si="568"/>
        <v>0</v>
      </c>
      <c r="DI519" s="35">
        <f t="shared" ca="1" si="527"/>
        <v>0</v>
      </c>
      <c r="DJ519" s="92">
        <f t="shared" ca="1" si="528"/>
        <v>0</v>
      </c>
      <c r="DK519"/>
      <c r="DL519" s="37"/>
      <c r="DM519" s="38">
        <f t="shared" si="542"/>
        <v>0</v>
      </c>
      <c r="DN519" s="39" t="str">
        <f t="shared" si="607"/>
        <v>NÃO MEDIDO</v>
      </c>
      <c r="DO519" s="40"/>
      <c r="DP519"/>
    </row>
    <row r="520" spans="1:120" s="2" customFormat="1" ht="44.25" customHeight="1" x14ac:dyDescent="0.2">
      <c r="A520" s="2" t="s">
        <v>212</v>
      </c>
      <c r="C520" s="100" t="s">
        <v>914</v>
      </c>
      <c r="D520" s="30" t="s">
        <v>915</v>
      </c>
      <c r="E520" s="31" t="s">
        <v>89</v>
      </c>
      <c r="F520" s="74">
        <v>1</v>
      </c>
      <c r="G520" s="74">
        <v>0</v>
      </c>
      <c r="H520" s="121">
        <v>0</v>
      </c>
      <c r="I520" s="121">
        <v>0</v>
      </c>
      <c r="J520" s="121"/>
      <c r="K520" s="74">
        <f t="shared" si="543"/>
        <v>1</v>
      </c>
      <c r="L520" s="32">
        <v>268.19</v>
      </c>
      <c r="M520" s="33">
        <f t="shared" si="544"/>
        <v>268.19</v>
      </c>
      <c r="N520" s="33"/>
      <c r="O520" s="33">
        <f t="shared" si="545"/>
        <v>0</v>
      </c>
      <c r="P520" s="34"/>
      <c r="Q520" s="34">
        <f t="shared" si="598"/>
        <v>0</v>
      </c>
      <c r="R520" s="34">
        <f t="shared" si="599"/>
        <v>0</v>
      </c>
      <c r="S520" s="34"/>
      <c r="T520" s="34">
        <f t="shared" si="600"/>
        <v>0</v>
      </c>
      <c r="U520" s="34">
        <f t="shared" si="601"/>
        <v>0</v>
      </c>
      <c r="V520" s="34"/>
      <c r="W520" s="34">
        <f t="shared" si="587"/>
        <v>0</v>
      </c>
      <c r="X520" s="34">
        <f t="shared" si="588"/>
        <v>0</v>
      </c>
      <c r="Y520" s="34"/>
      <c r="Z520" s="34">
        <f t="shared" si="602"/>
        <v>0</v>
      </c>
      <c r="AA520" s="34">
        <f t="shared" si="603"/>
        <v>0</v>
      </c>
      <c r="AB520" s="34"/>
      <c r="AC520" s="34">
        <f t="shared" si="604"/>
        <v>0</v>
      </c>
      <c r="AD520" s="34">
        <f t="shared" si="605"/>
        <v>0</v>
      </c>
      <c r="AE520" s="34"/>
      <c r="AF520" s="34">
        <f t="shared" si="584"/>
        <v>0</v>
      </c>
      <c r="AG520" s="34">
        <f t="shared" si="585"/>
        <v>0</v>
      </c>
      <c r="AH520" s="34"/>
      <c r="AI520" s="34">
        <f t="shared" si="594"/>
        <v>0</v>
      </c>
      <c r="AJ520" s="34">
        <f t="shared" si="606"/>
        <v>0</v>
      </c>
      <c r="AK520" s="34"/>
      <c r="AL520" s="34">
        <f t="shared" si="589"/>
        <v>0</v>
      </c>
      <c r="AM520" s="34">
        <f t="shared" si="590"/>
        <v>0</v>
      </c>
      <c r="AN520" s="34"/>
      <c r="AO520" s="34">
        <f t="shared" si="569"/>
        <v>0</v>
      </c>
      <c r="AP520" s="34">
        <f t="shared" si="570"/>
        <v>0</v>
      </c>
      <c r="AQ520" s="34"/>
      <c r="AR520" s="34">
        <f t="shared" si="571"/>
        <v>0</v>
      </c>
      <c r="AS520" s="34">
        <f t="shared" si="572"/>
        <v>0</v>
      </c>
      <c r="AT520" s="34"/>
      <c r="AU520" s="34">
        <f t="shared" si="573"/>
        <v>0</v>
      </c>
      <c r="AV520" s="34">
        <f t="shared" si="574"/>
        <v>0</v>
      </c>
      <c r="AW520" s="34"/>
      <c r="AX520" s="34">
        <f t="shared" si="575"/>
        <v>0</v>
      </c>
      <c r="AY520" s="34">
        <f t="shared" si="576"/>
        <v>0</v>
      </c>
      <c r="AZ520" s="34"/>
      <c r="BA520" s="34">
        <f t="shared" si="577"/>
        <v>0</v>
      </c>
      <c r="BB520" s="34">
        <f t="shared" si="578"/>
        <v>0</v>
      </c>
      <c r="BC520" s="34"/>
      <c r="BD520" s="34">
        <f t="shared" si="579"/>
        <v>0</v>
      </c>
      <c r="BE520" s="34">
        <f t="shared" si="580"/>
        <v>0</v>
      </c>
      <c r="BF520" s="34"/>
      <c r="BG520" s="34">
        <f t="shared" si="595"/>
        <v>0</v>
      </c>
      <c r="BH520" s="34">
        <f t="shared" si="581"/>
        <v>0</v>
      </c>
      <c r="BI520" s="34"/>
      <c r="BJ520" s="34">
        <f t="shared" si="596"/>
        <v>0</v>
      </c>
      <c r="BK520" s="34">
        <f t="shared" si="582"/>
        <v>0</v>
      </c>
      <c r="BL520" s="34"/>
      <c r="BM520" s="34">
        <f t="shared" si="597"/>
        <v>0</v>
      </c>
      <c r="BN520" s="34">
        <f t="shared" si="583"/>
        <v>0</v>
      </c>
      <c r="BO520" s="34"/>
      <c r="BP520" s="34">
        <f t="shared" si="546"/>
        <v>0</v>
      </c>
      <c r="BQ520" s="34">
        <f t="shared" si="547"/>
        <v>0</v>
      </c>
      <c r="BR520" s="34"/>
      <c r="BS520" s="34">
        <f t="shared" si="529"/>
        <v>0</v>
      </c>
      <c r="BT520" s="34">
        <f t="shared" si="548"/>
        <v>0</v>
      </c>
      <c r="BU520" s="34"/>
      <c r="BV520" s="34">
        <f t="shared" si="530"/>
        <v>0</v>
      </c>
      <c r="BW520" s="34">
        <f t="shared" si="549"/>
        <v>0</v>
      </c>
      <c r="BX520" s="34"/>
      <c r="BY520" s="34">
        <f t="shared" si="531"/>
        <v>0</v>
      </c>
      <c r="BZ520" s="34">
        <f t="shared" si="550"/>
        <v>0</v>
      </c>
      <c r="CA520" s="34"/>
      <c r="CB520" s="34">
        <f t="shared" si="532"/>
        <v>0</v>
      </c>
      <c r="CC520" s="34">
        <f t="shared" si="551"/>
        <v>0</v>
      </c>
      <c r="CD520" s="34"/>
      <c r="CE520" s="34">
        <f t="shared" si="533"/>
        <v>0</v>
      </c>
      <c r="CF520" s="34">
        <f t="shared" si="552"/>
        <v>0</v>
      </c>
      <c r="CG520" s="34"/>
      <c r="CH520" s="34">
        <f t="shared" si="553"/>
        <v>0</v>
      </c>
      <c r="CI520" s="34">
        <f t="shared" si="554"/>
        <v>0</v>
      </c>
      <c r="CJ520" s="34"/>
      <c r="CK520" s="34">
        <f t="shared" si="555"/>
        <v>0</v>
      </c>
      <c r="CL520" s="34">
        <f t="shared" si="556"/>
        <v>0</v>
      </c>
      <c r="CM520" s="34"/>
      <c r="CN520" s="34">
        <f t="shared" si="557"/>
        <v>0</v>
      </c>
      <c r="CO520" s="34">
        <f t="shared" si="558"/>
        <v>0</v>
      </c>
      <c r="CP520" s="34"/>
      <c r="CQ520" s="34">
        <f t="shared" si="559"/>
        <v>0</v>
      </c>
      <c r="CR520" s="34">
        <f t="shared" si="560"/>
        <v>0</v>
      </c>
      <c r="CS520" s="34"/>
      <c r="CT520" s="34">
        <f t="shared" si="561"/>
        <v>0</v>
      </c>
      <c r="CU520" s="34">
        <f t="shared" si="562"/>
        <v>0</v>
      </c>
      <c r="CV520" s="34"/>
      <c r="CW520" s="34">
        <f t="shared" si="563"/>
        <v>0</v>
      </c>
      <c r="CX520" s="34">
        <f t="shared" si="564"/>
        <v>0</v>
      </c>
      <c r="CY520" s="34"/>
      <c r="CZ520" s="34">
        <f t="shared" si="565"/>
        <v>0</v>
      </c>
      <c r="DA520" s="34">
        <f t="shared" si="566"/>
        <v>0</v>
      </c>
      <c r="DB520" s="34"/>
      <c r="DC520" s="34">
        <f t="shared" si="541"/>
        <v>0</v>
      </c>
      <c r="DD520" s="34">
        <f t="shared" si="567"/>
        <v>0</v>
      </c>
      <c r="DE520" s="35">
        <f t="shared" si="591"/>
        <v>0</v>
      </c>
      <c r="DF520" s="35">
        <f t="shared" ca="1" si="592"/>
        <v>0</v>
      </c>
      <c r="DG520" s="89">
        <f t="shared" ca="1" si="593"/>
        <v>0</v>
      </c>
      <c r="DH520" s="35">
        <f t="shared" si="568"/>
        <v>1</v>
      </c>
      <c r="DI520" s="35">
        <f t="shared" ca="1" si="527"/>
        <v>268.19</v>
      </c>
      <c r="DJ520" s="92">
        <f t="shared" ca="1" si="528"/>
        <v>0</v>
      </c>
      <c r="DK520"/>
      <c r="DL520" s="37"/>
      <c r="DM520" s="38">
        <f t="shared" si="542"/>
        <v>0</v>
      </c>
      <c r="DN520" s="39" t="str">
        <f t="shared" si="607"/>
        <v>NÃO MEDIDO</v>
      </c>
      <c r="DO520" s="40"/>
      <c r="DP520"/>
    </row>
    <row r="521" spans="1:120" s="2" customFormat="1" ht="35.1" customHeight="1" x14ac:dyDescent="0.2">
      <c r="A521" s="2" t="s">
        <v>212</v>
      </c>
      <c r="C521" s="100" t="s">
        <v>916</v>
      </c>
      <c r="D521" s="30" t="s">
        <v>917</v>
      </c>
      <c r="E521" s="31" t="s">
        <v>89</v>
      </c>
      <c r="F521" s="74">
        <v>15</v>
      </c>
      <c r="G521" s="74">
        <v>0</v>
      </c>
      <c r="H521" s="121">
        <v>0</v>
      </c>
      <c r="I521" s="121">
        <v>0</v>
      </c>
      <c r="J521" s="121"/>
      <c r="K521" s="74">
        <f t="shared" si="543"/>
        <v>15</v>
      </c>
      <c r="L521" s="32">
        <v>224.14</v>
      </c>
      <c r="M521" s="33">
        <f t="shared" si="544"/>
        <v>3362.1</v>
      </c>
      <c r="N521" s="33"/>
      <c r="O521" s="33">
        <f t="shared" si="545"/>
        <v>0</v>
      </c>
      <c r="P521" s="34"/>
      <c r="Q521" s="34">
        <f t="shared" si="598"/>
        <v>0</v>
      </c>
      <c r="R521" s="34">
        <f t="shared" si="599"/>
        <v>0</v>
      </c>
      <c r="S521" s="34"/>
      <c r="T521" s="34">
        <f t="shared" si="600"/>
        <v>0</v>
      </c>
      <c r="U521" s="34">
        <f t="shared" si="601"/>
        <v>0</v>
      </c>
      <c r="V521" s="34"/>
      <c r="W521" s="34">
        <f t="shared" si="587"/>
        <v>0</v>
      </c>
      <c r="X521" s="34">
        <f t="shared" si="588"/>
        <v>0</v>
      </c>
      <c r="Y521" s="34"/>
      <c r="Z521" s="34">
        <f t="shared" si="602"/>
        <v>0</v>
      </c>
      <c r="AA521" s="34">
        <f t="shared" si="603"/>
        <v>0</v>
      </c>
      <c r="AB521" s="34"/>
      <c r="AC521" s="34">
        <f t="shared" si="604"/>
        <v>0</v>
      </c>
      <c r="AD521" s="34">
        <f t="shared" si="605"/>
        <v>0</v>
      </c>
      <c r="AE521" s="34"/>
      <c r="AF521" s="34">
        <f t="shared" si="584"/>
        <v>0</v>
      </c>
      <c r="AG521" s="34">
        <f t="shared" si="585"/>
        <v>0</v>
      </c>
      <c r="AH521" s="34"/>
      <c r="AI521" s="34">
        <f t="shared" si="594"/>
        <v>0</v>
      </c>
      <c r="AJ521" s="34">
        <f t="shared" si="606"/>
        <v>0</v>
      </c>
      <c r="AK521" s="34"/>
      <c r="AL521" s="34">
        <f t="shared" si="589"/>
        <v>0</v>
      </c>
      <c r="AM521" s="34">
        <f t="shared" si="590"/>
        <v>0</v>
      </c>
      <c r="AN521" s="34"/>
      <c r="AO521" s="34">
        <f t="shared" si="569"/>
        <v>0</v>
      </c>
      <c r="AP521" s="34">
        <f t="shared" si="570"/>
        <v>0</v>
      </c>
      <c r="AQ521" s="34"/>
      <c r="AR521" s="34">
        <f t="shared" si="571"/>
        <v>0</v>
      </c>
      <c r="AS521" s="34">
        <f t="shared" si="572"/>
        <v>0</v>
      </c>
      <c r="AT521" s="34"/>
      <c r="AU521" s="34">
        <f t="shared" si="573"/>
        <v>0</v>
      </c>
      <c r="AV521" s="34">
        <f t="shared" si="574"/>
        <v>0</v>
      </c>
      <c r="AW521" s="34"/>
      <c r="AX521" s="34">
        <f t="shared" si="575"/>
        <v>0</v>
      </c>
      <c r="AY521" s="34">
        <f t="shared" si="576"/>
        <v>0</v>
      </c>
      <c r="AZ521" s="34"/>
      <c r="BA521" s="34">
        <f t="shared" si="577"/>
        <v>0</v>
      </c>
      <c r="BB521" s="34">
        <f t="shared" si="578"/>
        <v>0</v>
      </c>
      <c r="BC521" s="34"/>
      <c r="BD521" s="34">
        <f t="shared" si="579"/>
        <v>0</v>
      </c>
      <c r="BE521" s="34">
        <f t="shared" si="580"/>
        <v>0</v>
      </c>
      <c r="BF521" s="34"/>
      <c r="BG521" s="34">
        <f t="shared" si="595"/>
        <v>0</v>
      </c>
      <c r="BH521" s="34">
        <f t="shared" si="581"/>
        <v>0</v>
      </c>
      <c r="BI521" s="34"/>
      <c r="BJ521" s="34">
        <f t="shared" si="596"/>
        <v>0</v>
      </c>
      <c r="BK521" s="34">
        <f t="shared" si="582"/>
        <v>0</v>
      </c>
      <c r="BL521" s="34">
        <v>15</v>
      </c>
      <c r="BM521" s="34">
        <f t="shared" si="597"/>
        <v>3362.1</v>
      </c>
      <c r="BN521" s="34">
        <f t="shared" si="583"/>
        <v>0</v>
      </c>
      <c r="BO521" s="34"/>
      <c r="BP521" s="34">
        <f t="shared" si="546"/>
        <v>0</v>
      </c>
      <c r="BQ521" s="34">
        <f t="shared" si="547"/>
        <v>0</v>
      </c>
      <c r="BR521" s="34"/>
      <c r="BS521" s="34">
        <f t="shared" si="529"/>
        <v>0</v>
      </c>
      <c r="BT521" s="34">
        <f t="shared" si="548"/>
        <v>0</v>
      </c>
      <c r="BU521" s="34"/>
      <c r="BV521" s="34">
        <f t="shared" si="530"/>
        <v>0</v>
      </c>
      <c r="BW521" s="34">
        <f t="shared" si="549"/>
        <v>0</v>
      </c>
      <c r="BX521" s="34"/>
      <c r="BY521" s="34">
        <f t="shared" si="531"/>
        <v>0</v>
      </c>
      <c r="BZ521" s="34">
        <f t="shared" si="550"/>
        <v>0</v>
      </c>
      <c r="CA521" s="34"/>
      <c r="CB521" s="34">
        <f t="shared" si="532"/>
        <v>0</v>
      </c>
      <c r="CC521" s="34">
        <f t="shared" si="551"/>
        <v>0</v>
      </c>
      <c r="CD521" s="34"/>
      <c r="CE521" s="34">
        <f t="shared" si="533"/>
        <v>0</v>
      </c>
      <c r="CF521" s="34">
        <f t="shared" si="552"/>
        <v>0</v>
      </c>
      <c r="CG521" s="34"/>
      <c r="CH521" s="34">
        <f t="shared" si="553"/>
        <v>0</v>
      </c>
      <c r="CI521" s="34">
        <f t="shared" si="554"/>
        <v>0</v>
      </c>
      <c r="CJ521" s="34"/>
      <c r="CK521" s="34">
        <f t="shared" si="555"/>
        <v>0</v>
      </c>
      <c r="CL521" s="34">
        <f t="shared" si="556"/>
        <v>0</v>
      </c>
      <c r="CM521" s="34"/>
      <c r="CN521" s="34">
        <f t="shared" si="557"/>
        <v>0</v>
      </c>
      <c r="CO521" s="34">
        <f t="shared" si="558"/>
        <v>0</v>
      </c>
      <c r="CP521" s="34"/>
      <c r="CQ521" s="34">
        <f t="shared" si="559"/>
        <v>0</v>
      </c>
      <c r="CR521" s="34">
        <f t="shared" si="560"/>
        <v>0</v>
      </c>
      <c r="CS521" s="34"/>
      <c r="CT521" s="34">
        <f t="shared" si="561"/>
        <v>0</v>
      </c>
      <c r="CU521" s="34">
        <f t="shared" si="562"/>
        <v>0</v>
      </c>
      <c r="CV521" s="34"/>
      <c r="CW521" s="34">
        <f t="shared" si="563"/>
        <v>0</v>
      </c>
      <c r="CX521" s="34">
        <f t="shared" si="564"/>
        <v>0</v>
      </c>
      <c r="CY521" s="34"/>
      <c r="CZ521" s="34">
        <f t="shared" si="565"/>
        <v>0</v>
      </c>
      <c r="DA521" s="34">
        <f t="shared" si="566"/>
        <v>0</v>
      </c>
      <c r="DB521" s="34"/>
      <c r="DC521" s="34">
        <f t="shared" si="541"/>
        <v>0</v>
      </c>
      <c r="DD521" s="34">
        <f t="shared" si="567"/>
        <v>0</v>
      </c>
      <c r="DE521" s="35">
        <f t="shared" si="591"/>
        <v>15</v>
      </c>
      <c r="DF521" s="35">
        <f t="shared" ca="1" si="592"/>
        <v>3362.1</v>
      </c>
      <c r="DG521" s="89">
        <f t="shared" ca="1" si="593"/>
        <v>0</v>
      </c>
      <c r="DH521" s="35">
        <f t="shared" si="568"/>
        <v>0</v>
      </c>
      <c r="DI521" s="35">
        <f t="shared" ca="1" si="527"/>
        <v>0</v>
      </c>
      <c r="DJ521" s="92">
        <f t="shared" ca="1" si="528"/>
        <v>0</v>
      </c>
      <c r="DK521"/>
      <c r="DL521" s="37"/>
      <c r="DM521" s="38">
        <f t="shared" si="542"/>
        <v>0</v>
      </c>
      <c r="DN521" s="39" t="str">
        <f t="shared" si="607"/>
        <v>NÃO MEDIDO</v>
      </c>
      <c r="DO521" s="40"/>
      <c r="DP521"/>
    </row>
    <row r="522" spans="1:120" s="2" customFormat="1" ht="53.25" customHeight="1" x14ac:dyDescent="0.2">
      <c r="A522" s="1" t="s">
        <v>212</v>
      </c>
      <c r="B522" s="1"/>
      <c r="C522" s="100" t="s">
        <v>918</v>
      </c>
      <c r="D522" s="30" t="s">
        <v>919</v>
      </c>
      <c r="E522" s="31" t="s">
        <v>89</v>
      </c>
      <c r="F522" s="74">
        <v>15</v>
      </c>
      <c r="G522" s="74">
        <v>0</v>
      </c>
      <c r="H522" s="121">
        <v>0</v>
      </c>
      <c r="I522" s="121">
        <v>0</v>
      </c>
      <c r="J522" s="121"/>
      <c r="K522" s="74">
        <f t="shared" si="543"/>
        <v>15</v>
      </c>
      <c r="L522" s="32">
        <v>110.18</v>
      </c>
      <c r="M522" s="33">
        <f t="shared" si="544"/>
        <v>1652.7</v>
      </c>
      <c r="N522" s="33"/>
      <c r="O522" s="33">
        <f t="shared" si="545"/>
        <v>0</v>
      </c>
      <c r="P522" s="34"/>
      <c r="Q522" s="34">
        <f t="shared" si="598"/>
        <v>0</v>
      </c>
      <c r="R522" s="34">
        <f t="shared" si="599"/>
        <v>0</v>
      </c>
      <c r="S522" s="34"/>
      <c r="T522" s="34">
        <f t="shared" si="600"/>
        <v>0</v>
      </c>
      <c r="U522" s="34">
        <f t="shared" si="601"/>
        <v>0</v>
      </c>
      <c r="V522" s="34"/>
      <c r="W522" s="34">
        <f t="shared" si="587"/>
        <v>0</v>
      </c>
      <c r="X522" s="34">
        <f t="shared" si="588"/>
        <v>0</v>
      </c>
      <c r="Y522" s="34"/>
      <c r="Z522" s="34">
        <f t="shared" si="602"/>
        <v>0</v>
      </c>
      <c r="AA522" s="34">
        <f t="shared" si="603"/>
        <v>0</v>
      </c>
      <c r="AB522" s="34"/>
      <c r="AC522" s="34">
        <f t="shared" si="604"/>
        <v>0</v>
      </c>
      <c r="AD522" s="34">
        <f t="shared" si="605"/>
        <v>0</v>
      </c>
      <c r="AE522" s="34"/>
      <c r="AF522" s="34">
        <f t="shared" si="584"/>
        <v>0</v>
      </c>
      <c r="AG522" s="34">
        <f t="shared" si="585"/>
        <v>0</v>
      </c>
      <c r="AH522" s="34"/>
      <c r="AI522" s="34">
        <f t="shared" si="594"/>
        <v>0</v>
      </c>
      <c r="AJ522" s="34">
        <f t="shared" si="606"/>
        <v>0</v>
      </c>
      <c r="AK522" s="34"/>
      <c r="AL522" s="34">
        <f t="shared" si="589"/>
        <v>0</v>
      </c>
      <c r="AM522" s="34">
        <f t="shared" si="590"/>
        <v>0</v>
      </c>
      <c r="AN522" s="34"/>
      <c r="AO522" s="34">
        <f t="shared" si="569"/>
        <v>0</v>
      </c>
      <c r="AP522" s="34">
        <f t="shared" si="570"/>
        <v>0</v>
      </c>
      <c r="AQ522" s="34"/>
      <c r="AR522" s="34">
        <f t="shared" si="571"/>
        <v>0</v>
      </c>
      <c r="AS522" s="34">
        <f t="shared" si="572"/>
        <v>0</v>
      </c>
      <c r="AT522" s="34"/>
      <c r="AU522" s="34">
        <f t="shared" si="573"/>
        <v>0</v>
      </c>
      <c r="AV522" s="34">
        <f t="shared" si="574"/>
        <v>0</v>
      </c>
      <c r="AW522" s="34"/>
      <c r="AX522" s="34">
        <f t="shared" si="575"/>
        <v>0</v>
      </c>
      <c r="AY522" s="34">
        <f t="shared" si="576"/>
        <v>0</v>
      </c>
      <c r="AZ522" s="34"/>
      <c r="BA522" s="34">
        <f t="shared" si="577"/>
        <v>0</v>
      </c>
      <c r="BB522" s="34">
        <f t="shared" si="578"/>
        <v>0</v>
      </c>
      <c r="BC522" s="34"/>
      <c r="BD522" s="34">
        <f t="shared" si="579"/>
        <v>0</v>
      </c>
      <c r="BE522" s="34">
        <f t="shared" si="580"/>
        <v>0</v>
      </c>
      <c r="BF522" s="34"/>
      <c r="BG522" s="34">
        <f t="shared" si="595"/>
        <v>0</v>
      </c>
      <c r="BH522" s="34">
        <f t="shared" si="581"/>
        <v>0</v>
      </c>
      <c r="BI522" s="34"/>
      <c r="BJ522" s="34">
        <f t="shared" si="596"/>
        <v>0</v>
      </c>
      <c r="BK522" s="34">
        <f t="shared" si="582"/>
        <v>0</v>
      </c>
      <c r="BL522" s="34"/>
      <c r="BM522" s="34">
        <f t="shared" si="597"/>
        <v>0</v>
      </c>
      <c r="BN522" s="34">
        <f t="shared" si="583"/>
        <v>0</v>
      </c>
      <c r="BO522" s="34"/>
      <c r="BP522" s="34">
        <f t="shared" si="546"/>
        <v>0</v>
      </c>
      <c r="BQ522" s="34">
        <f t="shared" si="547"/>
        <v>0</v>
      </c>
      <c r="BR522" s="34"/>
      <c r="BS522" s="34">
        <f t="shared" si="529"/>
        <v>0</v>
      </c>
      <c r="BT522" s="34">
        <f t="shared" si="548"/>
        <v>0</v>
      </c>
      <c r="BU522" s="34"/>
      <c r="BV522" s="34">
        <f t="shared" si="530"/>
        <v>0</v>
      </c>
      <c r="BW522" s="34">
        <f t="shared" si="549"/>
        <v>0</v>
      </c>
      <c r="BX522" s="34"/>
      <c r="BY522" s="34">
        <f t="shared" si="531"/>
        <v>0</v>
      </c>
      <c r="BZ522" s="34">
        <f t="shared" si="550"/>
        <v>0</v>
      </c>
      <c r="CA522" s="34"/>
      <c r="CB522" s="34">
        <f t="shared" si="532"/>
        <v>0</v>
      </c>
      <c r="CC522" s="34">
        <f t="shared" si="551"/>
        <v>0</v>
      </c>
      <c r="CD522" s="34"/>
      <c r="CE522" s="34">
        <f t="shared" si="533"/>
        <v>0</v>
      </c>
      <c r="CF522" s="34">
        <f t="shared" si="552"/>
        <v>0</v>
      </c>
      <c r="CG522" s="34"/>
      <c r="CH522" s="34">
        <f t="shared" si="553"/>
        <v>0</v>
      </c>
      <c r="CI522" s="34">
        <f t="shared" si="554"/>
        <v>0</v>
      </c>
      <c r="CJ522" s="34"/>
      <c r="CK522" s="34">
        <f t="shared" si="555"/>
        <v>0</v>
      </c>
      <c r="CL522" s="34">
        <f t="shared" si="556"/>
        <v>0</v>
      </c>
      <c r="CM522" s="34"/>
      <c r="CN522" s="34">
        <f t="shared" si="557"/>
        <v>0</v>
      </c>
      <c r="CO522" s="34">
        <f t="shared" si="558"/>
        <v>0</v>
      </c>
      <c r="CP522" s="34"/>
      <c r="CQ522" s="34">
        <f t="shared" si="559"/>
        <v>0</v>
      </c>
      <c r="CR522" s="34">
        <f t="shared" si="560"/>
        <v>0</v>
      </c>
      <c r="CS522" s="34"/>
      <c r="CT522" s="34">
        <f t="shared" si="561"/>
        <v>0</v>
      </c>
      <c r="CU522" s="34">
        <f t="shared" si="562"/>
        <v>0</v>
      </c>
      <c r="CV522" s="34"/>
      <c r="CW522" s="34">
        <f t="shared" si="563"/>
        <v>0</v>
      </c>
      <c r="CX522" s="34">
        <f t="shared" si="564"/>
        <v>0</v>
      </c>
      <c r="CY522" s="34"/>
      <c r="CZ522" s="34">
        <f t="shared" si="565"/>
        <v>0</v>
      </c>
      <c r="DA522" s="34">
        <f t="shared" si="566"/>
        <v>0</v>
      </c>
      <c r="DB522" s="34"/>
      <c r="DC522" s="34">
        <f t="shared" si="541"/>
        <v>0</v>
      </c>
      <c r="DD522" s="34">
        <f t="shared" si="567"/>
        <v>0</v>
      </c>
      <c r="DE522" s="35">
        <f t="shared" si="591"/>
        <v>0</v>
      </c>
      <c r="DF522" s="35">
        <f t="shared" ca="1" si="592"/>
        <v>0</v>
      </c>
      <c r="DG522" s="89">
        <f t="shared" ca="1" si="593"/>
        <v>0</v>
      </c>
      <c r="DH522" s="35">
        <f t="shared" si="568"/>
        <v>15</v>
      </c>
      <c r="DI522" s="35">
        <f t="shared" ca="1" si="527"/>
        <v>1652.7</v>
      </c>
      <c r="DJ522" s="92">
        <f t="shared" ca="1" si="528"/>
        <v>0</v>
      </c>
      <c r="DK522"/>
      <c r="DL522" s="37"/>
      <c r="DM522" s="38">
        <f t="shared" si="542"/>
        <v>0</v>
      </c>
      <c r="DN522" s="39" t="str">
        <f t="shared" si="607"/>
        <v>NÃO MEDIDO</v>
      </c>
      <c r="DO522" s="40"/>
      <c r="DP522"/>
    </row>
    <row r="523" spans="1:120" s="2" customFormat="1" ht="35.1" customHeight="1" x14ac:dyDescent="0.2">
      <c r="A523" s="1" t="s">
        <v>212</v>
      </c>
      <c r="B523" s="1"/>
      <c r="C523" s="100" t="s">
        <v>920</v>
      </c>
      <c r="D523" s="30" t="s">
        <v>921</v>
      </c>
      <c r="E523" s="31" t="s">
        <v>89</v>
      </c>
      <c r="F523" s="74">
        <v>1</v>
      </c>
      <c r="G523" s="74">
        <v>0</v>
      </c>
      <c r="H523" s="121">
        <v>0</v>
      </c>
      <c r="I523" s="121">
        <v>0</v>
      </c>
      <c r="J523" s="121"/>
      <c r="K523" s="74">
        <f t="shared" si="543"/>
        <v>1</v>
      </c>
      <c r="L523" s="32">
        <v>471.08</v>
      </c>
      <c r="M523" s="33">
        <f t="shared" si="544"/>
        <v>471.08</v>
      </c>
      <c r="N523" s="33"/>
      <c r="O523" s="33">
        <f t="shared" si="545"/>
        <v>0</v>
      </c>
      <c r="P523" s="34"/>
      <c r="Q523" s="34">
        <f t="shared" si="598"/>
        <v>0</v>
      </c>
      <c r="R523" s="34">
        <f t="shared" si="599"/>
        <v>0</v>
      </c>
      <c r="S523" s="34"/>
      <c r="T523" s="34">
        <f t="shared" si="600"/>
        <v>0</v>
      </c>
      <c r="U523" s="34">
        <f t="shared" si="601"/>
        <v>0</v>
      </c>
      <c r="V523" s="34"/>
      <c r="W523" s="34">
        <f t="shared" si="587"/>
        <v>0</v>
      </c>
      <c r="X523" s="34">
        <f t="shared" si="588"/>
        <v>0</v>
      </c>
      <c r="Y523" s="34"/>
      <c r="Z523" s="34">
        <f t="shared" si="602"/>
        <v>0</v>
      </c>
      <c r="AA523" s="34">
        <f t="shared" si="603"/>
        <v>0</v>
      </c>
      <c r="AB523" s="34"/>
      <c r="AC523" s="34">
        <f t="shared" si="604"/>
        <v>0</v>
      </c>
      <c r="AD523" s="34">
        <f t="shared" si="605"/>
        <v>0</v>
      </c>
      <c r="AE523" s="34"/>
      <c r="AF523" s="34">
        <f t="shared" si="584"/>
        <v>0</v>
      </c>
      <c r="AG523" s="34">
        <f t="shared" si="585"/>
        <v>0</v>
      </c>
      <c r="AH523" s="34"/>
      <c r="AI523" s="34">
        <f t="shared" si="594"/>
        <v>0</v>
      </c>
      <c r="AJ523" s="34">
        <f t="shared" si="606"/>
        <v>0</v>
      </c>
      <c r="AK523" s="34"/>
      <c r="AL523" s="34">
        <f t="shared" si="589"/>
        <v>0</v>
      </c>
      <c r="AM523" s="34">
        <f t="shared" si="590"/>
        <v>0</v>
      </c>
      <c r="AN523" s="34"/>
      <c r="AO523" s="34">
        <f t="shared" si="569"/>
        <v>0</v>
      </c>
      <c r="AP523" s="34">
        <f t="shared" si="570"/>
        <v>0</v>
      </c>
      <c r="AQ523" s="34"/>
      <c r="AR523" s="34">
        <f t="shared" si="571"/>
        <v>0</v>
      </c>
      <c r="AS523" s="34">
        <f t="shared" si="572"/>
        <v>0</v>
      </c>
      <c r="AT523" s="34"/>
      <c r="AU523" s="34">
        <f t="shared" si="573"/>
        <v>0</v>
      </c>
      <c r="AV523" s="34">
        <f t="shared" si="574"/>
        <v>0</v>
      </c>
      <c r="AW523" s="34"/>
      <c r="AX523" s="34">
        <f t="shared" si="575"/>
        <v>0</v>
      </c>
      <c r="AY523" s="34">
        <f t="shared" si="576"/>
        <v>0</v>
      </c>
      <c r="AZ523" s="34"/>
      <c r="BA523" s="34">
        <f t="shared" si="577"/>
        <v>0</v>
      </c>
      <c r="BB523" s="34">
        <f t="shared" si="578"/>
        <v>0</v>
      </c>
      <c r="BC523" s="34"/>
      <c r="BD523" s="34">
        <f t="shared" si="579"/>
        <v>0</v>
      </c>
      <c r="BE523" s="34">
        <f t="shared" si="580"/>
        <v>0</v>
      </c>
      <c r="BF523" s="34"/>
      <c r="BG523" s="34">
        <f t="shared" si="595"/>
        <v>0</v>
      </c>
      <c r="BH523" s="34">
        <f t="shared" si="581"/>
        <v>0</v>
      </c>
      <c r="BI523" s="34"/>
      <c r="BJ523" s="34">
        <f t="shared" si="596"/>
        <v>0</v>
      </c>
      <c r="BK523" s="34">
        <f t="shared" si="582"/>
        <v>0</v>
      </c>
      <c r="BL523" s="34">
        <v>1</v>
      </c>
      <c r="BM523" s="34">
        <f t="shared" si="597"/>
        <v>471.08</v>
      </c>
      <c r="BN523" s="34">
        <f t="shared" si="583"/>
        <v>0</v>
      </c>
      <c r="BO523" s="34"/>
      <c r="BP523" s="34">
        <f t="shared" si="546"/>
        <v>0</v>
      </c>
      <c r="BQ523" s="34">
        <f t="shared" si="547"/>
        <v>0</v>
      </c>
      <c r="BR523" s="34"/>
      <c r="BS523" s="34">
        <f t="shared" si="529"/>
        <v>0</v>
      </c>
      <c r="BT523" s="34">
        <f t="shared" si="548"/>
        <v>0</v>
      </c>
      <c r="BU523" s="34"/>
      <c r="BV523" s="34">
        <f t="shared" si="530"/>
        <v>0</v>
      </c>
      <c r="BW523" s="34">
        <f t="shared" si="549"/>
        <v>0</v>
      </c>
      <c r="BX523" s="34"/>
      <c r="BY523" s="34">
        <f t="shared" si="531"/>
        <v>0</v>
      </c>
      <c r="BZ523" s="34">
        <f t="shared" si="550"/>
        <v>0</v>
      </c>
      <c r="CA523" s="34"/>
      <c r="CB523" s="34">
        <f t="shared" si="532"/>
        <v>0</v>
      </c>
      <c r="CC523" s="34">
        <f t="shared" si="551"/>
        <v>0</v>
      </c>
      <c r="CD523" s="34"/>
      <c r="CE523" s="34">
        <f t="shared" si="533"/>
        <v>0</v>
      </c>
      <c r="CF523" s="34">
        <f t="shared" si="552"/>
        <v>0</v>
      </c>
      <c r="CG523" s="34"/>
      <c r="CH523" s="34">
        <f t="shared" si="553"/>
        <v>0</v>
      </c>
      <c r="CI523" s="34">
        <f t="shared" si="554"/>
        <v>0</v>
      </c>
      <c r="CJ523" s="34"/>
      <c r="CK523" s="34">
        <f t="shared" si="555"/>
        <v>0</v>
      </c>
      <c r="CL523" s="34">
        <f t="shared" si="556"/>
        <v>0</v>
      </c>
      <c r="CM523" s="34"/>
      <c r="CN523" s="34">
        <f t="shared" si="557"/>
        <v>0</v>
      </c>
      <c r="CO523" s="34">
        <f t="shared" si="558"/>
        <v>0</v>
      </c>
      <c r="CP523" s="34"/>
      <c r="CQ523" s="34">
        <f t="shared" si="559"/>
        <v>0</v>
      </c>
      <c r="CR523" s="34">
        <f t="shared" si="560"/>
        <v>0</v>
      </c>
      <c r="CS523" s="34"/>
      <c r="CT523" s="34">
        <f t="shared" si="561"/>
        <v>0</v>
      </c>
      <c r="CU523" s="34">
        <f t="shared" si="562"/>
        <v>0</v>
      </c>
      <c r="CV523" s="34"/>
      <c r="CW523" s="34">
        <f t="shared" si="563"/>
        <v>0</v>
      </c>
      <c r="CX523" s="34">
        <f t="shared" si="564"/>
        <v>0</v>
      </c>
      <c r="CY523" s="34"/>
      <c r="CZ523" s="34">
        <f t="shared" si="565"/>
        <v>0</v>
      </c>
      <c r="DA523" s="34">
        <f t="shared" si="566"/>
        <v>0</v>
      </c>
      <c r="DB523" s="34"/>
      <c r="DC523" s="34">
        <f t="shared" si="541"/>
        <v>0</v>
      </c>
      <c r="DD523" s="34">
        <f t="shared" si="567"/>
        <v>0</v>
      </c>
      <c r="DE523" s="35">
        <f t="shared" si="591"/>
        <v>1</v>
      </c>
      <c r="DF523" s="35">
        <f t="shared" ca="1" si="592"/>
        <v>471.08</v>
      </c>
      <c r="DG523" s="89">
        <f t="shared" ca="1" si="593"/>
        <v>0</v>
      </c>
      <c r="DH523" s="35">
        <f t="shared" si="568"/>
        <v>0</v>
      </c>
      <c r="DI523" s="35">
        <f t="shared" ca="1" si="527"/>
        <v>0</v>
      </c>
      <c r="DJ523" s="92">
        <f t="shared" ca="1" si="528"/>
        <v>0</v>
      </c>
      <c r="DK523"/>
      <c r="DL523" s="37"/>
      <c r="DM523" s="38">
        <f t="shared" si="542"/>
        <v>0</v>
      </c>
      <c r="DN523" s="39" t="str">
        <f t="shared" si="607"/>
        <v>NÃO MEDIDO</v>
      </c>
      <c r="DO523" s="40"/>
      <c r="DP523"/>
    </row>
    <row r="524" spans="1:120" s="2" customFormat="1" ht="50.25" customHeight="1" x14ac:dyDescent="0.2">
      <c r="A524" s="2" t="s">
        <v>212</v>
      </c>
      <c r="C524" s="100" t="s">
        <v>922</v>
      </c>
      <c r="D524" s="30" t="s">
        <v>923</v>
      </c>
      <c r="E524" s="31" t="s">
        <v>89</v>
      </c>
      <c r="F524" s="74">
        <v>1</v>
      </c>
      <c r="G524" s="74">
        <v>0</v>
      </c>
      <c r="H524" s="121">
        <v>0</v>
      </c>
      <c r="I524" s="121">
        <v>0</v>
      </c>
      <c r="J524" s="121"/>
      <c r="K524" s="74">
        <f t="shared" si="543"/>
        <v>1</v>
      </c>
      <c r="L524" s="32">
        <v>179.14</v>
      </c>
      <c r="M524" s="33">
        <f t="shared" si="544"/>
        <v>179.14</v>
      </c>
      <c r="N524" s="33"/>
      <c r="O524" s="33">
        <f t="shared" si="545"/>
        <v>0</v>
      </c>
      <c r="P524" s="34"/>
      <c r="Q524" s="34">
        <f t="shared" si="598"/>
        <v>0</v>
      </c>
      <c r="R524" s="34">
        <f t="shared" si="599"/>
        <v>0</v>
      </c>
      <c r="S524" s="34"/>
      <c r="T524" s="34">
        <f t="shared" si="600"/>
        <v>0</v>
      </c>
      <c r="U524" s="34">
        <f t="shared" si="601"/>
        <v>0</v>
      </c>
      <c r="V524" s="34"/>
      <c r="W524" s="34">
        <f t="shared" si="587"/>
        <v>0</v>
      </c>
      <c r="X524" s="34">
        <f t="shared" si="588"/>
        <v>0</v>
      </c>
      <c r="Y524" s="34"/>
      <c r="Z524" s="34">
        <f t="shared" si="602"/>
        <v>0</v>
      </c>
      <c r="AA524" s="34">
        <f t="shared" si="603"/>
        <v>0</v>
      </c>
      <c r="AB524" s="34"/>
      <c r="AC524" s="34">
        <f t="shared" si="604"/>
        <v>0</v>
      </c>
      <c r="AD524" s="34">
        <f t="shared" si="605"/>
        <v>0</v>
      </c>
      <c r="AE524" s="34"/>
      <c r="AF524" s="34">
        <f t="shared" si="584"/>
        <v>0</v>
      </c>
      <c r="AG524" s="34">
        <f t="shared" si="585"/>
        <v>0</v>
      </c>
      <c r="AH524" s="34"/>
      <c r="AI524" s="34">
        <f t="shared" si="594"/>
        <v>0</v>
      </c>
      <c r="AJ524" s="34">
        <f t="shared" si="606"/>
        <v>0</v>
      </c>
      <c r="AK524" s="34"/>
      <c r="AL524" s="34">
        <f t="shared" si="589"/>
        <v>0</v>
      </c>
      <c r="AM524" s="34">
        <f t="shared" si="590"/>
        <v>0</v>
      </c>
      <c r="AN524" s="34"/>
      <c r="AO524" s="34">
        <f t="shared" si="569"/>
        <v>0</v>
      </c>
      <c r="AP524" s="34">
        <f t="shared" si="570"/>
        <v>0</v>
      </c>
      <c r="AQ524" s="34"/>
      <c r="AR524" s="34">
        <f t="shared" si="571"/>
        <v>0</v>
      </c>
      <c r="AS524" s="34">
        <f t="shared" si="572"/>
        <v>0</v>
      </c>
      <c r="AT524" s="34"/>
      <c r="AU524" s="34">
        <f t="shared" si="573"/>
        <v>0</v>
      </c>
      <c r="AV524" s="34">
        <f t="shared" si="574"/>
        <v>0</v>
      </c>
      <c r="AW524" s="34"/>
      <c r="AX524" s="34">
        <f t="shared" si="575"/>
        <v>0</v>
      </c>
      <c r="AY524" s="34">
        <f t="shared" si="576"/>
        <v>0</v>
      </c>
      <c r="AZ524" s="34"/>
      <c r="BA524" s="34">
        <f t="shared" si="577"/>
        <v>0</v>
      </c>
      <c r="BB524" s="34">
        <f t="shared" si="578"/>
        <v>0</v>
      </c>
      <c r="BC524" s="34"/>
      <c r="BD524" s="34">
        <f t="shared" si="579"/>
        <v>0</v>
      </c>
      <c r="BE524" s="34">
        <f t="shared" si="580"/>
        <v>0</v>
      </c>
      <c r="BF524" s="34"/>
      <c r="BG524" s="34">
        <f t="shared" si="595"/>
        <v>0</v>
      </c>
      <c r="BH524" s="34">
        <f t="shared" si="581"/>
        <v>0</v>
      </c>
      <c r="BI524" s="34"/>
      <c r="BJ524" s="34">
        <f t="shared" si="596"/>
        <v>0</v>
      </c>
      <c r="BK524" s="34">
        <f t="shared" si="582"/>
        <v>0</v>
      </c>
      <c r="BL524" s="34">
        <v>1</v>
      </c>
      <c r="BM524" s="34">
        <f t="shared" si="597"/>
        <v>179.14</v>
      </c>
      <c r="BN524" s="34">
        <f t="shared" si="583"/>
        <v>0</v>
      </c>
      <c r="BO524" s="34"/>
      <c r="BP524" s="34">
        <f t="shared" si="546"/>
        <v>0</v>
      </c>
      <c r="BQ524" s="34">
        <f t="shared" si="547"/>
        <v>0</v>
      </c>
      <c r="BR524" s="34"/>
      <c r="BS524" s="34">
        <f t="shared" si="529"/>
        <v>0</v>
      </c>
      <c r="BT524" s="34">
        <f t="shared" si="548"/>
        <v>0</v>
      </c>
      <c r="BU524" s="34"/>
      <c r="BV524" s="34">
        <f t="shared" si="530"/>
        <v>0</v>
      </c>
      <c r="BW524" s="34">
        <f t="shared" si="549"/>
        <v>0</v>
      </c>
      <c r="BX524" s="34"/>
      <c r="BY524" s="34">
        <f t="shared" si="531"/>
        <v>0</v>
      </c>
      <c r="BZ524" s="34">
        <f t="shared" si="550"/>
        <v>0</v>
      </c>
      <c r="CA524" s="34"/>
      <c r="CB524" s="34">
        <f t="shared" si="532"/>
        <v>0</v>
      </c>
      <c r="CC524" s="34">
        <f t="shared" si="551"/>
        <v>0</v>
      </c>
      <c r="CD524" s="34"/>
      <c r="CE524" s="34">
        <f t="shared" si="533"/>
        <v>0</v>
      </c>
      <c r="CF524" s="34">
        <f t="shared" si="552"/>
        <v>0</v>
      </c>
      <c r="CG524" s="34"/>
      <c r="CH524" s="34">
        <f t="shared" si="553"/>
        <v>0</v>
      </c>
      <c r="CI524" s="34">
        <f t="shared" si="554"/>
        <v>0</v>
      </c>
      <c r="CJ524" s="34"/>
      <c r="CK524" s="34">
        <f t="shared" si="555"/>
        <v>0</v>
      </c>
      <c r="CL524" s="34">
        <f t="shared" si="556"/>
        <v>0</v>
      </c>
      <c r="CM524" s="34"/>
      <c r="CN524" s="34">
        <f t="shared" si="557"/>
        <v>0</v>
      </c>
      <c r="CO524" s="34">
        <f t="shared" si="558"/>
        <v>0</v>
      </c>
      <c r="CP524" s="34"/>
      <c r="CQ524" s="34">
        <f t="shared" si="559"/>
        <v>0</v>
      </c>
      <c r="CR524" s="34">
        <f t="shared" si="560"/>
        <v>0</v>
      </c>
      <c r="CS524" s="34"/>
      <c r="CT524" s="34">
        <f t="shared" si="561"/>
        <v>0</v>
      </c>
      <c r="CU524" s="34">
        <f t="shared" si="562"/>
        <v>0</v>
      </c>
      <c r="CV524" s="34"/>
      <c r="CW524" s="34">
        <f t="shared" si="563"/>
        <v>0</v>
      </c>
      <c r="CX524" s="34">
        <f t="shared" si="564"/>
        <v>0</v>
      </c>
      <c r="CY524" s="34"/>
      <c r="CZ524" s="34">
        <f t="shared" si="565"/>
        <v>0</v>
      </c>
      <c r="DA524" s="34">
        <f t="shared" si="566"/>
        <v>0</v>
      </c>
      <c r="DB524" s="34"/>
      <c r="DC524" s="34">
        <f t="shared" si="541"/>
        <v>0</v>
      </c>
      <c r="DD524" s="34">
        <f t="shared" si="567"/>
        <v>0</v>
      </c>
      <c r="DE524" s="35">
        <f t="shared" si="591"/>
        <v>1</v>
      </c>
      <c r="DF524" s="35">
        <f t="shared" ca="1" si="592"/>
        <v>179.14</v>
      </c>
      <c r="DG524" s="89">
        <f t="shared" ca="1" si="593"/>
        <v>0</v>
      </c>
      <c r="DH524" s="35">
        <f t="shared" si="568"/>
        <v>0</v>
      </c>
      <c r="DI524" s="35">
        <f t="shared" ca="1" si="527"/>
        <v>0</v>
      </c>
      <c r="DJ524" s="92">
        <f t="shared" ca="1" si="528"/>
        <v>0</v>
      </c>
      <c r="DK524"/>
      <c r="DL524" s="37"/>
      <c r="DM524" s="38">
        <f t="shared" si="542"/>
        <v>0</v>
      </c>
      <c r="DN524" s="39" t="str">
        <f t="shared" si="607"/>
        <v>NÃO MEDIDO</v>
      </c>
      <c r="DO524" s="40"/>
      <c r="DP524"/>
    </row>
    <row r="525" spans="1:120" s="2" customFormat="1" ht="50.25" customHeight="1" x14ac:dyDescent="0.2">
      <c r="A525" s="2" t="s">
        <v>212</v>
      </c>
      <c r="C525" s="100" t="s">
        <v>924</v>
      </c>
      <c r="D525" s="30" t="s">
        <v>925</v>
      </c>
      <c r="E525" s="31" t="s">
        <v>89</v>
      </c>
      <c r="F525" s="74">
        <v>1</v>
      </c>
      <c r="G525" s="74">
        <v>0</v>
      </c>
      <c r="H525" s="121">
        <v>0</v>
      </c>
      <c r="I525" s="121">
        <v>0</v>
      </c>
      <c r="J525" s="121"/>
      <c r="K525" s="74">
        <f t="shared" si="543"/>
        <v>1</v>
      </c>
      <c r="L525" s="32">
        <v>170.29</v>
      </c>
      <c r="M525" s="33">
        <f t="shared" si="544"/>
        <v>170.29</v>
      </c>
      <c r="N525" s="33"/>
      <c r="O525" s="33">
        <f t="shared" si="545"/>
        <v>0</v>
      </c>
      <c r="P525" s="34"/>
      <c r="Q525" s="34">
        <f t="shared" si="598"/>
        <v>0</v>
      </c>
      <c r="R525" s="34">
        <f t="shared" si="599"/>
        <v>0</v>
      </c>
      <c r="S525" s="34"/>
      <c r="T525" s="34">
        <f t="shared" si="600"/>
        <v>0</v>
      </c>
      <c r="U525" s="34">
        <f t="shared" si="601"/>
        <v>0</v>
      </c>
      <c r="V525" s="34"/>
      <c r="W525" s="34">
        <f t="shared" si="587"/>
        <v>0</v>
      </c>
      <c r="X525" s="34">
        <f t="shared" si="588"/>
        <v>0</v>
      </c>
      <c r="Y525" s="34"/>
      <c r="Z525" s="34">
        <f t="shared" si="602"/>
        <v>0</v>
      </c>
      <c r="AA525" s="34">
        <f t="shared" si="603"/>
        <v>0</v>
      </c>
      <c r="AB525" s="34"/>
      <c r="AC525" s="34">
        <f t="shared" si="604"/>
        <v>0</v>
      </c>
      <c r="AD525" s="34">
        <f t="shared" si="605"/>
        <v>0</v>
      </c>
      <c r="AE525" s="34"/>
      <c r="AF525" s="34">
        <f t="shared" si="584"/>
        <v>0</v>
      </c>
      <c r="AG525" s="34">
        <f t="shared" si="585"/>
        <v>0</v>
      </c>
      <c r="AH525" s="34"/>
      <c r="AI525" s="34">
        <f t="shared" si="594"/>
        <v>0</v>
      </c>
      <c r="AJ525" s="34">
        <f t="shared" si="606"/>
        <v>0</v>
      </c>
      <c r="AK525" s="34"/>
      <c r="AL525" s="34">
        <f t="shared" si="589"/>
        <v>0</v>
      </c>
      <c r="AM525" s="34">
        <f t="shared" si="590"/>
        <v>0</v>
      </c>
      <c r="AN525" s="34"/>
      <c r="AO525" s="34">
        <f t="shared" si="569"/>
        <v>0</v>
      </c>
      <c r="AP525" s="34">
        <f t="shared" si="570"/>
        <v>0</v>
      </c>
      <c r="AQ525" s="34"/>
      <c r="AR525" s="34">
        <f t="shared" si="571"/>
        <v>0</v>
      </c>
      <c r="AS525" s="34">
        <f t="shared" si="572"/>
        <v>0</v>
      </c>
      <c r="AT525" s="34"/>
      <c r="AU525" s="34">
        <f t="shared" si="573"/>
        <v>0</v>
      </c>
      <c r="AV525" s="34">
        <f t="shared" si="574"/>
        <v>0</v>
      </c>
      <c r="AW525" s="34"/>
      <c r="AX525" s="34">
        <f t="shared" si="575"/>
        <v>0</v>
      </c>
      <c r="AY525" s="34">
        <f t="shared" si="576"/>
        <v>0</v>
      </c>
      <c r="AZ525" s="34"/>
      <c r="BA525" s="34">
        <f t="shared" si="577"/>
        <v>0</v>
      </c>
      <c r="BB525" s="34">
        <f t="shared" si="578"/>
        <v>0</v>
      </c>
      <c r="BC525" s="34"/>
      <c r="BD525" s="34">
        <f t="shared" si="579"/>
        <v>0</v>
      </c>
      <c r="BE525" s="34">
        <f t="shared" si="580"/>
        <v>0</v>
      </c>
      <c r="BF525" s="34"/>
      <c r="BG525" s="34">
        <f t="shared" si="595"/>
        <v>0</v>
      </c>
      <c r="BH525" s="34">
        <f t="shared" si="581"/>
        <v>0</v>
      </c>
      <c r="BI525" s="34"/>
      <c r="BJ525" s="34">
        <f t="shared" si="596"/>
        <v>0</v>
      </c>
      <c r="BK525" s="34">
        <f t="shared" si="582"/>
        <v>0</v>
      </c>
      <c r="BL525" s="34">
        <v>1</v>
      </c>
      <c r="BM525" s="34">
        <f t="shared" si="597"/>
        <v>170.29</v>
      </c>
      <c r="BN525" s="34">
        <f t="shared" si="583"/>
        <v>0</v>
      </c>
      <c r="BO525" s="34"/>
      <c r="BP525" s="34">
        <f t="shared" si="546"/>
        <v>0</v>
      </c>
      <c r="BQ525" s="34">
        <f t="shared" si="547"/>
        <v>0</v>
      </c>
      <c r="BR525" s="34"/>
      <c r="BS525" s="34">
        <f t="shared" si="529"/>
        <v>0</v>
      </c>
      <c r="BT525" s="34">
        <f t="shared" si="548"/>
        <v>0</v>
      </c>
      <c r="BU525" s="34"/>
      <c r="BV525" s="34">
        <f t="shared" si="530"/>
        <v>0</v>
      </c>
      <c r="BW525" s="34">
        <f t="shared" si="549"/>
        <v>0</v>
      </c>
      <c r="BX525" s="34"/>
      <c r="BY525" s="34">
        <f t="shared" si="531"/>
        <v>0</v>
      </c>
      <c r="BZ525" s="34">
        <f t="shared" si="550"/>
        <v>0</v>
      </c>
      <c r="CA525" s="34"/>
      <c r="CB525" s="34">
        <f t="shared" si="532"/>
        <v>0</v>
      </c>
      <c r="CC525" s="34">
        <f t="shared" si="551"/>
        <v>0</v>
      </c>
      <c r="CD525" s="34"/>
      <c r="CE525" s="34">
        <f t="shared" si="533"/>
        <v>0</v>
      </c>
      <c r="CF525" s="34">
        <f t="shared" si="552"/>
        <v>0</v>
      </c>
      <c r="CG525" s="34"/>
      <c r="CH525" s="34">
        <f t="shared" si="553"/>
        <v>0</v>
      </c>
      <c r="CI525" s="34">
        <f t="shared" si="554"/>
        <v>0</v>
      </c>
      <c r="CJ525" s="34"/>
      <c r="CK525" s="34">
        <f t="shared" si="555"/>
        <v>0</v>
      </c>
      <c r="CL525" s="34">
        <f t="shared" si="556"/>
        <v>0</v>
      </c>
      <c r="CM525" s="34"/>
      <c r="CN525" s="34">
        <f t="shared" si="557"/>
        <v>0</v>
      </c>
      <c r="CO525" s="34">
        <f t="shared" si="558"/>
        <v>0</v>
      </c>
      <c r="CP525" s="34"/>
      <c r="CQ525" s="34">
        <f t="shared" si="559"/>
        <v>0</v>
      </c>
      <c r="CR525" s="34">
        <f t="shared" si="560"/>
        <v>0</v>
      </c>
      <c r="CS525" s="34"/>
      <c r="CT525" s="34">
        <f t="shared" si="561"/>
        <v>0</v>
      </c>
      <c r="CU525" s="34">
        <f t="shared" si="562"/>
        <v>0</v>
      </c>
      <c r="CV525" s="34"/>
      <c r="CW525" s="34">
        <f t="shared" si="563"/>
        <v>0</v>
      </c>
      <c r="CX525" s="34">
        <f t="shared" si="564"/>
        <v>0</v>
      </c>
      <c r="CY525" s="34"/>
      <c r="CZ525" s="34">
        <f t="shared" si="565"/>
        <v>0</v>
      </c>
      <c r="DA525" s="34">
        <f t="shared" si="566"/>
        <v>0</v>
      </c>
      <c r="DB525" s="34"/>
      <c r="DC525" s="34">
        <f t="shared" si="541"/>
        <v>0</v>
      </c>
      <c r="DD525" s="34">
        <f t="shared" si="567"/>
        <v>0</v>
      </c>
      <c r="DE525" s="35">
        <f t="shared" si="591"/>
        <v>1</v>
      </c>
      <c r="DF525" s="35">
        <f t="shared" ca="1" si="592"/>
        <v>170.29</v>
      </c>
      <c r="DG525" s="89">
        <f t="shared" ca="1" si="593"/>
        <v>0</v>
      </c>
      <c r="DH525" s="35">
        <f t="shared" si="568"/>
        <v>0</v>
      </c>
      <c r="DI525" s="35">
        <f t="shared" ca="1" si="527"/>
        <v>0</v>
      </c>
      <c r="DJ525" s="92">
        <f t="shared" ca="1" si="528"/>
        <v>0</v>
      </c>
      <c r="DK525"/>
      <c r="DL525" s="37"/>
      <c r="DM525" s="38">
        <f t="shared" si="542"/>
        <v>0</v>
      </c>
      <c r="DN525" s="39" t="str">
        <f t="shared" si="607"/>
        <v>NÃO MEDIDO</v>
      </c>
      <c r="DO525" s="40"/>
      <c r="DP525"/>
    </row>
    <row r="526" spans="1:120" s="2" customFormat="1" ht="51" customHeight="1" x14ac:dyDescent="0.2">
      <c r="A526" s="2" t="s">
        <v>212</v>
      </c>
      <c r="C526" s="100" t="s">
        <v>926</v>
      </c>
      <c r="D526" s="30" t="s">
        <v>927</v>
      </c>
      <c r="E526" s="31" t="s">
        <v>90</v>
      </c>
      <c r="F526" s="74">
        <v>18</v>
      </c>
      <c r="G526" s="74">
        <v>0</v>
      </c>
      <c r="H526" s="121">
        <v>0</v>
      </c>
      <c r="I526" s="121">
        <v>0</v>
      </c>
      <c r="J526" s="121">
        <v>15</v>
      </c>
      <c r="K526" s="74">
        <f t="shared" si="543"/>
        <v>33</v>
      </c>
      <c r="L526" s="32">
        <v>38.630000000000003</v>
      </c>
      <c r="M526" s="33">
        <f t="shared" si="544"/>
        <v>1274.79</v>
      </c>
      <c r="N526" s="33"/>
      <c r="O526" s="33">
        <f t="shared" si="545"/>
        <v>0</v>
      </c>
      <c r="P526" s="34"/>
      <c r="Q526" s="34">
        <f t="shared" si="598"/>
        <v>0</v>
      </c>
      <c r="R526" s="34">
        <f t="shared" si="599"/>
        <v>0</v>
      </c>
      <c r="S526" s="34"/>
      <c r="T526" s="34">
        <f t="shared" si="600"/>
        <v>0</v>
      </c>
      <c r="U526" s="34">
        <f t="shared" si="601"/>
        <v>0</v>
      </c>
      <c r="V526" s="34"/>
      <c r="W526" s="34">
        <f t="shared" si="587"/>
        <v>0</v>
      </c>
      <c r="X526" s="34">
        <f t="shared" si="588"/>
        <v>0</v>
      </c>
      <c r="Y526" s="34"/>
      <c r="Z526" s="34">
        <f t="shared" si="602"/>
        <v>0</v>
      </c>
      <c r="AA526" s="34">
        <f t="shared" si="603"/>
        <v>0</v>
      </c>
      <c r="AB526" s="34"/>
      <c r="AC526" s="34">
        <f t="shared" si="604"/>
        <v>0</v>
      </c>
      <c r="AD526" s="34">
        <f t="shared" si="605"/>
        <v>0</v>
      </c>
      <c r="AE526" s="34"/>
      <c r="AF526" s="34">
        <f t="shared" si="584"/>
        <v>0</v>
      </c>
      <c r="AG526" s="34">
        <f t="shared" si="585"/>
        <v>0</v>
      </c>
      <c r="AH526" s="34"/>
      <c r="AI526" s="34">
        <f t="shared" si="594"/>
        <v>0</v>
      </c>
      <c r="AJ526" s="34">
        <f t="shared" si="606"/>
        <v>0</v>
      </c>
      <c r="AK526" s="34"/>
      <c r="AL526" s="34">
        <f t="shared" si="589"/>
        <v>0</v>
      </c>
      <c r="AM526" s="34">
        <f t="shared" si="590"/>
        <v>0</v>
      </c>
      <c r="AN526" s="34"/>
      <c r="AO526" s="34">
        <f t="shared" si="569"/>
        <v>0</v>
      </c>
      <c r="AP526" s="34">
        <f t="shared" si="570"/>
        <v>0</v>
      </c>
      <c r="AQ526" s="34"/>
      <c r="AR526" s="34">
        <f t="shared" si="571"/>
        <v>0</v>
      </c>
      <c r="AS526" s="34">
        <f t="shared" si="572"/>
        <v>0</v>
      </c>
      <c r="AT526" s="34"/>
      <c r="AU526" s="34">
        <f t="shared" si="573"/>
        <v>0</v>
      </c>
      <c r="AV526" s="34">
        <f t="shared" si="574"/>
        <v>0</v>
      </c>
      <c r="AW526" s="34"/>
      <c r="AX526" s="34">
        <f t="shared" si="575"/>
        <v>0</v>
      </c>
      <c r="AY526" s="34">
        <f t="shared" si="576"/>
        <v>0</v>
      </c>
      <c r="AZ526" s="34"/>
      <c r="BA526" s="34">
        <f t="shared" si="577"/>
        <v>0</v>
      </c>
      <c r="BB526" s="34">
        <f t="shared" si="578"/>
        <v>0</v>
      </c>
      <c r="BC526" s="34"/>
      <c r="BD526" s="34">
        <f t="shared" si="579"/>
        <v>0</v>
      </c>
      <c r="BE526" s="34">
        <f t="shared" si="580"/>
        <v>0</v>
      </c>
      <c r="BF526" s="34"/>
      <c r="BG526" s="34">
        <f t="shared" si="595"/>
        <v>0</v>
      </c>
      <c r="BH526" s="34">
        <f t="shared" si="581"/>
        <v>0</v>
      </c>
      <c r="BI526" s="34"/>
      <c r="BJ526" s="34">
        <f t="shared" si="596"/>
        <v>0</v>
      </c>
      <c r="BK526" s="34">
        <f t="shared" si="582"/>
        <v>0</v>
      </c>
      <c r="BL526" s="34"/>
      <c r="BM526" s="34">
        <f t="shared" si="597"/>
        <v>0</v>
      </c>
      <c r="BN526" s="34">
        <f t="shared" si="583"/>
        <v>0</v>
      </c>
      <c r="BO526" s="34"/>
      <c r="BP526" s="34">
        <f t="shared" si="546"/>
        <v>0</v>
      </c>
      <c r="BQ526" s="34">
        <f t="shared" si="547"/>
        <v>0</v>
      </c>
      <c r="BR526" s="34"/>
      <c r="BS526" s="34">
        <f t="shared" si="529"/>
        <v>0</v>
      </c>
      <c r="BT526" s="34">
        <f t="shared" si="548"/>
        <v>0</v>
      </c>
      <c r="BU526" s="34"/>
      <c r="BV526" s="34">
        <f t="shared" si="530"/>
        <v>0</v>
      </c>
      <c r="BW526" s="34">
        <f t="shared" si="549"/>
        <v>0</v>
      </c>
      <c r="BX526" s="34"/>
      <c r="BY526" s="34">
        <f t="shared" si="531"/>
        <v>0</v>
      </c>
      <c r="BZ526" s="34">
        <f t="shared" si="550"/>
        <v>0</v>
      </c>
      <c r="CA526" s="34"/>
      <c r="CB526" s="34">
        <f t="shared" si="532"/>
        <v>0</v>
      </c>
      <c r="CC526" s="34">
        <f t="shared" si="551"/>
        <v>0</v>
      </c>
      <c r="CD526" s="34"/>
      <c r="CE526" s="34">
        <f t="shared" si="533"/>
        <v>0</v>
      </c>
      <c r="CF526" s="34">
        <f t="shared" si="552"/>
        <v>0</v>
      </c>
      <c r="CG526" s="34"/>
      <c r="CH526" s="34">
        <f t="shared" si="553"/>
        <v>0</v>
      </c>
      <c r="CI526" s="34">
        <f t="shared" si="554"/>
        <v>0</v>
      </c>
      <c r="CJ526" s="34"/>
      <c r="CK526" s="34">
        <f t="shared" si="555"/>
        <v>0</v>
      </c>
      <c r="CL526" s="34">
        <f t="shared" si="556"/>
        <v>0</v>
      </c>
      <c r="CM526" s="34"/>
      <c r="CN526" s="34">
        <f t="shared" si="557"/>
        <v>0</v>
      </c>
      <c r="CO526" s="34">
        <f t="shared" si="558"/>
        <v>0</v>
      </c>
      <c r="CP526" s="34"/>
      <c r="CQ526" s="34">
        <f t="shared" si="559"/>
        <v>0</v>
      </c>
      <c r="CR526" s="34">
        <f t="shared" si="560"/>
        <v>0</v>
      </c>
      <c r="CS526" s="34"/>
      <c r="CT526" s="34">
        <f t="shared" si="561"/>
        <v>0</v>
      </c>
      <c r="CU526" s="34">
        <f t="shared" si="562"/>
        <v>0</v>
      </c>
      <c r="CV526" s="34"/>
      <c r="CW526" s="34">
        <f t="shared" si="563"/>
        <v>0</v>
      </c>
      <c r="CX526" s="34">
        <f t="shared" si="564"/>
        <v>0</v>
      </c>
      <c r="CY526" s="34"/>
      <c r="CZ526" s="34">
        <f t="shared" si="565"/>
        <v>0</v>
      </c>
      <c r="DA526" s="34">
        <f t="shared" si="566"/>
        <v>0</v>
      </c>
      <c r="DB526" s="34">
        <v>15</v>
      </c>
      <c r="DC526" s="34">
        <f t="shared" si="541"/>
        <v>579.45000000000005</v>
      </c>
      <c r="DD526" s="34">
        <f t="shared" si="567"/>
        <v>0</v>
      </c>
      <c r="DE526" s="35">
        <f t="shared" si="591"/>
        <v>15</v>
      </c>
      <c r="DF526" s="35">
        <f t="shared" ca="1" si="592"/>
        <v>579.45000000000005</v>
      </c>
      <c r="DG526" s="89">
        <f t="shared" ca="1" si="593"/>
        <v>0</v>
      </c>
      <c r="DH526" s="35">
        <f t="shared" si="568"/>
        <v>18</v>
      </c>
      <c r="DI526" s="35">
        <f t="shared" ca="1" si="527"/>
        <v>695.34</v>
      </c>
      <c r="DJ526" s="92">
        <f t="shared" ca="1" si="528"/>
        <v>0</v>
      </c>
      <c r="DK526"/>
      <c r="DL526" s="37"/>
      <c r="DM526" s="38">
        <f t="shared" si="542"/>
        <v>15</v>
      </c>
      <c r="DN526" s="39" t="str">
        <f t="shared" si="607"/>
        <v>MEDIDO</v>
      </c>
      <c r="DO526" s="40"/>
      <c r="DP526"/>
    </row>
    <row r="527" spans="1:120" s="2" customFormat="1" ht="51" customHeight="1" x14ac:dyDescent="0.2">
      <c r="A527" s="2" t="s">
        <v>212</v>
      </c>
      <c r="C527" s="100" t="s">
        <v>928</v>
      </c>
      <c r="D527" s="30" t="s">
        <v>929</v>
      </c>
      <c r="E527" s="31" t="s">
        <v>90</v>
      </c>
      <c r="F527" s="74">
        <v>9</v>
      </c>
      <c r="G527" s="74">
        <v>0</v>
      </c>
      <c r="H527" s="121">
        <v>0</v>
      </c>
      <c r="I527" s="121">
        <v>0</v>
      </c>
      <c r="J527" s="121">
        <v>3</v>
      </c>
      <c r="K527" s="74">
        <f t="shared" si="543"/>
        <v>12</v>
      </c>
      <c r="L527" s="32">
        <v>64.8</v>
      </c>
      <c r="M527" s="33">
        <f t="shared" si="544"/>
        <v>777.6</v>
      </c>
      <c r="N527" s="33"/>
      <c r="O527" s="33">
        <f t="shared" si="545"/>
        <v>0</v>
      </c>
      <c r="P527" s="34"/>
      <c r="Q527" s="34">
        <f t="shared" si="598"/>
        <v>0</v>
      </c>
      <c r="R527" s="34">
        <f t="shared" si="599"/>
        <v>0</v>
      </c>
      <c r="S527" s="34"/>
      <c r="T527" s="34">
        <f t="shared" si="600"/>
        <v>0</v>
      </c>
      <c r="U527" s="34">
        <f t="shared" si="601"/>
        <v>0</v>
      </c>
      <c r="V527" s="34"/>
      <c r="W527" s="34">
        <f t="shared" si="587"/>
        <v>0</v>
      </c>
      <c r="X527" s="34">
        <f t="shared" si="588"/>
        <v>0</v>
      </c>
      <c r="Y527" s="34"/>
      <c r="Z527" s="34">
        <f t="shared" si="602"/>
        <v>0</v>
      </c>
      <c r="AA527" s="34">
        <f t="shared" si="603"/>
        <v>0</v>
      </c>
      <c r="AB527" s="34"/>
      <c r="AC527" s="34">
        <f t="shared" si="604"/>
        <v>0</v>
      </c>
      <c r="AD527" s="34">
        <f t="shared" si="605"/>
        <v>0</v>
      </c>
      <c r="AE527" s="34"/>
      <c r="AF527" s="34">
        <f t="shared" si="584"/>
        <v>0</v>
      </c>
      <c r="AG527" s="34">
        <f t="shared" si="585"/>
        <v>0</v>
      </c>
      <c r="AH527" s="34"/>
      <c r="AI527" s="34">
        <f t="shared" si="594"/>
        <v>0</v>
      </c>
      <c r="AJ527" s="34">
        <f t="shared" si="606"/>
        <v>0</v>
      </c>
      <c r="AK527" s="34"/>
      <c r="AL527" s="34">
        <f t="shared" si="589"/>
        <v>0</v>
      </c>
      <c r="AM527" s="34">
        <f t="shared" si="590"/>
        <v>0</v>
      </c>
      <c r="AN527" s="34"/>
      <c r="AO527" s="34">
        <f t="shared" si="569"/>
        <v>0</v>
      </c>
      <c r="AP527" s="34">
        <f t="shared" si="570"/>
        <v>0</v>
      </c>
      <c r="AQ527" s="34"/>
      <c r="AR527" s="34">
        <f t="shared" si="571"/>
        <v>0</v>
      </c>
      <c r="AS527" s="34">
        <f t="shared" si="572"/>
        <v>0</v>
      </c>
      <c r="AT527" s="34"/>
      <c r="AU527" s="34">
        <f t="shared" si="573"/>
        <v>0</v>
      </c>
      <c r="AV527" s="34">
        <f t="shared" si="574"/>
        <v>0</v>
      </c>
      <c r="AW527" s="34"/>
      <c r="AX527" s="34">
        <f t="shared" si="575"/>
        <v>0</v>
      </c>
      <c r="AY527" s="34">
        <f t="shared" si="576"/>
        <v>0</v>
      </c>
      <c r="AZ527" s="34"/>
      <c r="BA527" s="34">
        <f t="shared" si="577"/>
        <v>0</v>
      </c>
      <c r="BB527" s="34">
        <f t="shared" si="578"/>
        <v>0</v>
      </c>
      <c r="BC527" s="34"/>
      <c r="BD527" s="34">
        <f t="shared" si="579"/>
        <v>0</v>
      </c>
      <c r="BE527" s="34">
        <f t="shared" si="580"/>
        <v>0</v>
      </c>
      <c r="BF527" s="34"/>
      <c r="BG527" s="34">
        <f t="shared" si="595"/>
        <v>0</v>
      </c>
      <c r="BH527" s="34">
        <f t="shared" si="581"/>
        <v>0</v>
      </c>
      <c r="BI527" s="34"/>
      <c r="BJ527" s="34">
        <f t="shared" si="596"/>
        <v>0</v>
      </c>
      <c r="BK527" s="34">
        <f t="shared" si="582"/>
        <v>0</v>
      </c>
      <c r="BL527" s="34"/>
      <c r="BM527" s="34">
        <f t="shared" si="597"/>
        <v>0</v>
      </c>
      <c r="BN527" s="34">
        <f t="shared" si="583"/>
        <v>0</v>
      </c>
      <c r="BO527" s="34"/>
      <c r="BP527" s="34">
        <f t="shared" si="546"/>
        <v>0</v>
      </c>
      <c r="BQ527" s="34">
        <f t="shared" si="547"/>
        <v>0</v>
      </c>
      <c r="BR527" s="34"/>
      <c r="BS527" s="34">
        <f t="shared" si="529"/>
        <v>0</v>
      </c>
      <c r="BT527" s="34">
        <f t="shared" si="548"/>
        <v>0</v>
      </c>
      <c r="BU527" s="34"/>
      <c r="BV527" s="34">
        <f t="shared" si="530"/>
        <v>0</v>
      </c>
      <c r="BW527" s="34">
        <f t="shared" si="549"/>
        <v>0</v>
      </c>
      <c r="BX527" s="34"/>
      <c r="BY527" s="34">
        <f t="shared" si="531"/>
        <v>0</v>
      </c>
      <c r="BZ527" s="34">
        <f t="shared" si="550"/>
        <v>0</v>
      </c>
      <c r="CA527" s="34"/>
      <c r="CB527" s="34">
        <f t="shared" si="532"/>
        <v>0</v>
      </c>
      <c r="CC527" s="34">
        <f t="shared" si="551"/>
        <v>0</v>
      </c>
      <c r="CD527" s="34"/>
      <c r="CE527" s="34">
        <f t="shared" si="533"/>
        <v>0</v>
      </c>
      <c r="CF527" s="34">
        <f t="shared" si="552"/>
        <v>0</v>
      </c>
      <c r="CG527" s="34"/>
      <c r="CH527" s="34">
        <f t="shared" si="553"/>
        <v>0</v>
      </c>
      <c r="CI527" s="34">
        <f t="shared" si="554"/>
        <v>0</v>
      </c>
      <c r="CJ527" s="34"/>
      <c r="CK527" s="34">
        <f t="shared" si="555"/>
        <v>0</v>
      </c>
      <c r="CL527" s="34">
        <f t="shared" si="556"/>
        <v>0</v>
      </c>
      <c r="CM527" s="34"/>
      <c r="CN527" s="34">
        <f t="shared" si="557"/>
        <v>0</v>
      </c>
      <c r="CO527" s="34">
        <f t="shared" si="558"/>
        <v>0</v>
      </c>
      <c r="CP527" s="34"/>
      <c r="CQ527" s="34">
        <f t="shared" si="559"/>
        <v>0</v>
      </c>
      <c r="CR527" s="34">
        <f t="shared" si="560"/>
        <v>0</v>
      </c>
      <c r="CS527" s="34"/>
      <c r="CT527" s="34">
        <f t="shared" si="561"/>
        <v>0</v>
      </c>
      <c r="CU527" s="34">
        <f t="shared" si="562"/>
        <v>0</v>
      </c>
      <c r="CV527" s="34"/>
      <c r="CW527" s="34">
        <f t="shared" si="563"/>
        <v>0</v>
      </c>
      <c r="CX527" s="34">
        <f t="shared" si="564"/>
        <v>0</v>
      </c>
      <c r="CY527" s="34"/>
      <c r="CZ527" s="34">
        <f t="shared" si="565"/>
        <v>0</v>
      </c>
      <c r="DA527" s="34">
        <f t="shared" si="566"/>
        <v>0</v>
      </c>
      <c r="DB527" s="34">
        <v>3</v>
      </c>
      <c r="DC527" s="34">
        <f t="shared" si="541"/>
        <v>194.4</v>
      </c>
      <c r="DD527" s="34">
        <f t="shared" si="567"/>
        <v>0</v>
      </c>
      <c r="DE527" s="35">
        <f t="shared" si="591"/>
        <v>3</v>
      </c>
      <c r="DF527" s="35">
        <f t="shared" ca="1" si="592"/>
        <v>194.4</v>
      </c>
      <c r="DG527" s="89">
        <f t="shared" ca="1" si="593"/>
        <v>0</v>
      </c>
      <c r="DH527" s="35">
        <f t="shared" si="568"/>
        <v>9</v>
      </c>
      <c r="DI527" s="35">
        <f t="shared" ref="DI527:DI590" ca="1" si="608">M527-DF527</f>
        <v>583.20000000000005</v>
      </c>
      <c r="DJ527" s="92">
        <f t="shared" ca="1" si="528"/>
        <v>0</v>
      </c>
      <c r="DK527"/>
      <c r="DL527" s="37"/>
      <c r="DM527" s="38">
        <f t="shared" si="542"/>
        <v>3</v>
      </c>
      <c r="DN527" s="39" t="str">
        <f t="shared" si="607"/>
        <v>MEDIDO</v>
      </c>
      <c r="DO527" s="40"/>
      <c r="DP527"/>
    </row>
    <row r="528" spans="1:120" s="2" customFormat="1" ht="50.25" customHeight="1" x14ac:dyDescent="0.2">
      <c r="A528" s="2" t="s">
        <v>212</v>
      </c>
      <c r="C528" s="100" t="s">
        <v>930</v>
      </c>
      <c r="D528" s="30" t="s">
        <v>931</v>
      </c>
      <c r="E528" s="31" t="s">
        <v>90</v>
      </c>
      <c r="F528" s="74">
        <v>15</v>
      </c>
      <c r="G528" s="74">
        <v>0</v>
      </c>
      <c r="H528" s="121">
        <v>0</v>
      </c>
      <c r="I528" s="121">
        <v>0</v>
      </c>
      <c r="J528" s="121">
        <v>13</v>
      </c>
      <c r="K528" s="74">
        <f t="shared" si="543"/>
        <v>28</v>
      </c>
      <c r="L528" s="32">
        <v>175.64</v>
      </c>
      <c r="M528" s="33">
        <f t="shared" si="544"/>
        <v>4917.92</v>
      </c>
      <c r="N528" s="33"/>
      <c r="O528" s="33">
        <f t="shared" si="545"/>
        <v>0</v>
      </c>
      <c r="P528" s="34"/>
      <c r="Q528" s="34">
        <f t="shared" si="598"/>
        <v>0</v>
      </c>
      <c r="R528" s="34">
        <f t="shared" si="599"/>
        <v>0</v>
      </c>
      <c r="S528" s="34"/>
      <c r="T528" s="34">
        <f t="shared" si="600"/>
        <v>0</v>
      </c>
      <c r="U528" s="34">
        <f t="shared" si="601"/>
        <v>0</v>
      </c>
      <c r="V528" s="34"/>
      <c r="W528" s="34">
        <f t="shared" si="587"/>
        <v>0</v>
      </c>
      <c r="X528" s="34">
        <f t="shared" si="588"/>
        <v>0</v>
      </c>
      <c r="Y528" s="34"/>
      <c r="Z528" s="34">
        <f t="shared" si="602"/>
        <v>0</v>
      </c>
      <c r="AA528" s="34">
        <f t="shared" si="603"/>
        <v>0</v>
      </c>
      <c r="AB528" s="34"/>
      <c r="AC528" s="34">
        <f t="shared" si="604"/>
        <v>0</v>
      </c>
      <c r="AD528" s="34">
        <f t="shared" si="605"/>
        <v>0</v>
      </c>
      <c r="AE528" s="34"/>
      <c r="AF528" s="34">
        <f t="shared" si="584"/>
        <v>0</v>
      </c>
      <c r="AG528" s="34">
        <f t="shared" si="585"/>
        <v>0</v>
      </c>
      <c r="AH528" s="34"/>
      <c r="AI528" s="34">
        <f t="shared" si="594"/>
        <v>0</v>
      </c>
      <c r="AJ528" s="34">
        <f t="shared" si="606"/>
        <v>0</v>
      </c>
      <c r="AK528" s="34"/>
      <c r="AL528" s="34">
        <f t="shared" si="589"/>
        <v>0</v>
      </c>
      <c r="AM528" s="34">
        <f t="shared" si="590"/>
        <v>0</v>
      </c>
      <c r="AN528" s="34"/>
      <c r="AO528" s="34">
        <f t="shared" si="569"/>
        <v>0</v>
      </c>
      <c r="AP528" s="34">
        <f t="shared" si="570"/>
        <v>0</v>
      </c>
      <c r="AQ528" s="34"/>
      <c r="AR528" s="34">
        <f t="shared" si="571"/>
        <v>0</v>
      </c>
      <c r="AS528" s="34">
        <f t="shared" si="572"/>
        <v>0</v>
      </c>
      <c r="AT528" s="34"/>
      <c r="AU528" s="34">
        <f t="shared" si="573"/>
        <v>0</v>
      </c>
      <c r="AV528" s="34">
        <f t="shared" si="574"/>
        <v>0</v>
      </c>
      <c r="AW528" s="34"/>
      <c r="AX528" s="34">
        <f t="shared" si="575"/>
        <v>0</v>
      </c>
      <c r="AY528" s="34">
        <f t="shared" si="576"/>
        <v>0</v>
      </c>
      <c r="AZ528" s="34"/>
      <c r="BA528" s="34">
        <f t="shared" si="577"/>
        <v>0</v>
      </c>
      <c r="BB528" s="34">
        <f t="shared" si="578"/>
        <v>0</v>
      </c>
      <c r="BC528" s="34"/>
      <c r="BD528" s="34">
        <f t="shared" si="579"/>
        <v>0</v>
      </c>
      <c r="BE528" s="34">
        <f t="shared" si="580"/>
        <v>0</v>
      </c>
      <c r="BF528" s="34"/>
      <c r="BG528" s="34">
        <f t="shared" si="595"/>
        <v>0</v>
      </c>
      <c r="BH528" s="34">
        <f t="shared" si="581"/>
        <v>0</v>
      </c>
      <c r="BI528" s="34"/>
      <c r="BJ528" s="34">
        <f t="shared" si="596"/>
        <v>0</v>
      </c>
      <c r="BK528" s="34">
        <f t="shared" si="582"/>
        <v>0</v>
      </c>
      <c r="BL528" s="34"/>
      <c r="BM528" s="34">
        <f t="shared" si="597"/>
        <v>0</v>
      </c>
      <c r="BN528" s="34">
        <f t="shared" si="583"/>
        <v>0</v>
      </c>
      <c r="BO528" s="34"/>
      <c r="BP528" s="34">
        <f t="shared" si="546"/>
        <v>0</v>
      </c>
      <c r="BQ528" s="34">
        <f t="shared" si="547"/>
        <v>0</v>
      </c>
      <c r="BR528" s="34"/>
      <c r="BS528" s="34">
        <f t="shared" si="529"/>
        <v>0</v>
      </c>
      <c r="BT528" s="34">
        <f t="shared" si="548"/>
        <v>0</v>
      </c>
      <c r="BU528" s="34"/>
      <c r="BV528" s="34">
        <f t="shared" si="530"/>
        <v>0</v>
      </c>
      <c r="BW528" s="34">
        <f t="shared" si="549"/>
        <v>0</v>
      </c>
      <c r="BX528" s="34"/>
      <c r="BY528" s="34">
        <f t="shared" si="531"/>
        <v>0</v>
      </c>
      <c r="BZ528" s="34">
        <f t="shared" si="550"/>
        <v>0</v>
      </c>
      <c r="CA528" s="34"/>
      <c r="CB528" s="34">
        <f t="shared" si="532"/>
        <v>0</v>
      </c>
      <c r="CC528" s="34">
        <f t="shared" si="551"/>
        <v>0</v>
      </c>
      <c r="CD528" s="34"/>
      <c r="CE528" s="34">
        <f t="shared" si="533"/>
        <v>0</v>
      </c>
      <c r="CF528" s="34">
        <f t="shared" si="552"/>
        <v>0</v>
      </c>
      <c r="CG528" s="34"/>
      <c r="CH528" s="34">
        <f t="shared" si="553"/>
        <v>0</v>
      </c>
      <c r="CI528" s="34">
        <f t="shared" si="554"/>
        <v>0</v>
      </c>
      <c r="CJ528" s="34"/>
      <c r="CK528" s="34">
        <f t="shared" si="555"/>
        <v>0</v>
      </c>
      <c r="CL528" s="34">
        <f t="shared" si="556"/>
        <v>0</v>
      </c>
      <c r="CM528" s="34"/>
      <c r="CN528" s="34">
        <f t="shared" si="557"/>
        <v>0</v>
      </c>
      <c r="CO528" s="34">
        <f t="shared" si="558"/>
        <v>0</v>
      </c>
      <c r="CP528" s="34"/>
      <c r="CQ528" s="34">
        <f t="shared" si="559"/>
        <v>0</v>
      </c>
      <c r="CR528" s="34">
        <f t="shared" si="560"/>
        <v>0</v>
      </c>
      <c r="CS528" s="34"/>
      <c r="CT528" s="34">
        <f t="shared" si="561"/>
        <v>0</v>
      </c>
      <c r="CU528" s="34">
        <f t="shared" si="562"/>
        <v>0</v>
      </c>
      <c r="CV528" s="34"/>
      <c r="CW528" s="34">
        <f t="shared" si="563"/>
        <v>0</v>
      </c>
      <c r="CX528" s="34">
        <f t="shared" si="564"/>
        <v>0</v>
      </c>
      <c r="CY528" s="34"/>
      <c r="CZ528" s="34">
        <f t="shared" si="565"/>
        <v>0</v>
      </c>
      <c r="DA528" s="34">
        <f t="shared" si="566"/>
        <v>0</v>
      </c>
      <c r="DB528" s="34">
        <v>13</v>
      </c>
      <c r="DC528" s="34">
        <f t="shared" si="541"/>
        <v>2283.3200000000002</v>
      </c>
      <c r="DD528" s="34">
        <f t="shared" si="567"/>
        <v>0</v>
      </c>
      <c r="DE528" s="35">
        <f t="shared" si="591"/>
        <v>13</v>
      </c>
      <c r="DF528" s="35">
        <f t="shared" ca="1" si="592"/>
        <v>2283.3200000000002</v>
      </c>
      <c r="DG528" s="89">
        <f t="shared" ca="1" si="593"/>
        <v>0</v>
      </c>
      <c r="DH528" s="35">
        <f t="shared" si="568"/>
        <v>15</v>
      </c>
      <c r="DI528" s="35">
        <f t="shared" ca="1" si="608"/>
        <v>2634.6</v>
      </c>
      <c r="DJ528" s="92">
        <f t="shared" ref="DJ528:DJ591" ca="1" si="609">O528-DG528</f>
        <v>0</v>
      </c>
      <c r="DK528"/>
      <c r="DL528" s="37"/>
      <c r="DM528" s="38">
        <f t="shared" ref="DM528:DM591" si="610">INDEX($V$12:$DD$728,ROW()-11,MATCH($DM$11,$V$11:$DD$11,0))</f>
        <v>13</v>
      </c>
      <c r="DN528" s="39" t="str">
        <f t="shared" si="607"/>
        <v>MEDIDO</v>
      </c>
      <c r="DO528" s="40"/>
      <c r="DP528"/>
    </row>
    <row r="529" spans="1:120" s="2" customFormat="1" ht="54.75" customHeight="1" x14ac:dyDescent="0.2">
      <c r="A529" s="2" t="s">
        <v>212</v>
      </c>
      <c r="C529" s="100" t="s">
        <v>932</v>
      </c>
      <c r="D529" s="30" t="s">
        <v>933</v>
      </c>
      <c r="E529" s="31" t="s">
        <v>89</v>
      </c>
      <c r="F529" s="74">
        <v>1</v>
      </c>
      <c r="G529" s="74">
        <v>0</v>
      </c>
      <c r="H529" s="121">
        <v>0</v>
      </c>
      <c r="I529" s="121">
        <v>0</v>
      </c>
      <c r="J529" s="121"/>
      <c r="K529" s="74">
        <f t="shared" ref="K529:K592" si="611">F529+G529+H529+I529+J529</f>
        <v>1</v>
      </c>
      <c r="L529" s="32">
        <v>92.69</v>
      </c>
      <c r="M529" s="33">
        <f t="shared" si="544"/>
        <v>92.69</v>
      </c>
      <c r="N529" s="33"/>
      <c r="O529" s="33">
        <f t="shared" si="545"/>
        <v>0</v>
      </c>
      <c r="P529" s="34"/>
      <c r="Q529" s="34">
        <f t="shared" si="598"/>
        <v>0</v>
      </c>
      <c r="R529" s="34">
        <f t="shared" si="599"/>
        <v>0</v>
      </c>
      <c r="S529" s="34"/>
      <c r="T529" s="34">
        <f t="shared" si="600"/>
        <v>0</v>
      </c>
      <c r="U529" s="34">
        <f t="shared" si="601"/>
        <v>0</v>
      </c>
      <c r="V529" s="34"/>
      <c r="W529" s="34">
        <f t="shared" si="587"/>
        <v>0</v>
      </c>
      <c r="X529" s="34">
        <f t="shared" si="588"/>
        <v>0</v>
      </c>
      <c r="Y529" s="34"/>
      <c r="Z529" s="34">
        <f t="shared" si="602"/>
        <v>0</v>
      </c>
      <c r="AA529" s="34">
        <f t="shared" si="603"/>
        <v>0</v>
      </c>
      <c r="AB529" s="34"/>
      <c r="AC529" s="34">
        <f t="shared" si="604"/>
        <v>0</v>
      </c>
      <c r="AD529" s="34">
        <f t="shared" si="605"/>
        <v>0</v>
      </c>
      <c r="AE529" s="34"/>
      <c r="AF529" s="34">
        <f t="shared" si="584"/>
        <v>0</v>
      </c>
      <c r="AG529" s="34">
        <f t="shared" si="585"/>
        <v>0</v>
      </c>
      <c r="AH529" s="34"/>
      <c r="AI529" s="34">
        <f t="shared" si="594"/>
        <v>0</v>
      </c>
      <c r="AJ529" s="34">
        <f t="shared" si="606"/>
        <v>0</v>
      </c>
      <c r="AK529" s="34"/>
      <c r="AL529" s="34">
        <f t="shared" si="589"/>
        <v>0</v>
      </c>
      <c r="AM529" s="34">
        <f t="shared" si="590"/>
        <v>0</v>
      </c>
      <c r="AN529" s="34"/>
      <c r="AO529" s="34">
        <f t="shared" si="569"/>
        <v>0</v>
      </c>
      <c r="AP529" s="34">
        <f t="shared" si="570"/>
        <v>0</v>
      </c>
      <c r="AQ529" s="34"/>
      <c r="AR529" s="34">
        <f t="shared" si="571"/>
        <v>0</v>
      </c>
      <c r="AS529" s="34">
        <f t="shared" si="572"/>
        <v>0</v>
      </c>
      <c r="AT529" s="34"/>
      <c r="AU529" s="34">
        <f t="shared" si="573"/>
        <v>0</v>
      </c>
      <c r="AV529" s="34">
        <f t="shared" si="574"/>
        <v>0</v>
      </c>
      <c r="AW529" s="34"/>
      <c r="AX529" s="34">
        <f t="shared" si="575"/>
        <v>0</v>
      </c>
      <c r="AY529" s="34">
        <f t="shared" si="576"/>
        <v>0</v>
      </c>
      <c r="AZ529" s="34"/>
      <c r="BA529" s="34">
        <f t="shared" si="577"/>
        <v>0</v>
      </c>
      <c r="BB529" s="34">
        <f t="shared" si="578"/>
        <v>0</v>
      </c>
      <c r="BC529" s="34"/>
      <c r="BD529" s="34">
        <f t="shared" si="579"/>
        <v>0</v>
      </c>
      <c r="BE529" s="34">
        <f t="shared" si="580"/>
        <v>0</v>
      </c>
      <c r="BF529" s="34"/>
      <c r="BG529" s="34">
        <f t="shared" si="595"/>
        <v>0</v>
      </c>
      <c r="BH529" s="34">
        <f t="shared" si="581"/>
        <v>0</v>
      </c>
      <c r="BI529" s="34"/>
      <c r="BJ529" s="34">
        <f t="shared" si="596"/>
        <v>0</v>
      </c>
      <c r="BK529" s="34">
        <f t="shared" si="582"/>
        <v>0</v>
      </c>
      <c r="BL529" s="34"/>
      <c r="BM529" s="34">
        <f t="shared" si="597"/>
        <v>0</v>
      </c>
      <c r="BN529" s="34">
        <f t="shared" si="583"/>
        <v>0</v>
      </c>
      <c r="BO529" s="34"/>
      <c r="BP529" s="34">
        <f t="shared" si="546"/>
        <v>0</v>
      </c>
      <c r="BQ529" s="34">
        <f t="shared" si="547"/>
        <v>0</v>
      </c>
      <c r="BR529" s="34"/>
      <c r="BS529" s="34">
        <f t="shared" ref="BS529:BS592" si="612">ROUND(BR529*$L529,2)</f>
        <v>0</v>
      </c>
      <c r="BT529" s="34">
        <f t="shared" si="548"/>
        <v>0</v>
      </c>
      <c r="BU529" s="34"/>
      <c r="BV529" s="34">
        <f t="shared" ref="BV529:BV592" si="613">ROUND(BU529*$L529,2)</f>
        <v>0</v>
      </c>
      <c r="BW529" s="34">
        <f t="shared" si="549"/>
        <v>0</v>
      </c>
      <c r="BX529" s="34"/>
      <c r="BY529" s="34">
        <f t="shared" ref="BY529:BY592" si="614">ROUND(BX529*$L529,2)</f>
        <v>0</v>
      </c>
      <c r="BZ529" s="34">
        <f t="shared" si="550"/>
        <v>0</v>
      </c>
      <c r="CA529" s="34"/>
      <c r="CB529" s="34">
        <f t="shared" ref="CB529:CB592" si="615">ROUND(CA529*$L529,2)</f>
        <v>0</v>
      </c>
      <c r="CC529" s="34">
        <f t="shared" si="551"/>
        <v>0</v>
      </c>
      <c r="CD529" s="34"/>
      <c r="CE529" s="34">
        <f t="shared" ref="CE529:CE592" si="616">ROUND(CD529*$L529,2)</f>
        <v>0</v>
      </c>
      <c r="CF529" s="34">
        <f t="shared" si="552"/>
        <v>0</v>
      </c>
      <c r="CG529" s="34"/>
      <c r="CH529" s="34">
        <f t="shared" si="553"/>
        <v>0</v>
      </c>
      <c r="CI529" s="34">
        <f t="shared" si="554"/>
        <v>0</v>
      </c>
      <c r="CJ529" s="34"/>
      <c r="CK529" s="34">
        <f t="shared" si="555"/>
        <v>0</v>
      </c>
      <c r="CL529" s="34">
        <f t="shared" si="556"/>
        <v>0</v>
      </c>
      <c r="CM529" s="34"/>
      <c r="CN529" s="34">
        <f t="shared" si="557"/>
        <v>0</v>
      </c>
      <c r="CO529" s="34">
        <f t="shared" si="558"/>
        <v>0</v>
      </c>
      <c r="CP529" s="34"/>
      <c r="CQ529" s="34">
        <f t="shared" si="559"/>
        <v>0</v>
      </c>
      <c r="CR529" s="34">
        <f t="shared" si="560"/>
        <v>0</v>
      </c>
      <c r="CS529" s="34"/>
      <c r="CT529" s="34">
        <f t="shared" si="561"/>
        <v>0</v>
      </c>
      <c r="CU529" s="34">
        <f t="shared" si="562"/>
        <v>0</v>
      </c>
      <c r="CV529" s="34"/>
      <c r="CW529" s="34">
        <f t="shared" si="563"/>
        <v>0</v>
      </c>
      <c r="CX529" s="34">
        <f t="shared" si="564"/>
        <v>0</v>
      </c>
      <c r="CY529" s="34"/>
      <c r="CZ529" s="34">
        <f t="shared" si="565"/>
        <v>0</v>
      </c>
      <c r="DA529" s="34">
        <f t="shared" si="566"/>
        <v>0</v>
      </c>
      <c r="DB529" s="34"/>
      <c r="DC529" s="34">
        <f t="shared" ref="DC529:DC592" si="617">ROUND(DB529*$L529,2)</f>
        <v>0</v>
      </c>
      <c r="DD529" s="34">
        <f t="shared" si="567"/>
        <v>0</v>
      </c>
      <c r="DE529" s="35">
        <f t="shared" si="591"/>
        <v>0</v>
      </c>
      <c r="DF529" s="35">
        <f t="shared" ca="1" si="592"/>
        <v>0</v>
      </c>
      <c r="DG529" s="89">
        <f t="shared" ca="1" si="593"/>
        <v>0</v>
      </c>
      <c r="DH529" s="35">
        <f t="shared" si="568"/>
        <v>1</v>
      </c>
      <c r="DI529" s="35">
        <f t="shared" ca="1" si="608"/>
        <v>92.69</v>
      </c>
      <c r="DJ529" s="92">
        <f t="shared" ca="1" si="609"/>
        <v>0</v>
      </c>
      <c r="DK529"/>
      <c r="DL529" s="37"/>
      <c r="DM529" s="38">
        <f t="shared" si="610"/>
        <v>0</v>
      </c>
      <c r="DN529" s="39" t="str">
        <f t="shared" si="607"/>
        <v>NÃO MEDIDO</v>
      </c>
      <c r="DO529" s="40"/>
      <c r="DP529"/>
    </row>
    <row r="530" spans="1:120" s="2" customFormat="1" ht="54" customHeight="1" x14ac:dyDescent="0.2">
      <c r="A530" s="2" t="s">
        <v>212</v>
      </c>
      <c r="C530" s="100" t="s">
        <v>934</v>
      </c>
      <c r="D530" s="30" t="s">
        <v>935</v>
      </c>
      <c r="E530" s="31" t="s">
        <v>89</v>
      </c>
      <c r="F530" s="74">
        <v>1</v>
      </c>
      <c r="G530" s="74">
        <v>0</v>
      </c>
      <c r="H530" s="121">
        <v>0</v>
      </c>
      <c r="I530" s="121">
        <v>0</v>
      </c>
      <c r="J530" s="121"/>
      <c r="K530" s="74">
        <f t="shared" si="611"/>
        <v>1</v>
      </c>
      <c r="L530" s="32">
        <v>85.05</v>
      </c>
      <c r="M530" s="33">
        <f t="shared" ref="M530:M593" si="618">ROUND(($F530*$L530),2)+ROUND(($G530*$L530),2)+ROUND(($H530*$L530),2)+ROUND(($I530*$L530),2)+ROUND(($J530*$L530),2)</f>
        <v>85.05</v>
      </c>
      <c r="N530" s="33"/>
      <c r="O530" s="33">
        <f t="shared" ref="O530:O593" si="619">ROUND(($F530*$N530),2)+ROUND(($G530*$N530),2)+ROUND(($H530*$N530),2)+ROUND(($I530*$N530),2)</f>
        <v>0</v>
      </c>
      <c r="P530" s="34"/>
      <c r="Q530" s="34">
        <f t="shared" si="598"/>
        <v>0</v>
      </c>
      <c r="R530" s="34">
        <f t="shared" si="599"/>
        <v>0</v>
      </c>
      <c r="S530" s="34"/>
      <c r="T530" s="34">
        <f t="shared" si="600"/>
        <v>0</v>
      </c>
      <c r="U530" s="34">
        <f t="shared" si="601"/>
        <v>0</v>
      </c>
      <c r="V530" s="34"/>
      <c r="W530" s="34">
        <f t="shared" si="587"/>
        <v>0</v>
      </c>
      <c r="X530" s="34">
        <f t="shared" si="588"/>
        <v>0</v>
      </c>
      <c r="Y530" s="34"/>
      <c r="Z530" s="34">
        <f t="shared" si="602"/>
        <v>0</v>
      </c>
      <c r="AA530" s="34">
        <f t="shared" si="603"/>
        <v>0</v>
      </c>
      <c r="AB530" s="34"/>
      <c r="AC530" s="34">
        <f t="shared" si="604"/>
        <v>0</v>
      </c>
      <c r="AD530" s="34">
        <f t="shared" si="605"/>
        <v>0</v>
      </c>
      <c r="AE530" s="34"/>
      <c r="AF530" s="34">
        <f t="shared" si="584"/>
        <v>0</v>
      </c>
      <c r="AG530" s="34">
        <f t="shared" si="585"/>
        <v>0</v>
      </c>
      <c r="AH530" s="34"/>
      <c r="AI530" s="34">
        <f t="shared" si="594"/>
        <v>0</v>
      </c>
      <c r="AJ530" s="34">
        <f t="shared" si="606"/>
        <v>0</v>
      </c>
      <c r="AK530" s="34"/>
      <c r="AL530" s="34">
        <f t="shared" si="589"/>
        <v>0</v>
      </c>
      <c r="AM530" s="34">
        <f t="shared" si="590"/>
        <v>0</v>
      </c>
      <c r="AN530" s="34"/>
      <c r="AO530" s="34">
        <f t="shared" si="569"/>
        <v>0</v>
      </c>
      <c r="AP530" s="34">
        <f t="shared" si="570"/>
        <v>0</v>
      </c>
      <c r="AQ530" s="34"/>
      <c r="AR530" s="34">
        <f t="shared" si="571"/>
        <v>0</v>
      </c>
      <c r="AS530" s="34">
        <f t="shared" si="572"/>
        <v>0</v>
      </c>
      <c r="AT530" s="34"/>
      <c r="AU530" s="34">
        <f t="shared" si="573"/>
        <v>0</v>
      </c>
      <c r="AV530" s="34">
        <f t="shared" si="574"/>
        <v>0</v>
      </c>
      <c r="AW530" s="34"/>
      <c r="AX530" s="34">
        <f t="shared" si="575"/>
        <v>0</v>
      </c>
      <c r="AY530" s="34">
        <f t="shared" si="576"/>
        <v>0</v>
      </c>
      <c r="AZ530" s="34"/>
      <c r="BA530" s="34">
        <f t="shared" si="577"/>
        <v>0</v>
      </c>
      <c r="BB530" s="34">
        <f t="shared" si="578"/>
        <v>0</v>
      </c>
      <c r="BC530" s="34"/>
      <c r="BD530" s="34">
        <f t="shared" si="579"/>
        <v>0</v>
      </c>
      <c r="BE530" s="34">
        <f t="shared" si="580"/>
        <v>0</v>
      </c>
      <c r="BF530" s="34"/>
      <c r="BG530" s="34">
        <f t="shared" si="595"/>
        <v>0</v>
      </c>
      <c r="BH530" s="34">
        <f t="shared" si="581"/>
        <v>0</v>
      </c>
      <c r="BI530" s="34"/>
      <c r="BJ530" s="34">
        <f t="shared" si="596"/>
        <v>0</v>
      </c>
      <c r="BK530" s="34">
        <f t="shared" si="582"/>
        <v>0</v>
      </c>
      <c r="BL530" s="34"/>
      <c r="BM530" s="34">
        <f t="shared" si="597"/>
        <v>0</v>
      </c>
      <c r="BN530" s="34">
        <f t="shared" si="583"/>
        <v>0</v>
      </c>
      <c r="BO530" s="34"/>
      <c r="BP530" s="34">
        <f t="shared" ref="BP530:BP593" si="620">ROUND(BO530*$L530,2)</f>
        <v>0</v>
      </c>
      <c r="BQ530" s="34">
        <f t="shared" ref="BQ530:BQ593" si="621">ROUND(BO530*$N530,2)</f>
        <v>0</v>
      </c>
      <c r="BR530" s="34"/>
      <c r="BS530" s="34">
        <f t="shared" si="612"/>
        <v>0</v>
      </c>
      <c r="BT530" s="34">
        <f t="shared" ref="BT530:BT593" si="622">ROUND(BR530*$N530,2)</f>
        <v>0</v>
      </c>
      <c r="BU530" s="34"/>
      <c r="BV530" s="34">
        <f t="shared" si="613"/>
        <v>0</v>
      </c>
      <c r="BW530" s="34">
        <f t="shared" ref="BW530:BW593" si="623">ROUND(BU530*$N530,2)</f>
        <v>0</v>
      </c>
      <c r="BX530" s="34"/>
      <c r="BY530" s="34">
        <f t="shared" si="614"/>
        <v>0</v>
      </c>
      <c r="BZ530" s="34">
        <f t="shared" ref="BZ530:BZ593" si="624">ROUND(BX530*$N530,2)</f>
        <v>0</v>
      </c>
      <c r="CA530" s="34"/>
      <c r="CB530" s="34">
        <f t="shared" si="615"/>
        <v>0</v>
      </c>
      <c r="CC530" s="34">
        <f t="shared" ref="CC530:CC593" si="625">ROUND(CA530*$N530,2)</f>
        <v>0</v>
      </c>
      <c r="CD530" s="34"/>
      <c r="CE530" s="34">
        <f t="shared" si="616"/>
        <v>0</v>
      </c>
      <c r="CF530" s="34">
        <f t="shared" ref="CF530:CF593" si="626">ROUND(CD530*$N530,2)</f>
        <v>0</v>
      </c>
      <c r="CG530" s="34"/>
      <c r="CH530" s="34">
        <f t="shared" si="553"/>
        <v>0</v>
      </c>
      <c r="CI530" s="34">
        <f t="shared" ref="CI530:CI593" si="627">ROUND(CG530*$N530,2)</f>
        <v>0</v>
      </c>
      <c r="CJ530" s="34"/>
      <c r="CK530" s="34">
        <f t="shared" si="555"/>
        <v>0</v>
      </c>
      <c r="CL530" s="34">
        <f t="shared" ref="CL530:CL593" si="628">ROUND(CJ530*$N530,2)</f>
        <v>0</v>
      </c>
      <c r="CM530" s="34"/>
      <c r="CN530" s="34">
        <f t="shared" si="557"/>
        <v>0</v>
      </c>
      <c r="CO530" s="34">
        <f t="shared" ref="CO530:CO593" si="629">ROUND(CM530*$N530,2)</f>
        <v>0</v>
      </c>
      <c r="CP530" s="34"/>
      <c r="CQ530" s="34">
        <f t="shared" si="559"/>
        <v>0</v>
      </c>
      <c r="CR530" s="34">
        <f t="shared" ref="CR530:CR593" si="630">ROUND(CP530*$N530,2)</f>
        <v>0</v>
      </c>
      <c r="CS530" s="34"/>
      <c r="CT530" s="34">
        <f t="shared" si="561"/>
        <v>0</v>
      </c>
      <c r="CU530" s="34">
        <f t="shared" ref="CU530:CU593" si="631">ROUND(CS530*$N530,2)</f>
        <v>0</v>
      </c>
      <c r="CV530" s="34"/>
      <c r="CW530" s="34">
        <f t="shared" si="563"/>
        <v>0</v>
      </c>
      <c r="CX530" s="34">
        <f t="shared" ref="CX530:CX593" si="632">ROUND(CV530*$N530,2)</f>
        <v>0</v>
      </c>
      <c r="CY530" s="34"/>
      <c r="CZ530" s="34">
        <f t="shared" si="565"/>
        <v>0</v>
      </c>
      <c r="DA530" s="34">
        <f t="shared" ref="DA530:DA593" si="633">ROUND(CY530*$N530,2)</f>
        <v>0</v>
      </c>
      <c r="DB530" s="34"/>
      <c r="DC530" s="34">
        <f t="shared" si="617"/>
        <v>0</v>
      </c>
      <c r="DD530" s="34">
        <f t="shared" ref="DD530:DD593" si="634">ROUND(DB530*$N530,2)</f>
        <v>0</v>
      </c>
      <c r="DE530" s="35">
        <f t="shared" si="591"/>
        <v>0</v>
      </c>
      <c r="DF530" s="35">
        <f t="shared" ca="1" si="592"/>
        <v>0</v>
      </c>
      <c r="DG530" s="89">
        <f t="shared" ca="1" si="593"/>
        <v>0</v>
      </c>
      <c r="DH530" s="35">
        <f t="shared" ref="DH530:DH593" si="635">K530-DE530</f>
        <v>1</v>
      </c>
      <c r="DI530" s="35">
        <f t="shared" ca="1" si="608"/>
        <v>85.05</v>
      </c>
      <c r="DJ530" s="92">
        <f t="shared" ca="1" si="609"/>
        <v>0</v>
      </c>
      <c r="DK530"/>
      <c r="DL530" s="37"/>
      <c r="DM530" s="38">
        <f t="shared" si="610"/>
        <v>0</v>
      </c>
      <c r="DN530" s="39" t="str">
        <f t="shared" si="607"/>
        <v>NÃO MEDIDO</v>
      </c>
      <c r="DO530" s="40"/>
      <c r="DP530"/>
    </row>
    <row r="531" spans="1:120" s="2" customFormat="1" ht="61.5" customHeight="1" x14ac:dyDescent="0.2">
      <c r="A531" s="2" t="s">
        <v>212</v>
      </c>
      <c r="C531" s="100" t="s">
        <v>936</v>
      </c>
      <c r="D531" s="30" t="s">
        <v>937</v>
      </c>
      <c r="E531" s="31" t="s">
        <v>89</v>
      </c>
      <c r="F531" s="74">
        <v>1</v>
      </c>
      <c r="G531" s="74">
        <v>0</v>
      </c>
      <c r="H531" s="121">
        <v>0</v>
      </c>
      <c r="I531" s="121">
        <v>0</v>
      </c>
      <c r="J531" s="121"/>
      <c r="K531" s="74">
        <f t="shared" si="611"/>
        <v>1</v>
      </c>
      <c r="L531" s="32">
        <v>384.69</v>
      </c>
      <c r="M531" s="33">
        <f t="shared" si="618"/>
        <v>384.69</v>
      </c>
      <c r="N531" s="33"/>
      <c r="O531" s="33">
        <f t="shared" si="619"/>
        <v>0</v>
      </c>
      <c r="P531" s="34"/>
      <c r="Q531" s="34">
        <f t="shared" si="598"/>
        <v>0</v>
      </c>
      <c r="R531" s="34">
        <f t="shared" si="599"/>
        <v>0</v>
      </c>
      <c r="S531" s="34"/>
      <c r="T531" s="34">
        <f t="shared" si="600"/>
        <v>0</v>
      </c>
      <c r="U531" s="34">
        <f t="shared" si="601"/>
        <v>0</v>
      </c>
      <c r="V531" s="34"/>
      <c r="W531" s="34">
        <f t="shared" si="587"/>
        <v>0</v>
      </c>
      <c r="X531" s="34">
        <f t="shared" si="588"/>
        <v>0</v>
      </c>
      <c r="Y531" s="34"/>
      <c r="Z531" s="34">
        <f t="shared" si="602"/>
        <v>0</v>
      </c>
      <c r="AA531" s="34">
        <f t="shared" si="603"/>
        <v>0</v>
      </c>
      <c r="AB531" s="34"/>
      <c r="AC531" s="34">
        <f t="shared" si="604"/>
        <v>0</v>
      </c>
      <c r="AD531" s="34">
        <f t="shared" si="605"/>
        <v>0</v>
      </c>
      <c r="AE531" s="34"/>
      <c r="AF531" s="34">
        <f t="shared" si="584"/>
        <v>0</v>
      </c>
      <c r="AG531" s="34">
        <f t="shared" si="585"/>
        <v>0</v>
      </c>
      <c r="AH531" s="34"/>
      <c r="AI531" s="34">
        <f t="shared" si="594"/>
        <v>0</v>
      </c>
      <c r="AJ531" s="34">
        <f t="shared" si="606"/>
        <v>0</v>
      </c>
      <c r="AK531" s="34"/>
      <c r="AL531" s="34">
        <f t="shared" si="589"/>
        <v>0</v>
      </c>
      <c r="AM531" s="34">
        <f t="shared" si="590"/>
        <v>0</v>
      </c>
      <c r="AN531" s="34"/>
      <c r="AO531" s="34">
        <f t="shared" ref="AO531:AO594" si="636">ROUND(AN531*$L531,2)</f>
        <v>0</v>
      </c>
      <c r="AP531" s="34">
        <f t="shared" ref="AP531:AP594" si="637">ROUND(AN531*$N531,2)</f>
        <v>0</v>
      </c>
      <c r="AQ531" s="34"/>
      <c r="AR531" s="34">
        <f t="shared" ref="AR531:AR594" si="638">ROUND(AQ531*$L531,2)</f>
        <v>0</v>
      </c>
      <c r="AS531" s="34">
        <f t="shared" ref="AS531:AS594" si="639">ROUND(AQ531*$N531,2)</f>
        <v>0</v>
      </c>
      <c r="AT531" s="34"/>
      <c r="AU531" s="34">
        <f t="shared" ref="AU531:AU594" si="640">ROUND(AT531*$L531,2)</f>
        <v>0</v>
      </c>
      <c r="AV531" s="34">
        <f t="shared" ref="AV531:AV594" si="641">ROUND(AT531*$N531,2)</f>
        <v>0</v>
      </c>
      <c r="AW531" s="34"/>
      <c r="AX531" s="34">
        <f t="shared" ref="AX531:AX594" si="642">ROUND(AW531*$L531,2)</f>
        <v>0</v>
      </c>
      <c r="AY531" s="34">
        <f t="shared" ref="AY531:AY594" si="643">ROUND(AW531*$N531,2)</f>
        <v>0</v>
      </c>
      <c r="AZ531" s="34"/>
      <c r="BA531" s="34">
        <f t="shared" ref="BA531:BA594" si="644">ROUND(AZ531*$L531,2)</f>
        <v>0</v>
      </c>
      <c r="BB531" s="34">
        <f t="shared" ref="BB531:BB594" si="645">ROUND(AZ531*$N531,2)</f>
        <v>0</v>
      </c>
      <c r="BC531" s="34"/>
      <c r="BD531" s="34">
        <f t="shared" ref="BD531:BD594" si="646">ROUND(BC531*$L531,2)</f>
        <v>0</v>
      </c>
      <c r="BE531" s="34">
        <f t="shared" ref="BE531:BE594" si="647">ROUND(BC531*$N531,2)</f>
        <v>0</v>
      </c>
      <c r="BF531" s="34"/>
      <c r="BG531" s="34">
        <f t="shared" si="595"/>
        <v>0</v>
      </c>
      <c r="BH531" s="34">
        <f t="shared" ref="BH531:BH594" si="648">ROUND(BF531*$N531,2)</f>
        <v>0</v>
      </c>
      <c r="BI531" s="34"/>
      <c r="BJ531" s="34">
        <f t="shared" si="596"/>
        <v>0</v>
      </c>
      <c r="BK531" s="34">
        <f t="shared" ref="BK531:BK594" si="649">ROUND(BI531*$N531,2)</f>
        <v>0</v>
      </c>
      <c r="BL531" s="34"/>
      <c r="BM531" s="34">
        <f t="shared" si="597"/>
        <v>0</v>
      </c>
      <c r="BN531" s="34">
        <f t="shared" ref="BN531:BN594" si="650">ROUND(BL531*$N531,2)</f>
        <v>0</v>
      </c>
      <c r="BO531" s="34"/>
      <c r="BP531" s="34">
        <f t="shared" si="620"/>
        <v>0</v>
      </c>
      <c r="BQ531" s="34">
        <f t="shared" si="621"/>
        <v>0</v>
      </c>
      <c r="BR531" s="34"/>
      <c r="BS531" s="34">
        <f t="shared" si="612"/>
        <v>0</v>
      </c>
      <c r="BT531" s="34">
        <f t="shared" si="622"/>
        <v>0</v>
      </c>
      <c r="BU531" s="34"/>
      <c r="BV531" s="34">
        <f t="shared" si="613"/>
        <v>0</v>
      </c>
      <c r="BW531" s="34">
        <f t="shared" si="623"/>
        <v>0</v>
      </c>
      <c r="BX531" s="34"/>
      <c r="BY531" s="34">
        <f t="shared" si="614"/>
        <v>0</v>
      </c>
      <c r="BZ531" s="34">
        <f t="shared" si="624"/>
        <v>0</v>
      </c>
      <c r="CA531" s="34"/>
      <c r="CB531" s="34">
        <f t="shared" si="615"/>
        <v>0</v>
      </c>
      <c r="CC531" s="34">
        <f t="shared" si="625"/>
        <v>0</v>
      </c>
      <c r="CD531" s="34"/>
      <c r="CE531" s="34">
        <f t="shared" si="616"/>
        <v>0</v>
      </c>
      <c r="CF531" s="34">
        <f t="shared" si="626"/>
        <v>0</v>
      </c>
      <c r="CG531" s="34"/>
      <c r="CH531" s="34">
        <f t="shared" ref="CH531:CH594" si="651">ROUND(CG531*$L531,2)</f>
        <v>0</v>
      </c>
      <c r="CI531" s="34">
        <f t="shared" si="627"/>
        <v>0</v>
      </c>
      <c r="CJ531" s="34"/>
      <c r="CK531" s="34">
        <f t="shared" ref="CK531:CK594" si="652">ROUND(CJ531*$L531,2)</f>
        <v>0</v>
      </c>
      <c r="CL531" s="34">
        <f t="shared" si="628"/>
        <v>0</v>
      </c>
      <c r="CM531" s="34"/>
      <c r="CN531" s="34">
        <f t="shared" ref="CN531:CN594" si="653">ROUND(CM531*$L531,2)</f>
        <v>0</v>
      </c>
      <c r="CO531" s="34">
        <f t="shared" si="629"/>
        <v>0</v>
      </c>
      <c r="CP531" s="34"/>
      <c r="CQ531" s="34">
        <f t="shared" ref="CQ531:CQ594" si="654">ROUND(CP531*$L531,2)</f>
        <v>0</v>
      </c>
      <c r="CR531" s="34">
        <f t="shared" si="630"/>
        <v>0</v>
      </c>
      <c r="CS531" s="34"/>
      <c r="CT531" s="34">
        <f t="shared" ref="CT531:CT594" si="655">ROUND(CS531*$L531,2)</f>
        <v>0</v>
      </c>
      <c r="CU531" s="34">
        <f t="shared" si="631"/>
        <v>0</v>
      </c>
      <c r="CV531" s="34"/>
      <c r="CW531" s="34">
        <f t="shared" ref="CW531:CW594" si="656">ROUND(CV531*$L531,2)</f>
        <v>0</v>
      </c>
      <c r="CX531" s="34">
        <f t="shared" si="632"/>
        <v>0</v>
      </c>
      <c r="CY531" s="34"/>
      <c r="CZ531" s="34">
        <f t="shared" ref="CZ531:CZ594" si="657">ROUND(CY531*$L531,2)</f>
        <v>0</v>
      </c>
      <c r="DA531" s="34">
        <f t="shared" si="633"/>
        <v>0</v>
      </c>
      <c r="DB531" s="34"/>
      <c r="DC531" s="34">
        <f t="shared" si="617"/>
        <v>0</v>
      </c>
      <c r="DD531" s="34">
        <f t="shared" si="634"/>
        <v>0</v>
      </c>
      <c r="DE531" s="35">
        <f t="shared" si="591"/>
        <v>0</v>
      </c>
      <c r="DF531" s="35">
        <f t="shared" ca="1" si="592"/>
        <v>0</v>
      </c>
      <c r="DG531" s="89">
        <f t="shared" ca="1" si="593"/>
        <v>0</v>
      </c>
      <c r="DH531" s="35">
        <f t="shared" si="635"/>
        <v>1</v>
      </c>
      <c r="DI531" s="35">
        <f t="shared" ca="1" si="608"/>
        <v>384.69</v>
      </c>
      <c r="DJ531" s="92">
        <f t="shared" ca="1" si="609"/>
        <v>0</v>
      </c>
      <c r="DK531"/>
      <c r="DL531" s="37"/>
      <c r="DM531" s="38">
        <f t="shared" si="610"/>
        <v>0</v>
      </c>
      <c r="DN531" s="39" t="str">
        <f t="shared" si="607"/>
        <v>NÃO MEDIDO</v>
      </c>
      <c r="DO531" s="40"/>
      <c r="DP531"/>
    </row>
    <row r="532" spans="1:120" s="2" customFormat="1" ht="41.25" customHeight="1" x14ac:dyDescent="0.2">
      <c r="A532" s="2" t="s">
        <v>212</v>
      </c>
      <c r="C532" s="100" t="s">
        <v>938</v>
      </c>
      <c r="D532" s="30" t="s">
        <v>939</v>
      </c>
      <c r="E532" s="31" t="s">
        <v>89</v>
      </c>
      <c r="F532" s="74">
        <v>8</v>
      </c>
      <c r="G532" s="74">
        <v>0</v>
      </c>
      <c r="H532" s="121">
        <v>0</v>
      </c>
      <c r="I532" s="121">
        <v>0</v>
      </c>
      <c r="J532" s="121">
        <v>192</v>
      </c>
      <c r="K532" s="74">
        <f t="shared" si="611"/>
        <v>200</v>
      </c>
      <c r="L532" s="32">
        <v>9.35</v>
      </c>
      <c r="M532" s="33">
        <f t="shared" si="618"/>
        <v>1870</v>
      </c>
      <c r="N532" s="33"/>
      <c r="O532" s="33">
        <f t="shared" si="619"/>
        <v>0</v>
      </c>
      <c r="P532" s="34"/>
      <c r="Q532" s="34">
        <f t="shared" si="598"/>
        <v>0</v>
      </c>
      <c r="R532" s="34">
        <f t="shared" si="599"/>
        <v>0</v>
      </c>
      <c r="S532" s="34"/>
      <c r="T532" s="34">
        <f t="shared" si="600"/>
        <v>0</v>
      </c>
      <c r="U532" s="34">
        <f t="shared" si="601"/>
        <v>0</v>
      </c>
      <c r="V532" s="34"/>
      <c r="W532" s="34">
        <f t="shared" si="587"/>
        <v>0</v>
      </c>
      <c r="X532" s="34">
        <f t="shared" si="588"/>
        <v>0</v>
      </c>
      <c r="Y532" s="34"/>
      <c r="Z532" s="34">
        <f t="shared" si="602"/>
        <v>0</v>
      </c>
      <c r="AA532" s="34">
        <f t="shared" si="603"/>
        <v>0</v>
      </c>
      <c r="AB532" s="34"/>
      <c r="AC532" s="34">
        <f t="shared" si="604"/>
        <v>0</v>
      </c>
      <c r="AD532" s="34">
        <f t="shared" si="605"/>
        <v>0</v>
      </c>
      <c r="AE532" s="34"/>
      <c r="AF532" s="34">
        <f t="shared" ref="AF532:AF595" si="658">ROUND(AE532*$L532,2)</f>
        <v>0</v>
      </c>
      <c r="AG532" s="34">
        <f t="shared" ref="AG532:AG595" si="659">ROUND(AE532*$N532,2)</f>
        <v>0</v>
      </c>
      <c r="AH532" s="34"/>
      <c r="AI532" s="34">
        <f t="shared" si="594"/>
        <v>0</v>
      </c>
      <c r="AJ532" s="34">
        <f t="shared" si="606"/>
        <v>0</v>
      </c>
      <c r="AK532" s="34"/>
      <c r="AL532" s="34">
        <f t="shared" si="589"/>
        <v>0</v>
      </c>
      <c r="AM532" s="34">
        <f t="shared" si="590"/>
        <v>0</v>
      </c>
      <c r="AN532" s="34"/>
      <c r="AO532" s="34">
        <f t="shared" si="636"/>
        <v>0</v>
      </c>
      <c r="AP532" s="34">
        <f t="shared" si="637"/>
        <v>0</v>
      </c>
      <c r="AQ532" s="34"/>
      <c r="AR532" s="34">
        <f t="shared" si="638"/>
        <v>0</v>
      </c>
      <c r="AS532" s="34">
        <f t="shared" si="639"/>
        <v>0</v>
      </c>
      <c r="AT532" s="34"/>
      <c r="AU532" s="34">
        <f t="shared" si="640"/>
        <v>0</v>
      </c>
      <c r="AV532" s="34">
        <f t="shared" si="641"/>
        <v>0</v>
      </c>
      <c r="AW532" s="34"/>
      <c r="AX532" s="34">
        <f t="shared" si="642"/>
        <v>0</v>
      </c>
      <c r="AY532" s="34">
        <f t="shared" si="643"/>
        <v>0</v>
      </c>
      <c r="AZ532" s="34"/>
      <c r="BA532" s="34">
        <f t="shared" si="644"/>
        <v>0</v>
      </c>
      <c r="BB532" s="34">
        <f t="shared" si="645"/>
        <v>0</v>
      </c>
      <c r="BC532" s="34"/>
      <c r="BD532" s="34">
        <f t="shared" si="646"/>
        <v>0</v>
      </c>
      <c r="BE532" s="34">
        <f t="shared" si="647"/>
        <v>0</v>
      </c>
      <c r="BF532" s="34"/>
      <c r="BG532" s="34">
        <f t="shared" si="595"/>
        <v>0</v>
      </c>
      <c r="BH532" s="34">
        <f t="shared" si="648"/>
        <v>0</v>
      </c>
      <c r="BI532" s="34"/>
      <c r="BJ532" s="34">
        <f t="shared" si="596"/>
        <v>0</v>
      </c>
      <c r="BK532" s="34">
        <f t="shared" si="649"/>
        <v>0</v>
      </c>
      <c r="BL532" s="34"/>
      <c r="BM532" s="34">
        <f t="shared" si="597"/>
        <v>0</v>
      </c>
      <c r="BN532" s="34">
        <f t="shared" si="650"/>
        <v>0</v>
      </c>
      <c r="BO532" s="34"/>
      <c r="BP532" s="34">
        <f t="shared" si="620"/>
        <v>0</v>
      </c>
      <c r="BQ532" s="34">
        <f t="shared" si="621"/>
        <v>0</v>
      </c>
      <c r="BR532" s="34"/>
      <c r="BS532" s="34">
        <f t="shared" si="612"/>
        <v>0</v>
      </c>
      <c r="BT532" s="34">
        <f t="shared" si="622"/>
        <v>0</v>
      </c>
      <c r="BU532" s="34"/>
      <c r="BV532" s="34">
        <f t="shared" si="613"/>
        <v>0</v>
      </c>
      <c r="BW532" s="34">
        <f t="shared" si="623"/>
        <v>0</v>
      </c>
      <c r="BX532" s="34"/>
      <c r="BY532" s="34">
        <f t="shared" si="614"/>
        <v>0</v>
      </c>
      <c r="BZ532" s="34">
        <f t="shared" si="624"/>
        <v>0</v>
      </c>
      <c r="CA532" s="34"/>
      <c r="CB532" s="34">
        <f t="shared" si="615"/>
        <v>0</v>
      </c>
      <c r="CC532" s="34">
        <f t="shared" si="625"/>
        <v>0</v>
      </c>
      <c r="CD532" s="34"/>
      <c r="CE532" s="34">
        <f t="shared" si="616"/>
        <v>0</v>
      </c>
      <c r="CF532" s="34">
        <f t="shared" si="626"/>
        <v>0</v>
      </c>
      <c r="CG532" s="34"/>
      <c r="CH532" s="34">
        <f t="shared" si="651"/>
        <v>0</v>
      </c>
      <c r="CI532" s="34">
        <f t="shared" si="627"/>
        <v>0</v>
      </c>
      <c r="CJ532" s="34"/>
      <c r="CK532" s="34">
        <f t="shared" si="652"/>
        <v>0</v>
      </c>
      <c r="CL532" s="34">
        <f t="shared" si="628"/>
        <v>0</v>
      </c>
      <c r="CM532" s="34"/>
      <c r="CN532" s="34">
        <f t="shared" si="653"/>
        <v>0</v>
      </c>
      <c r="CO532" s="34">
        <f t="shared" si="629"/>
        <v>0</v>
      </c>
      <c r="CP532" s="34"/>
      <c r="CQ532" s="34">
        <f t="shared" si="654"/>
        <v>0</v>
      </c>
      <c r="CR532" s="34">
        <f t="shared" si="630"/>
        <v>0</v>
      </c>
      <c r="CS532" s="34"/>
      <c r="CT532" s="34">
        <f t="shared" si="655"/>
        <v>0</v>
      </c>
      <c r="CU532" s="34">
        <f t="shared" si="631"/>
        <v>0</v>
      </c>
      <c r="CV532" s="34"/>
      <c r="CW532" s="34">
        <f t="shared" si="656"/>
        <v>0</v>
      </c>
      <c r="CX532" s="34">
        <f t="shared" si="632"/>
        <v>0</v>
      </c>
      <c r="CY532" s="34"/>
      <c r="CZ532" s="34">
        <f t="shared" si="657"/>
        <v>0</v>
      </c>
      <c r="DA532" s="34">
        <f t="shared" si="633"/>
        <v>0</v>
      </c>
      <c r="DB532" s="34">
        <v>192</v>
      </c>
      <c r="DC532" s="34">
        <f t="shared" si="617"/>
        <v>1795.2</v>
      </c>
      <c r="DD532" s="34">
        <f t="shared" si="634"/>
        <v>0</v>
      </c>
      <c r="DE532" s="35">
        <f t="shared" si="591"/>
        <v>192</v>
      </c>
      <c r="DF532" s="35">
        <f t="shared" ca="1" si="592"/>
        <v>1795.2</v>
      </c>
      <c r="DG532" s="89">
        <f t="shared" ca="1" si="593"/>
        <v>0</v>
      </c>
      <c r="DH532" s="35">
        <f t="shared" si="635"/>
        <v>8</v>
      </c>
      <c r="DI532" s="35">
        <f t="shared" ca="1" si="608"/>
        <v>74.8</v>
      </c>
      <c r="DJ532" s="92">
        <f t="shared" ca="1" si="609"/>
        <v>0</v>
      </c>
      <c r="DK532"/>
      <c r="DL532" s="37"/>
      <c r="DM532" s="38">
        <f t="shared" si="610"/>
        <v>192</v>
      </c>
      <c r="DN532" s="39" t="str">
        <f t="shared" si="607"/>
        <v>MEDIDO</v>
      </c>
      <c r="DO532" s="40"/>
      <c r="DP532"/>
    </row>
    <row r="533" spans="1:120" s="2" customFormat="1" ht="41.25" customHeight="1" x14ac:dyDescent="0.2">
      <c r="A533" s="2" t="s">
        <v>212</v>
      </c>
      <c r="C533" s="100" t="s">
        <v>940</v>
      </c>
      <c r="D533" s="30" t="s">
        <v>941</v>
      </c>
      <c r="E533" s="31" t="s">
        <v>90</v>
      </c>
      <c r="F533" s="74">
        <v>3</v>
      </c>
      <c r="G533" s="74">
        <v>0</v>
      </c>
      <c r="H533" s="121">
        <v>0</v>
      </c>
      <c r="I533" s="121">
        <v>0</v>
      </c>
      <c r="J533" s="121">
        <v>1.8</v>
      </c>
      <c r="K533" s="74">
        <f t="shared" si="611"/>
        <v>4.8</v>
      </c>
      <c r="L533" s="32">
        <v>57.72</v>
      </c>
      <c r="M533" s="33">
        <f t="shared" si="618"/>
        <v>277.06</v>
      </c>
      <c r="N533" s="33"/>
      <c r="O533" s="33">
        <f t="shared" si="619"/>
        <v>0</v>
      </c>
      <c r="P533" s="34"/>
      <c r="Q533" s="34">
        <f t="shared" si="598"/>
        <v>0</v>
      </c>
      <c r="R533" s="34">
        <f t="shared" si="599"/>
        <v>0</v>
      </c>
      <c r="S533" s="34"/>
      <c r="T533" s="34">
        <f t="shared" si="600"/>
        <v>0</v>
      </c>
      <c r="U533" s="34">
        <f t="shared" si="601"/>
        <v>0</v>
      </c>
      <c r="V533" s="34"/>
      <c r="W533" s="34">
        <f t="shared" ref="W533:W596" si="660">ROUND(V533*$L533,2)</f>
        <v>0</v>
      </c>
      <c r="X533" s="34">
        <f t="shared" ref="X533:X596" si="661">ROUND(V533*$N533,2)</f>
        <v>0</v>
      </c>
      <c r="Y533" s="34"/>
      <c r="Z533" s="34">
        <f t="shared" si="602"/>
        <v>0</v>
      </c>
      <c r="AA533" s="34">
        <f t="shared" si="603"/>
        <v>0</v>
      </c>
      <c r="AB533" s="34"/>
      <c r="AC533" s="34">
        <f t="shared" si="604"/>
        <v>0</v>
      </c>
      <c r="AD533" s="34">
        <f t="shared" si="605"/>
        <v>0</v>
      </c>
      <c r="AE533" s="34"/>
      <c r="AF533" s="34">
        <f t="shared" si="658"/>
        <v>0</v>
      </c>
      <c r="AG533" s="34">
        <f t="shared" si="659"/>
        <v>0</v>
      </c>
      <c r="AH533" s="34"/>
      <c r="AI533" s="34">
        <f t="shared" si="594"/>
        <v>0</v>
      </c>
      <c r="AJ533" s="34">
        <f t="shared" si="606"/>
        <v>0</v>
      </c>
      <c r="AK533" s="34"/>
      <c r="AL533" s="34">
        <f t="shared" ref="AL533:AL596" si="662">ROUND($AK533*$L533,2)</f>
        <v>0</v>
      </c>
      <c r="AM533" s="34">
        <f t="shared" ref="AM533:AM596" si="663">ROUND($AK533*$N533,2)</f>
        <v>0</v>
      </c>
      <c r="AN533" s="34"/>
      <c r="AO533" s="34">
        <f t="shared" si="636"/>
        <v>0</v>
      </c>
      <c r="AP533" s="34">
        <f t="shared" si="637"/>
        <v>0</v>
      </c>
      <c r="AQ533" s="34"/>
      <c r="AR533" s="34">
        <f t="shared" si="638"/>
        <v>0</v>
      </c>
      <c r="AS533" s="34">
        <f t="shared" si="639"/>
        <v>0</v>
      </c>
      <c r="AT533" s="34"/>
      <c r="AU533" s="34">
        <f t="shared" si="640"/>
        <v>0</v>
      </c>
      <c r="AV533" s="34">
        <f t="shared" si="641"/>
        <v>0</v>
      </c>
      <c r="AW533" s="34"/>
      <c r="AX533" s="34">
        <f t="shared" si="642"/>
        <v>0</v>
      </c>
      <c r="AY533" s="34">
        <f t="shared" si="643"/>
        <v>0</v>
      </c>
      <c r="AZ533" s="34"/>
      <c r="BA533" s="34">
        <f t="shared" si="644"/>
        <v>0</v>
      </c>
      <c r="BB533" s="34">
        <f t="shared" si="645"/>
        <v>0</v>
      </c>
      <c r="BC533" s="34"/>
      <c r="BD533" s="34">
        <f t="shared" si="646"/>
        <v>0</v>
      </c>
      <c r="BE533" s="34">
        <f t="shared" si="647"/>
        <v>0</v>
      </c>
      <c r="BF533" s="34"/>
      <c r="BG533" s="34">
        <f t="shared" si="595"/>
        <v>0</v>
      </c>
      <c r="BH533" s="34">
        <f t="shared" si="648"/>
        <v>0</v>
      </c>
      <c r="BI533" s="34"/>
      <c r="BJ533" s="34">
        <f t="shared" si="596"/>
        <v>0</v>
      </c>
      <c r="BK533" s="34">
        <f t="shared" si="649"/>
        <v>0</v>
      </c>
      <c r="BL533" s="34">
        <v>3</v>
      </c>
      <c r="BM533" s="34">
        <f t="shared" si="597"/>
        <v>173.16</v>
      </c>
      <c r="BN533" s="34">
        <f t="shared" si="650"/>
        <v>0</v>
      </c>
      <c r="BO533" s="34"/>
      <c r="BP533" s="34">
        <f t="shared" si="620"/>
        <v>0</v>
      </c>
      <c r="BQ533" s="34">
        <f t="shared" si="621"/>
        <v>0</v>
      </c>
      <c r="BR533" s="34"/>
      <c r="BS533" s="34">
        <f t="shared" si="612"/>
        <v>0</v>
      </c>
      <c r="BT533" s="34">
        <f t="shared" si="622"/>
        <v>0</v>
      </c>
      <c r="BU533" s="34"/>
      <c r="BV533" s="34">
        <f t="shared" si="613"/>
        <v>0</v>
      </c>
      <c r="BW533" s="34">
        <f t="shared" si="623"/>
        <v>0</v>
      </c>
      <c r="BX533" s="34"/>
      <c r="BY533" s="34">
        <f t="shared" si="614"/>
        <v>0</v>
      </c>
      <c r="BZ533" s="34">
        <f t="shared" si="624"/>
        <v>0</v>
      </c>
      <c r="CA533" s="34"/>
      <c r="CB533" s="34">
        <f t="shared" si="615"/>
        <v>0</v>
      </c>
      <c r="CC533" s="34">
        <f t="shared" si="625"/>
        <v>0</v>
      </c>
      <c r="CD533" s="34"/>
      <c r="CE533" s="34">
        <f t="shared" si="616"/>
        <v>0</v>
      </c>
      <c r="CF533" s="34">
        <f t="shared" si="626"/>
        <v>0</v>
      </c>
      <c r="CG533" s="34"/>
      <c r="CH533" s="34">
        <f t="shared" si="651"/>
        <v>0</v>
      </c>
      <c r="CI533" s="34">
        <f t="shared" si="627"/>
        <v>0</v>
      </c>
      <c r="CJ533" s="34"/>
      <c r="CK533" s="34">
        <f t="shared" si="652"/>
        <v>0</v>
      </c>
      <c r="CL533" s="34">
        <f t="shared" si="628"/>
        <v>0</v>
      </c>
      <c r="CM533" s="34"/>
      <c r="CN533" s="34">
        <f t="shared" si="653"/>
        <v>0</v>
      </c>
      <c r="CO533" s="34">
        <f t="shared" si="629"/>
        <v>0</v>
      </c>
      <c r="CP533" s="34"/>
      <c r="CQ533" s="34">
        <f t="shared" si="654"/>
        <v>0</v>
      </c>
      <c r="CR533" s="34">
        <f t="shared" si="630"/>
        <v>0</v>
      </c>
      <c r="CS533" s="34"/>
      <c r="CT533" s="34">
        <f t="shared" si="655"/>
        <v>0</v>
      </c>
      <c r="CU533" s="34">
        <f t="shared" si="631"/>
        <v>0</v>
      </c>
      <c r="CV533" s="34"/>
      <c r="CW533" s="34">
        <f t="shared" si="656"/>
        <v>0</v>
      </c>
      <c r="CX533" s="34">
        <f t="shared" si="632"/>
        <v>0</v>
      </c>
      <c r="CY533" s="34"/>
      <c r="CZ533" s="34">
        <f t="shared" si="657"/>
        <v>0</v>
      </c>
      <c r="DA533" s="34">
        <f t="shared" si="633"/>
        <v>0</v>
      </c>
      <c r="DB533" s="34">
        <v>1.8</v>
      </c>
      <c r="DC533" s="34">
        <f t="shared" si="617"/>
        <v>103.9</v>
      </c>
      <c r="DD533" s="34">
        <f t="shared" si="634"/>
        <v>0</v>
      </c>
      <c r="DE533" s="35">
        <f t="shared" si="591"/>
        <v>4.8</v>
      </c>
      <c r="DF533" s="35">
        <f t="shared" ca="1" si="592"/>
        <v>277.06</v>
      </c>
      <c r="DG533" s="89">
        <f t="shared" ca="1" si="593"/>
        <v>0</v>
      </c>
      <c r="DH533" s="35">
        <f t="shared" si="635"/>
        <v>0</v>
      </c>
      <c r="DI533" s="35">
        <f t="shared" ca="1" si="608"/>
        <v>0</v>
      </c>
      <c r="DJ533" s="92">
        <f t="shared" ca="1" si="609"/>
        <v>0</v>
      </c>
      <c r="DK533"/>
      <c r="DL533" s="37"/>
      <c r="DM533" s="38">
        <f t="shared" si="610"/>
        <v>1.8</v>
      </c>
      <c r="DN533" s="39" t="str">
        <f t="shared" si="607"/>
        <v>MEDIDO</v>
      </c>
      <c r="DO533" s="40"/>
      <c r="DP533"/>
    </row>
    <row r="534" spans="1:120" s="2" customFormat="1" ht="41.25" customHeight="1" x14ac:dyDescent="0.2">
      <c r="A534" s="2" t="s">
        <v>212</v>
      </c>
      <c r="C534" s="100" t="s">
        <v>98</v>
      </c>
      <c r="D534" s="30" t="s">
        <v>578</v>
      </c>
      <c r="E534" s="31" t="s">
        <v>89</v>
      </c>
      <c r="F534" s="74">
        <v>7</v>
      </c>
      <c r="G534" s="74">
        <v>0</v>
      </c>
      <c r="H534" s="121">
        <v>0</v>
      </c>
      <c r="I534" s="121">
        <v>0</v>
      </c>
      <c r="J534" s="121">
        <v>11</v>
      </c>
      <c r="K534" s="74">
        <f t="shared" si="611"/>
        <v>18</v>
      </c>
      <c r="L534" s="32">
        <v>92.52</v>
      </c>
      <c r="M534" s="33">
        <f t="shared" si="618"/>
        <v>1665.36</v>
      </c>
      <c r="N534" s="33"/>
      <c r="O534" s="33">
        <f t="shared" si="619"/>
        <v>0</v>
      </c>
      <c r="P534" s="34"/>
      <c r="Q534" s="34">
        <f t="shared" si="598"/>
        <v>0</v>
      </c>
      <c r="R534" s="34">
        <f t="shared" si="599"/>
        <v>0</v>
      </c>
      <c r="S534" s="34"/>
      <c r="T534" s="34">
        <f t="shared" si="600"/>
        <v>0</v>
      </c>
      <c r="U534" s="34">
        <f t="shared" si="601"/>
        <v>0</v>
      </c>
      <c r="V534" s="34"/>
      <c r="W534" s="34">
        <f t="shared" si="660"/>
        <v>0</v>
      </c>
      <c r="X534" s="34">
        <f t="shared" si="661"/>
        <v>0</v>
      </c>
      <c r="Y534" s="34"/>
      <c r="Z534" s="34">
        <f t="shared" si="602"/>
        <v>0</v>
      </c>
      <c r="AA534" s="34">
        <f t="shared" si="603"/>
        <v>0</v>
      </c>
      <c r="AB534" s="34"/>
      <c r="AC534" s="34">
        <f t="shared" si="604"/>
        <v>0</v>
      </c>
      <c r="AD534" s="34">
        <f t="shared" si="605"/>
        <v>0</v>
      </c>
      <c r="AE534" s="34"/>
      <c r="AF534" s="34">
        <f t="shared" si="658"/>
        <v>0</v>
      </c>
      <c r="AG534" s="34">
        <f t="shared" si="659"/>
        <v>0</v>
      </c>
      <c r="AH534" s="34"/>
      <c r="AI534" s="34">
        <f t="shared" si="594"/>
        <v>0</v>
      </c>
      <c r="AJ534" s="34">
        <f t="shared" si="606"/>
        <v>0</v>
      </c>
      <c r="AK534" s="34"/>
      <c r="AL534" s="34">
        <f t="shared" si="662"/>
        <v>0</v>
      </c>
      <c r="AM534" s="34">
        <f t="shared" si="663"/>
        <v>0</v>
      </c>
      <c r="AN534" s="34"/>
      <c r="AO534" s="34">
        <f t="shared" si="636"/>
        <v>0</v>
      </c>
      <c r="AP534" s="34">
        <f t="shared" si="637"/>
        <v>0</v>
      </c>
      <c r="AQ534" s="34"/>
      <c r="AR534" s="34">
        <f t="shared" si="638"/>
        <v>0</v>
      </c>
      <c r="AS534" s="34">
        <f t="shared" si="639"/>
        <v>0</v>
      </c>
      <c r="AT534" s="34"/>
      <c r="AU534" s="34">
        <f t="shared" si="640"/>
        <v>0</v>
      </c>
      <c r="AV534" s="34">
        <f t="shared" si="641"/>
        <v>0</v>
      </c>
      <c r="AW534" s="34"/>
      <c r="AX534" s="34">
        <f t="shared" si="642"/>
        <v>0</v>
      </c>
      <c r="AY534" s="34">
        <f t="shared" si="643"/>
        <v>0</v>
      </c>
      <c r="AZ534" s="34"/>
      <c r="BA534" s="34">
        <f t="shared" si="644"/>
        <v>0</v>
      </c>
      <c r="BB534" s="34">
        <f t="shared" si="645"/>
        <v>0</v>
      </c>
      <c r="BC534" s="34"/>
      <c r="BD534" s="34">
        <f t="shared" si="646"/>
        <v>0</v>
      </c>
      <c r="BE534" s="34">
        <f t="shared" si="647"/>
        <v>0</v>
      </c>
      <c r="BF534" s="34"/>
      <c r="BG534" s="34">
        <f t="shared" si="595"/>
        <v>0</v>
      </c>
      <c r="BH534" s="34">
        <f t="shared" si="648"/>
        <v>0</v>
      </c>
      <c r="BI534" s="34"/>
      <c r="BJ534" s="34">
        <f t="shared" si="596"/>
        <v>0</v>
      </c>
      <c r="BK534" s="34">
        <f t="shared" si="649"/>
        <v>0</v>
      </c>
      <c r="BL534" s="34"/>
      <c r="BM534" s="34">
        <f t="shared" si="597"/>
        <v>0</v>
      </c>
      <c r="BN534" s="34">
        <f t="shared" si="650"/>
        <v>0</v>
      </c>
      <c r="BO534" s="34"/>
      <c r="BP534" s="34">
        <f t="shared" si="620"/>
        <v>0</v>
      </c>
      <c r="BQ534" s="34">
        <f t="shared" si="621"/>
        <v>0</v>
      </c>
      <c r="BR534" s="34"/>
      <c r="BS534" s="34">
        <f t="shared" si="612"/>
        <v>0</v>
      </c>
      <c r="BT534" s="34">
        <f t="shared" si="622"/>
        <v>0</v>
      </c>
      <c r="BU534" s="34"/>
      <c r="BV534" s="34">
        <f t="shared" si="613"/>
        <v>0</v>
      </c>
      <c r="BW534" s="34">
        <f t="shared" si="623"/>
        <v>0</v>
      </c>
      <c r="BX534" s="34"/>
      <c r="BY534" s="34">
        <f t="shared" si="614"/>
        <v>0</v>
      </c>
      <c r="BZ534" s="34">
        <f t="shared" si="624"/>
        <v>0</v>
      </c>
      <c r="CA534" s="34"/>
      <c r="CB534" s="34">
        <f t="shared" si="615"/>
        <v>0</v>
      </c>
      <c r="CC534" s="34">
        <f t="shared" si="625"/>
        <v>0</v>
      </c>
      <c r="CD534" s="34"/>
      <c r="CE534" s="34">
        <f t="shared" si="616"/>
        <v>0</v>
      </c>
      <c r="CF534" s="34">
        <f t="shared" si="626"/>
        <v>0</v>
      </c>
      <c r="CG534" s="34"/>
      <c r="CH534" s="34">
        <f t="shared" si="651"/>
        <v>0</v>
      </c>
      <c r="CI534" s="34">
        <f t="shared" si="627"/>
        <v>0</v>
      </c>
      <c r="CJ534" s="34"/>
      <c r="CK534" s="34">
        <f t="shared" si="652"/>
        <v>0</v>
      </c>
      <c r="CL534" s="34">
        <f t="shared" si="628"/>
        <v>0</v>
      </c>
      <c r="CM534" s="34"/>
      <c r="CN534" s="34">
        <f t="shared" si="653"/>
        <v>0</v>
      </c>
      <c r="CO534" s="34">
        <f t="shared" si="629"/>
        <v>0</v>
      </c>
      <c r="CP534" s="34"/>
      <c r="CQ534" s="34">
        <f t="shared" si="654"/>
        <v>0</v>
      </c>
      <c r="CR534" s="34">
        <f t="shared" si="630"/>
        <v>0</v>
      </c>
      <c r="CS534" s="34"/>
      <c r="CT534" s="34">
        <f t="shared" si="655"/>
        <v>0</v>
      </c>
      <c r="CU534" s="34">
        <f t="shared" si="631"/>
        <v>0</v>
      </c>
      <c r="CV534" s="34"/>
      <c r="CW534" s="34">
        <f t="shared" si="656"/>
        <v>0</v>
      </c>
      <c r="CX534" s="34">
        <f t="shared" si="632"/>
        <v>0</v>
      </c>
      <c r="CY534" s="34"/>
      <c r="CZ534" s="34">
        <f t="shared" si="657"/>
        <v>0</v>
      </c>
      <c r="DA534" s="34">
        <f t="shared" si="633"/>
        <v>0</v>
      </c>
      <c r="DB534" s="34">
        <v>11</v>
      </c>
      <c r="DC534" s="34">
        <f t="shared" si="617"/>
        <v>1017.72</v>
      </c>
      <c r="DD534" s="34">
        <f t="shared" si="634"/>
        <v>0</v>
      </c>
      <c r="DE534" s="35">
        <f t="shared" si="591"/>
        <v>11</v>
      </c>
      <c r="DF534" s="35">
        <f t="shared" ca="1" si="592"/>
        <v>1017.72</v>
      </c>
      <c r="DG534" s="89">
        <f t="shared" ca="1" si="593"/>
        <v>0</v>
      </c>
      <c r="DH534" s="35">
        <f t="shared" si="635"/>
        <v>7</v>
      </c>
      <c r="DI534" s="35">
        <f t="shared" ca="1" si="608"/>
        <v>647.64</v>
      </c>
      <c r="DJ534" s="92">
        <f t="shared" ca="1" si="609"/>
        <v>0</v>
      </c>
      <c r="DK534"/>
      <c r="DL534" s="37"/>
      <c r="DM534" s="38">
        <f t="shared" si="610"/>
        <v>11</v>
      </c>
      <c r="DN534" s="39" t="str">
        <f t="shared" si="607"/>
        <v>MEDIDO</v>
      </c>
      <c r="DO534" s="40"/>
      <c r="DP534"/>
    </row>
    <row r="535" spans="1:120" s="2" customFormat="1" ht="41.25" customHeight="1" x14ac:dyDescent="0.2">
      <c r="A535" s="2" t="s">
        <v>212</v>
      </c>
      <c r="C535" s="100" t="s">
        <v>139</v>
      </c>
      <c r="D535" s="30" t="s">
        <v>140</v>
      </c>
      <c r="E535" s="31" t="s">
        <v>89</v>
      </c>
      <c r="F535" s="74">
        <v>12</v>
      </c>
      <c r="G535" s="74">
        <v>0</v>
      </c>
      <c r="H535" s="121">
        <v>0</v>
      </c>
      <c r="I535" s="121">
        <v>0</v>
      </c>
      <c r="J535" s="121">
        <v>18</v>
      </c>
      <c r="K535" s="74">
        <f t="shared" si="611"/>
        <v>30</v>
      </c>
      <c r="L535" s="32">
        <v>15.56</v>
      </c>
      <c r="M535" s="33">
        <f t="shared" si="618"/>
        <v>466.8</v>
      </c>
      <c r="N535" s="33"/>
      <c r="O535" s="33">
        <f t="shared" si="619"/>
        <v>0</v>
      </c>
      <c r="P535" s="34"/>
      <c r="Q535" s="34">
        <f t="shared" si="598"/>
        <v>0</v>
      </c>
      <c r="R535" s="34">
        <f t="shared" si="599"/>
        <v>0</v>
      </c>
      <c r="S535" s="34"/>
      <c r="T535" s="34">
        <f t="shared" si="600"/>
        <v>0</v>
      </c>
      <c r="U535" s="34">
        <f t="shared" si="601"/>
        <v>0</v>
      </c>
      <c r="V535" s="34"/>
      <c r="W535" s="34">
        <f t="shared" si="660"/>
        <v>0</v>
      </c>
      <c r="X535" s="34">
        <f t="shared" si="661"/>
        <v>0</v>
      </c>
      <c r="Y535" s="34"/>
      <c r="Z535" s="34">
        <f t="shared" si="602"/>
        <v>0</v>
      </c>
      <c r="AA535" s="34">
        <f t="shared" si="603"/>
        <v>0</v>
      </c>
      <c r="AB535" s="34"/>
      <c r="AC535" s="34">
        <f t="shared" si="604"/>
        <v>0</v>
      </c>
      <c r="AD535" s="34">
        <f t="shared" si="605"/>
        <v>0</v>
      </c>
      <c r="AE535" s="34"/>
      <c r="AF535" s="34">
        <f t="shared" si="658"/>
        <v>0</v>
      </c>
      <c r="AG535" s="34">
        <f t="shared" si="659"/>
        <v>0</v>
      </c>
      <c r="AH535" s="34"/>
      <c r="AI535" s="34">
        <f t="shared" si="594"/>
        <v>0</v>
      </c>
      <c r="AJ535" s="34">
        <f t="shared" si="606"/>
        <v>0</v>
      </c>
      <c r="AK535" s="34"/>
      <c r="AL535" s="34">
        <f t="shared" si="662"/>
        <v>0</v>
      </c>
      <c r="AM535" s="34">
        <f t="shared" si="663"/>
        <v>0</v>
      </c>
      <c r="AN535" s="34"/>
      <c r="AO535" s="34">
        <f t="shared" si="636"/>
        <v>0</v>
      </c>
      <c r="AP535" s="34">
        <f t="shared" si="637"/>
        <v>0</v>
      </c>
      <c r="AQ535" s="34"/>
      <c r="AR535" s="34">
        <f t="shared" si="638"/>
        <v>0</v>
      </c>
      <c r="AS535" s="34">
        <f t="shared" si="639"/>
        <v>0</v>
      </c>
      <c r="AT535" s="34"/>
      <c r="AU535" s="34">
        <f t="shared" si="640"/>
        <v>0</v>
      </c>
      <c r="AV535" s="34">
        <f t="shared" si="641"/>
        <v>0</v>
      </c>
      <c r="AW535" s="34"/>
      <c r="AX535" s="34">
        <f t="shared" si="642"/>
        <v>0</v>
      </c>
      <c r="AY535" s="34">
        <f t="shared" si="643"/>
        <v>0</v>
      </c>
      <c r="AZ535" s="34"/>
      <c r="BA535" s="34">
        <f t="shared" si="644"/>
        <v>0</v>
      </c>
      <c r="BB535" s="34">
        <f t="shared" si="645"/>
        <v>0</v>
      </c>
      <c r="BC535" s="34"/>
      <c r="BD535" s="34">
        <f t="shared" si="646"/>
        <v>0</v>
      </c>
      <c r="BE535" s="34">
        <f t="shared" si="647"/>
        <v>0</v>
      </c>
      <c r="BF535" s="34"/>
      <c r="BG535" s="34">
        <f t="shared" si="595"/>
        <v>0</v>
      </c>
      <c r="BH535" s="34">
        <f t="shared" si="648"/>
        <v>0</v>
      </c>
      <c r="BI535" s="34"/>
      <c r="BJ535" s="34">
        <f t="shared" si="596"/>
        <v>0</v>
      </c>
      <c r="BK535" s="34">
        <f t="shared" si="649"/>
        <v>0</v>
      </c>
      <c r="BL535" s="34"/>
      <c r="BM535" s="34">
        <f t="shared" si="597"/>
        <v>0</v>
      </c>
      <c r="BN535" s="34">
        <f t="shared" si="650"/>
        <v>0</v>
      </c>
      <c r="BO535" s="34"/>
      <c r="BP535" s="34">
        <f t="shared" si="620"/>
        <v>0</v>
      </c>
      <c r="BQ535" s="34">
        <f t="shared" si="621"/>
        <v>0</v>
      </c>
      <c r="BR535" s="34"/>
      <c r="BS535" s="34">
        <f t="shared" si="612"/>
        <v>0</v>
      </c>
      <c r="BT535" s="34">
        <f t="shared" si="622"/>
        <v>0</v>
      </c>
      <c r="BU535" s="34"/>
      <c r="BV535" s="34">
        <f t="shared" si="613"/>
        <v>0</v>
      </c>
      <c r="BW535" s="34">
        <f t="shared" si="623"/>
        <v>0</v>
      </c>
      <c r="BX535" s="34"/>
      <c r="BY535" s="34">
        <f t="shared" si="614"/>
        <v>0</v>
      </c>
      <c r="BZ535" s="34">
        <f t="shared" si="624"/>
        <v>0</v>
      </c>
      <c r="CA535" s="34"/>
      <c r="CB535" s="34">
        <f t="shared" si="615"/>
        <v>0</v>
      </c>
      <c r="CC535" s="34">
        <f t="shared" si="625"/>
        <v>0</v>
      </c>
      <c r="CD535" s="34"/>
      <c r="CE535" s="34">
        <f t="shared" si="616"/>
        <v>0</v>
      </c>
      <c r="CF535" s="34">
        <f t="shared" si="626"/>
        <v>0</v>
      </c>
      <c r="CG535" s="34"/>
      <c r="CH535" s="34">
        <f t="shared" si="651"/>
        <v>0</v>
      </c>
      <c r="CI535" s="34">
        <f t="shared" si="627"/>
        <v>0</v>
      </c>
      <c r="CJ535" s="34"/>
      <c r="CK535" s="34">
        <f t="shared" si="652"/>
        <v>0</v>
      </c>
      <c r="CL535" s="34">
        <f t="shared" si="628"/>
        <v>0</v>
      </c>
      <c r="CM535" s="34"/>
      <c r="CN535" s="34">
        <f t="shared" si="653"/>
        <v>0</v>
      </c>
      <c r="CO535" s="34">
        <f t="shared" si="629"/>
        <v>0</v>
      </c>
      <c r="CP535" s="34"/>
      <c r="CQ535" s="34">
        <f t="shared" si="654"/>
        <v>0</v>
      </c>
      <c r="CR535" s="34">
        <f t="shared" si="630"/>
        <v>0</v>
      </c>
      <c r="CS535" s="34"/>
      <c r="CT535" s="34">
        <f t="shared" si="655"/>
        <v>0</v>
      </c>
      <c r="CU535" s="34">
        <f t="shared" si="631"/>
        <v>0</v>
      </c>
      <c r="CV535" s="34"/>
      <c r="CW535" s="34">
        <f t="shared" si="656"/>
        <v>0</v>
      </c>
      <c r="CX535" s="34">
        <f t="shared" si="632"/>
        <v>0</v>
      </c>
      <c r="CY535" s="34"/>
      <c r="CZ535" s="34">
        <f t="shared" si="657"/>
        <v>0</v>
      </c>
      <c r="DA535" s="34">
        <f t="shared" si="633"/>
        <v>0</v>
      </c>
      <c r="DB535" s="34">
        <v>18</v>
      </c>
      <c r="DC535" s="34">
        <f t="shared" si="617"/>
        <v>280.08</v>
      </c>
      <c r="DD535" s="34">
        <f t="shared" si="634"/>
        <v>0</v>
      </c>
      <c r="DE535" s="35">
        <f t="shared" si="591"/>
        <v>18</v>
      </c>
      <c r="DF535" s="35">
        <f t="shared" ca="1" si="592"/>
        <v>280.08</v>
      </c>
      <c r="DG535" s="89">
        <f t="shared" ca="1" si="593"/>
        <v>0</v>
      </c>
      <c r="DH535" s="35">
        <f t="shared" si="635"/>
        <v>12</v>
      </c>
      <c r="DI535" s="35">
        <f t="shared" ca="1" si="608"/>
        <v>186.72</v>
      </c>
      <c r="DJ535" s="92">
        <f t="shared" ca="1" si="609"/>
        <v>0</v>
      </c>
      <c r="DK535"/>
      <c r="DL535" s="37"/>
      <c r="DM535" s="38">
        <f t="shared" si="610"/>
        <v>18</v>
      </c>
      <c r="DN535" s="39" t="str">
        <f t="shared" si="607"/>
        <v>MEDIDO</v>
      </c>
      <c r="DO535" s="40"/>
      <c r="DP535"/>
    </row>
    <row r="536" spans="1:120" s="2" customFormat="1" ht="36" customHeight="1" x14ac:dyDescent="0.2">
      <c r="A536" s="2" t="s">
        <v>212</v>
      </c>
      <c r="C536" s="100" t="s">
        <v>395</v>
      </c>
      <c r="D536" s="30" t="s">
        <v>588</v>
      </c>
      <c r="E536" s="31" t="s">
        <v>89</v>
      </c>
      <c r="F536" s="74">
        <v>12</v>
      </c>
      <c r="G536" s="74">
        <v>0</v>
      </c>
      <c r="H536" s="121">
        <v>0</v>
      </c>
      <c r="I536" s="121">
        <v>0</v>
      </c>
      <c r="J536" s="121"/>
      <c r="K536" s="74">
        <f t="shared" si="611"/>
        <v>12</v>
      </c>
      <c r="L536" s="32">
        <v>18.190000000000001</v>
      </c>
      <c r="M536" s="33">
        <f t="shared" si="618"/>
        <v>218.28</v>
      </c>
      <c r="N536" s="33"/>
      <c r="O536" s="33">
        <f t="shared" si="619"/>
        <v>0</v>
      </c>
      <c r="P536" s="34"/>
      <c r="Q536" s="34">
        <f t="shared" si="598"/>
        <v>0</v>
      </c>
      <c r="R536" s="34">
        <f t="shared" si="599"/>
        <v>0</v>
      </c>
      <c r="S536" s="34"/>
      <c r="T536" s="34">
        <f t="shared" si="600"/>
        <v>0</v>
      </c>
      <c r="U536" s="34">
        <f t="shared" si="601"/>
        <v>0</v>
      </c>
      <c r="V536" s="34"/>
      <c r="W536" s="34">
        <f t="shared" si="660"/>
        <v>0</v>
      </c>
      <c r="X536" s="34">
        <f t="shared" si="661"/>
        <v>0</v>
      </c>
      <c r="Y536" s="34"/>
      <c r="Z536" s="34">
        <f t="shared" si="602"/>
        <v>0</v>
      </c>
      <c r="AA536" s="34">
        <f t="shared" si="603"/>
        <v>0</v>
      </c>
      <c r="AB536" s="34"/>
      <c r="AC536" s="34">
        <f t="shared" si="604"/>
        <v>0</v>
      </c>
      <c r="AD536" s="34">
        <f t="shared" si="605"/>
        <v>0</v>
      </c>
      <c r="AE536" s="34"/>
      <c r="AF536" s="34">
        <f t="shared" si="658"/>
        <v>0</v>
      </c>
      <c r="AG536" s="34">
        <f t="shared" si="659"/>
        <v>0</v>
      </c>
      <c r="AH536" s="34"/>
      <c r="AI536" s="34">
        <f t="shared" si="594"/>
        <v>0</v>
      </c>
      <c r="AJ536" s="34">
        <f t="shared" si="606"/>
        <v>0</v>
      </c>
      <c r="AK536" s="34"/>
      <c r="AL536" s="34">
        <f t="shared" si="662"/>
        <v>0</v>
      </c>
      <c r="AM536" s="34">
        <f t="shared" si="663"/>
        <v>0</v>
      </c>
      <c r="AN536" s="34"/>
      <c r="AO536" s="34">
        <f t="shared" si="636"/>
        <v>0</v>
      </c>
      <c r="AP536" s="34">
        <f t="shared" si="637"/>
        <v>0</v>
      </c>
      <c r="AQ536" s="34"/>
      <c r="AR536" s="34">
        <f t="shared" si="638"/>
        <v>0</v>
      </c>
      <c r="AS536" s="34">
        <f t="shared" si="639"/>
        <v>0</v>
      </c>
      <c r="AT536" s="34"/>
      <c r="AU536" s="34">
        <f t="shared" si="640"/>
        <v>0</v>
      </c>
      <c r="AV536" s="34">
        <f t="shared" si="641"/>
        <v>0</v>
      </c>
      <c r="AW536" s="34"/>
      <c r="AX536" s="34">
        <f t="shared" si="642"/>
        <v>0</v>
      </c>
      <c r="AY536" s="34">
        <f t="shared" si="643"/>
        <v>0</v>
      </c>
      <c r="AZ536" s="34"/>
      <c r="BA536" s="34">
        <f t="shared" si="644"/>
        <v>0</v>
      </c>
      <c r="BB536" s="34">
        <f t="shared" si="645"/>
        <v>0</v>
      </c>
      <c r="BC536" s="34"/>
      <c r="BD536" s="34">
        <f t="shared" si="646"/>
        <v>0</v>
      </c>
      <c r="BE536" s="34">
        <f t="shared" si="647"/>
        <v>0</v>
      </c>
      <c r="BF536" s="34"/>
      <c r="BG536" s="34">
        <f t="shared" si="595"/>
        <v>0</v>
      </c>
      <c r="BH536" s="34">
        <f t="shared" si="648"/>
        <v>0</v>
      </c>
      <c r="BI536" s="34"/>
      <c r="BJ536" s="34">
        <f t="shared" si="596"/>
        <v>0</v>
      </c>
      <c r="BK536" s="34">
        <f t="shared" si="649"/>
        <v>0</v>
      </c>
      <c r="BL536" s="34"/>
      <c r="BM536" s="34">
        <f t="shared" si="597"/>
        <v>0</v>
      </c>
      <c r="BN536" s="34">
        <f t="shared" si="650"/>
        <v>0</v>
      </c>
      <c r="BO536" s="34"/>
      <c r="BP536" s="34">
        <f t="shared" si="620"/>
        <v>0</v>
      </c>
      <c r="BQ536" s="34">
        <f t="shared" si="621"/>
        <v>0</v>
      </c>
      <c r="BR536" s="34"/>
      <c r="BS536" s="34">
        <f t="shared" si="612"/>
        <v>0</v>
      </c>
      <c r="BT536" s="34">
        <f t="shared" si="622"/>
        <v>0</v>
      </c>
      <c r="BU536" s="34"/>
      <c r="BV536" s="34">
        <f t="shared" si="613"/>
        <v>0</v>
      </c>
      <c r="BW536" s="34">
        <f t="shared" si="623"/>
        <v>0</v>
      </c>
      <c r="BX536" s="34"/>
      <c r="BY536" s="34">
        <f t="shared" si="614"/>
        <v>0</v>
      </c>
      <c r="BZ536" s="34">
        <f t="shared" si="624"/>
        <v>0</v>
      </c>
      <c r="CA536" s="34"/>
      <c r="CB536" s="34">
        <f t="shared" si="615"/>
        <v>0</v>
      </c>
      <c r="CC536" s="34">
        <f t="shared" si="625"/>
        <v>0</v>
      </c>
      <c r="CD536" s="34"/>
      <c r="CE536" s="34">
        <f t="shared" si="616"/>
        <v>0</v>
      </c>
      <c r="CF536" s="34">
        <f t="shared" si="626"/>
        <v>0</v>
      </c>
      <c r="CG536" s="34"/>
      <c r="CH536" s="34">
        <f t="shared" si="651"/>
        <v>0</v>
      </c>
      <c r="CI536" s="34">
        <f t="shared" si="627"/>
        <v>0</v>
      </c>
      <c r="CJ536" s="34"/>
      <c r="CK536" s="34">
        <f t="shared" si="652"/>
        <v>0</v>
      </c>
      <c r="CL536" s="34">
        <f t="shared" si="628"/>
        <v>0</v>
      </c>
      <c r="CM536" s="34"/>
      <c r="CN536" s="34">
        <f t="shared" si="653"/>
        <v>0</v>
      </c>
      <c r="CO536" s="34">
        <f t="shared" si="629"/>
        <v>0</v>
      </c>
      <c r="CP536" s="34"/>
      <c r="CQ536" s="34">
        <f t="shared" si="654"/>
        <v>0</v>
      </c>
      <c r="CR536" s="34">
        <f t="shared" si="630"/>
        <v>0</v>
      </c>
      <c r="CS536" s="34"/>
      <c r="CT536" s="34">
        <f t="shared" si="655"/>
        <v>0</v>
      </c>
      <c r="CU536" s="34">
        <f t="shared" si="631"/>
        <v>0</v>
      </c>
      <c r="CV536" s="34"/>
      <c r="CW536" s="34">
        <f t="shared" si="656"/>
        <v>0</v>
      </c>
      <c r="CX536" s="34">
        <f t="shared" si="632"/>
        <v>0</v>
      </c>
      <c r="CY536" s="34"/>
      <c r="CZ536" s="34">
        <f t="shared" si="657"/>
        <v>0</v>
      </c>
      <c r="DA536" s="34">
        <f t="shared" si="633"/>
        <v>0</v>
      </c>
      <c r="DB536" s="34"/>
      <c r="DC536" s="34">
        <f t="shared" si="617"/>
        <v>0</v>
      </c>
      <c r="DD536" s="34">
        <f t="shared" si="634"/>
        <v>0</v>
      </c>
      <c r="DE536" s="35">
        <f t="shared" ref="DE536:DE599" si="664">SUMIF($P$10:$DD$10,"QUANTIDADE",P536:DD536)</f>
        <v>0</v>
      </c>
      <c r="DF536" s="35">
        <f t="shared" ref="DF536:DF599" ca="1" si="665">SUMIF($Q$11:$DD$12,"COM DESCONTO",Q536:DD536)</f>
        <v>0</v>
      </c>
      <c r="DG536" s="89">
        <f t="shared" ref="DG536:DG599" ca="1" si="666">SUMIF($P$11:$DD$12,"SEM DESCONTO",P536:DD536)</f>
        <v>0</v>
      </c>
      <c r="DH536" s="35">
        <f t="shared" si="635"/>
        <v>12</v>
      </c>
      <c r="DI536" s="35">
        <f t="shared" ca="1" si="608"/>
        <v>218.28</v>
      </c>
      <c r="DJ536" s="92">
        <f t="shared" ca="1" si="609"/>
        <v>0</v>
      </c>
      <c r="DK536"/>
      <c r="DL536" s="37"/>
      <c r="DM536" s="38">
        <f t="shared" si="610"/>
        <v>0</v>
      </c>
      <c r="DN536" s="39" t="str">
        <f t="shared" si="607"/>
        <v>NÃO MEDIDO</v>
      </c>
      <c r="DO536" s="40"/>
      <c r="DP536"/>
    </row>
    <row r="537" spans="1:120" s="2" customFormat="1" ht="36" customHeight="1" x14ac:dyDescent="0.2">
      <c r="A537" s="2" t="s">
        <v>212</v>
      </c>
      <c r="C537" s="100" t="s">
        <v>402</v>
      </c>
      <c r="D537" s="30" t="s">
        <v>942</v>
      </c>
      <c r="E537" s="31" t="s">
        <v>90</v>
      </c>
      <c r="F537" s="74">
        <v>95</v>
      </c>
      <c r="G537" s="74">
        <v>0</v>
      </c>
      <c r="H537" s="121">
        <v>0</v>
      </c>
      <c r="I537" s="121">
        <v>0</v>
      </c>
      <c r="J537" s="121"/>
      <c r="K537" s="74">
        <f t="shared" si="611"/>
        <v>95</v>
      </c>
      <c r="L537" s="32">
        <v>16.37</v>
      </c>
      <c r="M537" s="33">
        <f t="shared" si="618"/>
        <v>1555.15</v>
      </c>
      <c r="N537" s="33"/>
      <c r="O537" s="33">
        <f t="shared" si="619"/>
        <v>0</v>
      </c>
      <c r="P537" s="34"/>
      <c r="Q537" s="34">
        <f t="shared" si="598"/>
        <v>0</v>
      </c>
      <c r="R537" s="34">
        <f t="shared" si="599"/>
        <v>0</v>
      </c>
      <c r="S537" s="34"/>
      <c r="T537" s="34">
        <f t="shared" si="600"/>
        <v>0</v>
      </c>
      <c r="U537" s="34">
        <f t="shared" si="601"/>
        <v>0</v>
      </c>
      <c r="V537" s="34"/>
      <c r="W537" s="34">
        <f t="shared" si="660"/>
        <v>0</v>
      </c>
      <c r="X537" s="34">
        <f t="shared" si="661"/>
        <v>0</v>
      </c>
      <c r="Y537" s="34"/>
      <c r="Z537" s="34">
        <f t="shared" si="602"/>
        <v>0</v>
      </c>
      <c r="AA537" s="34">
        <f t="shared" si="603"/>
        <v>0</v>
      </c>
      <c r="AB537" s="34"/>
      <c r="AC537" s="34">
        <f t="shared" si="604"/>
        <v>0</v>
      </c>
      <c r="AD537" s="34">
        <f t="shared" si="605"/>
        <v>0</v>
      </c>
      <c r="AE537" s="34"/>
      <c r="AF537" s="34">
        <f t="shared" si="658"/>
        <v>0</v>
      </c>
      <c r="AG537" s="34">
        <f t="shared" si="659"/>
        <v>0</v>
      </c>
      <c r="AH537" s="34"/>
      <c r="AI537" s="34">
        <f t="shared" si="594"/>
        <v>0</v>
      </c>
      <c r="AJ537" s="34">
        <f t="shared" si="606"/>
        <v>0</v>
      </c>
      <c r="AK537" s="34"/>
      <c r="AL537" s="34">
        <f t="shared" si="662"/>
        <v>0</v>
      </c>
      <c r="AM537" s="34">
        <f t="shared" si="663"/>
        <v>0</v>
      </c>
      <c r="AN537" s="34"/>
      <c r="AO537" s="34">
        <f t="shared" si="636"/>
        <v>0</v>
      </c>
      <c r="AP537" s="34">
        <f t="shared" si="637"/>
        <v>0</v>
      </c>
      <c r="AQ537" s="34"/>
      <c r="AR537" s="34">
        <f t="shared" si="638"/>
        <v>0</v>
      </c>
      <c r="AS537" s="34">
        <f t="shared" si="639"/>
        <v>0</v>
      </c>
      <c r="AT537" s="34"/>
      <c r="AU537" s="34">
        <f t="shared" si="640"/>
        <v>0</v>
      </c>
      <c r="AV537" s="34">
        <f t="shared" si="641"/>
        <v>0</v>
      </c>
      <c r="AW537" s="34"/>
      <c r="AX537" s="34">
        <f t="shared" si="642"/>
        <v>0</v>
      </c>
      <c r="AY537" s="34">
        <f t="shared" si="643"/>
        <v>0</v>
      </c>
      <c r="AZ537" s="34"/>
      <c r="BA537" s="34">
        <f t="shared" si="644"/>
        <v>0</v>
      </c>
      <c r="BB537" s="34">
        <f t="shared" si="645"/>
        <v>0</v>
      </c>
      <c r="BC537" s="34"/>
      <c r="BD537" s="34">
        <f t="shared" si="646"/>
        <v>0</v>
      </c>
      <c r="BE537" s="34">
        <f t="shared" si="647"/>
        <v>0</v>
      </c>
      <c r="BF537" s="34"/>
      <c r="BG537" s="34">
        <f t="shared" si="595"/>
        <v>0</v>
      </c>
      <c r="BH537" s="34">
        <f t="shared" si="648"/>
        <v>0</v>
      </c>
      <c r="BI537" s="34"/>
      <c r="BJ537" s="34">
        <f t="shared" si="596"/>
        <v>0</v>
      </c>
      <c r="BK537" s="34">
        <f t="shared" si="649"/>
        <v>0</v>
      </c>
      <c r="BL537" s="34"/>
      <c r="BM537" s="34">
        <f t="shared" si="597"/>
        <v>0</v>
      </c>
      <c r="BN537" s="34">
        <f t="shared" si="650"/>
        <v>0</v>
      </c>
      <c r="BO537" s="34"/>
      <c r="BP537" s="34">
        <f t="shared" si="620"/>
        <v>0</v>
      </c>
      <c r="BQ537" s="34">
        <f t="shared" si="621"/>
        <v>0</v>
      </c>
      <c r="BR537" s="34"/>
      <c r="BS537" s="34">
        <f t="shared" si="612"/>
        <v>0</v>
      </c>
      <c r="BT537" s="34">
        <f t="shared" si="622"/>
        <v>0</v>
      </c>
      <c r="BU537" s="34"/>
      <c r="BV537" s="34">
        <f t="shared" si="613"/>
        <v>0</v>
      </c>
      <c r="BW537" s="34">
        <f t="shared" si="623"/>
        <v>0</v>
      </c>
      <c r="BX537" s="34"/>
      <c r="BY537" s="34">
        <f t="shared" si="614"/>
        <v>0</v>
      </c>
      <c r="BZ537" s="34">
        <f t="shared" si="624"/>
        <v>0</v>
      </c>
      <c r="CA537" s="34"/>
      <c r="CB537" s="34">
        <f t="shared" si="615"/>
        <v>0</v>
      </c>
      <c r="CC537" s="34">
        <f t="shared" si="625"/>
        <v>0</v>
      </c>
      <c r="CD537" s="34"/>
      <c r="CE537" s="34">
        <f t="shared" si="616"/>
        <v>0</v>
      </c>
      <c r="CF537" s="34">
        <f t="shared" si="626"/>
        <v>0</v>
      </c>
      <c r="CG537" s="34"/>
      <c r="CH537" s="34">
        <f t="shared" si="651"/>
        <v>0</v>
      </c>
      <c r="CI537" s="34">
        <f t="shared" si="627"/>
        <v>0</v>
      </c>
      <c r="CJ537" s="34"/>
      <c r="CK537" s="34">
        <f t="shared" si="652"/>
        <v>0</v>
      </c>
      <c r="CL537" s="34">
        <f t="shared" si="628"/>
        <v>0</v>
      </c>
      <c r="CM537" s="34"/>
      <c r="CN537" s="34">
        <f t="shared" si="653"/>
        <v>0</v>
      </c>
      <c r="CO537" s="34">
        <f t="shared" si="629"/>
        <v>0</v>
      </c>
      <c r="CP537" s="34"/>
      <c r="CQ537" s="34">
        <f t="shared" si="654"/>
        <v>0</v>
      </c>
      <c r="CR537" s="34">
        <f t="shared" si="630"/>
        <v>0</v>
      </c>
      <c r="CS537" s="34"/>
      <c r="CT537" s="34">
        <f t="shared" si="655"/>
        <v>0</v>
      </c>
      <c r="CU537" s="34">
        <f t="shared" si="631"/>
        <v>0</v>
      </c>
      <c r="CV537" s="34"/>
      <c r="CW537" s="34">
        <f t="shared" si="656"/>
        <v>0</v>
      </c>
      <c r="CX537" s="34">
        <f t="shared" si="632"/>
        <v>0</v>
      </c>
      <c r="CY537" s="34"/>
      <c r="CZ537" s="34">
        <f t="shared" si="657"/>
        <v>0</v>
      </c>
      <c r="DA537" s="34">
        <f t="shared" si="633"/>
        <v>0</v>
      </c>
      <c r="DB537" s="34"/>
      <c r="DC537" s="34">
        <f t="shared" si="617"/>
        <v>0</v>
      </c>
      <c r="DD537" s="34">
        <f t="shared" si="634"/>
        <v>0</v>
      </c>
      <c r="DE537" s="35">
        <f t="shared" si="664"/>
        <v>0</v>
      </c>
      <c r="DF537" s="35">
        <f t="shared" ca="1" si="665"/>
        <v>0</v>
      </c>
      <c r="DG537" s="89">
        <f t="shared" ca="1" si="666"/>
        <v>0</v>
      </c>
      <c r="DH537" s="35">
        <f t="shared" si="635"/>
        <v>95</v>
      </c>
      <c r="DI537" s="35">
        <f t="shared" ca="1" si="608"/>
        <v>1555.15</v>
      </c>
      <c r="DJ537" s="92">
        <f t="shared" ca="1" si="609"/>
        <v>0</v>
      </c>
      <c r="DK537"/>
      <c r="DL537" s="37"/>
      <c r="DM537" s="38">
        <f t="shared" si="610"/>
        <v>0</v>
      </c>
      <c r="DN537" s="39" t="str">
        <f t="shared" si="607"/>
        <v>NÃO MEDIDO</v>
      </c>
      <c r="DO537" s="40"/>
      <c r="DP537"/>
    </row>
    <row r="538" spans="1:120" s="2" customFormat="1" ht="36" customHeight="1" x14ac:dyDescent="0.2">
      <c r="A538" s="2" t="s">
        <v>212</v>
      </c>
      <c r="C538" s="100" t="s">
        <v>415</v>
      </c>
      <c r="D538" s="30" t="s">
        <v>943</v>
      </c>
      <c r="E538" s="31" t="s">
        <v>90</v>
      </c>
      <c r="F538" s="74">
        <v>18</v>
      </c>
      <c r="G538" s="74">
        <v>0</v>
      </c>
      <c r="H538" s="121">
        <v>0</v>
      </c>
      <c r="I538" s="121">
        <v>0</v>
      </c>
      <c r="J538" s="121">
        <v>15.6</v>
      </c>
      <c r="K538" s="74">
        <f t="shared" si="611"/>
        <v>33.6</v>
      </c>
      <c r="L538" s="32">
        <v>111.89</v>
      </c>
      <c r="M538" s="33">
        <f t="shared" si="618"/>
        <v>3759.5</v>
      </c>
      <c r="N538" s="33"/>
      <c r="O538" s="33">
        <f t="shared" si="619"/>
        <v>0</v>
      </c>
      <c r="P538" s="34"/>
      <c r="Q538" s="34">
        <f t="shared" si="598"/>
        <v>0</v>
      </c>
      <c r="R538" s="34">
        <f t="shared" si="599"/>
        <v>0</v>
      </c>
      <c r="S538" s="34"/>
      <c r="T538" s="34">
        <f t="shared" si="600"/>
        <v>0</v>
      </c>
      <c r="U538" s="34">
        <f t="shared" si="601"/>
        <v>0</v>
      </c>
      <c r="V538" s="34"/>
      <c r="W538" s="34">
        <f t="shared" si="660"/>
        <v>0</v>
      </c>
      <c r="X538" s="34">
        <f t="shared" si="661"/>
        <v>0</v>
      </c>
      <c r="Y538" s="34"/>
      <c r="Z538" s="34">
        <f t="shared" si="602"/>
        <v>0</v>
      </c>
      <c r="AA538" s="34">
        <f t="shared" si="603"/>
        <v>0</v>
      </c>
      <c r="AB538" s="34"/>
      <c r="AC538" s="34">
        <f t="shared" si="604"/>
        <v>0</v>
      </c>
      <c r="AD538" s="34">
        <f t="shared" si="605"/>
        <v>0</v>
      </c>
      <c r="AE538" s="34"/>
      <c r="AF538" s="34">
        <f t="shared" si="658"/>
        <v>0</v>
      </c>
      <c r="AG538" s="34">
        <f t="shared" si="659"/>
        <v>0</v>
      </c>
      <c r="AH538" s="34"/>
      <c r="AI538" s="34">
        <f t="shared" ref="AI538:AI601" si="667">ROUND(AH538*$L538,2)</f>
        <v>0</v>
      </c>
      <c r="AJ538" s="34">
        <f t="shared" si="606"/>
        <v>0</v>
      </c>
      <c r="AK538" s="34"/>
      <c r="AL538" s="34">
        <f t="shared" si="662"/>
        <v>0</v>
      </c>
      <c r="AM538" s="34">
        <f t="shared" si="663"/>
        <v>0</v>
      </c>
      <c r="AN538" s="34"/>
      <c r="AO538" s="34">
        <f t="shared" si="636"/>
        <v>0</v>
      </c>
      <c r="AP538" s="34">
        <f t="shared" si="637"/>
        <v>0</v>
      </c>
      <c r="AQ538" s="34"/>
      <c r="AR538" s="34">
        <f t="shared" si="638"/>
        <v>0</v>
      </c>
      <c r="AS538" s="34">
        <f t="shared" si="639"/>
        <v>0</v>
      </c>
      <c r="AT538" s="34"/>
      <c r="AU538" s="34">
        <f t="shared" si="640"/>
        <v>0</v>
      </c>
      <c r="AV538" s="34">
        <f t="shared" si="641"/>
        <v>0</v>
      </c>
      <c r="AW538" s="34"/>
      <c r="AX538" s="34">
        <f t="shared" si="642"/>
        <v>0</v>
      </c>
      <c r="AY538" s="34">
        <f t="shared" si="643"/>
        <v>0</v>
      </c>
      <c r="AZ538" s="34"/>
      <c r="BA538" s="34">
        <f t="shared" si="644"/>
        <v>0</v>
      </c>
      <c r="BB538" s="34">
        <f t="shared" si="645"/>
        <v>0</v>
      </c>
      <c r="BC538" s="34"/>
      <c r="BD538" s="34">
        <f t="shared" si="646"/>
        <v>0</v>
      </c>
      <c r="BE538" s="34">
        <f t="shared" si="647"/>
        <v>0</v>
      </c>
      <c r="BF538" s="34"/>
      <c r="BG538" s="34">
        <f t="shared" si="595"/>
        <v>0</v>
      </c>
      <c r="BH538" s="34">
        <f t="shared" si="648"/>
        <v>0</v>
      </c>
      <c r="BI538" s="34"/>
      <c r="BJ538" s="34">
        <f t="shared" si="596"/>
        <v>0</v>
      </c>
      <c r="BK538" s="34">
        <f t="shared" si="649"/>
        <v>0</v>
      </c>
      <c r="BL538" s="34">
        <v>18</v>
      </c>
      <c r="BM538" s="34">
        <f t="shared" si="597"/>
        <v>2014.02</v>
      </c>
      <c r="BN538" s="34">
        <f t="shared" si="650"/>
        <v>0</v>
      </c>
      <c r="BO538" s="34"/>
      <c r="BP538" s="34">
        <f t="shared" si="620"/>
        <v>0</v>
      </c>
      <c r="BQ538" s="34">
        <f t="shared" si="621"/>
        <v>0</v>
      </c>
      <c r="BR538" s="34"/>
      <c r="BS538" s="34">
        <f t="shared" si="612"/>
        <v>0</v>
      </c>
      <c r="BT538" s="34">
        <f t="shared" si="622"/>
        <v>0</v>
      </c>
      <c r="BU538" s="34"/>
      <c r="BV538" s="34">
        <f t="shared" si="613"/>
        <v>0</v>
      </c>
      <c r="BW538" s="34">
        <f t="shared" si="623"/>
        <v>0</v>
      </c>
      <c r="BX538" s="34"/>
      <c r="BY538" s="34">
        <f t="shared" si="614"/>
        <v>0</v>
      </c>
      <c r="BZ538" s="34">
        <f t="shared" si="624"/>
        <v>0</v>
      </c>
      <c r="CA538" s="34"/>
      <c r="CB538" s="34">
        <f t="shared" si="615"/>
        <v>0</v>
      </c>
      <c r="CC538" s="34">
        <f t="shared" si="625"/>
        <v>0</v>
      </c>
      <c r="CD538" s="34"/>
      <c r="CE538" s="34">
        <f t="shared" si="616"/>
        <v>0</v>
      </c>
      <c r="CF538" s="34">
        <f t="shared" si="626"/>
        <v>0</v>
      </c>
      <c r="CG538" s="34"/>
      <c r="CH538" s="34">
        <f t="shared" si="651"/>
        <v>0</v>
      </c>
      <c r="CI538" s="34">
        <f t="shared" si="627"/>
        <v>0</v>
      </c>
      <c r="CJ538" s="34"/>
      <c r="CK538" s="34">
        <f t="shared" si="652"/>
        <v>0</v>
      </c>
      <c r="CL538" s="34">
        <f t="shared" si="628"/>
        <v>0</v>
      </c>
      <c r="CM538" s="34"/>
      <c r="CN538" s="34">
        <f t="shared" si="653"/>
        <v>0</v>
      </c>
      <c r="CO538" s="34">
        <f t="shared" si="629"/>
        <v>0</v>
      </c>
      <c r="CP538" s="34"/>
      <c r="CQ538" s="34">
        <f t="shared" si="654"/>
        <v>0</v>
      </c>
      <c r="CR538" s="34">
        <f t="shared" si="630"/>
        <v>0</v>
      </c>
      <c r="CS538" s="34"/>
      <c r="CT538" s="34">
        <f t="shared" si="655"/>
        <v>0</v>
      </c>
      <c r="CU538" s="34">
        <f t="shared" si="631"/>
        <v>0</v>
      </c>
      <c r="CV538" s="34"/>
      <c r="CW538" s="34">
        <f t="shared" si="656"/>
        <v>0</v>
      </c>
      <c r="CX538" s="34">
        <f t="shared" si="632"/>
        <v>0</v>
      </c>
      <c r="CY538" s="34"/>
      <c r="CZ538" s="34">
        <f t="shared" si="657"/>
        <v>0</v>
      </c>
      <c r="DA538" s="34">
        <f t="shared" si="633"/>
        <v>0</v>
      </c>
      <c r="DB538" s="34">
        <v>15.6</v>
      </c>
      <c r="DC538" s="34">
        <f t="shared" si="617"/>
        <v>1745.48</v>
      </c>
      <c r="DD538" s="34">
        <f t="shared" si="634"/>
        <v>0</v>
      </c>
      <c r="DE538" s="35">
        <f t="shared" si="664"/>
        <v>33.6</v>
      </c>
      <c r="DF538" s="35">
        <f t="shared" ca="1" si="665"/>
        <v>3759.5</v>
      </c>
      <c r="DG538" s="89">
        <f t="shared" ca="1" si="666"/>
        <v>0</v>
      </c>
      <c r="DH538" s="35">
        <f t="shared" si="635"/>
        <v>0</v>
      </c>
      <c r="DI538" s="35">
        <f t="shared" ca="1" si="608"/>
        <v>0</v>
      </c>
      <c r="DJ538" s="92">
        <f t="shared" ca="1" si="609"/>
        <v>0</v>
      </c>
      <c r="DK538"/>
      <c r="DL538" s="37"/>
      <c r="DM538" s="38">
        <f t="shared" si="610"/>
        <v>15.6</v>
      </c>
      <c r="DN538" s="39" t="str">
        <f t="shared" si="607"/>
        <v>MEDIDO</v>
      </c>
      <c r="DO538" s="40"/>
      <c r="DP538"/>
    </row>
    <row r="539" spans="1:120" s="2" customFormat="1" ht="36" customHeight="1" x14ac:dyDescent="0.2">
      <c r="A539" s="2" t="s">
        <v>212</v>
      </c>
      <c r="C539" s="100" t="s">
        <v>944</v>
      </c>
      <c r="D539" s="30" t="s">
        <v>945</v>
      </c>
      <c r="E539" s="31" t="s">
        <v>90</v>
      </c>
      <c r="F539" s="74">
        <v>9</v>
      </c>
      <c r="G539" s="74">
        <v>0</v>
      </c>
      <c r="H539" s="121">
        <v>0</v>
      </c>
      <c r="I539" s="121">
        <v>0</v>
      </c>
      <c r="J539" s="121"/>
      <c r="K539" s="74">
        <f t="shared" si="611"/>
        <v>9</v>
      </c>
      <c r="L539" s="32">
        <v>153.84</v>
      </c>
      <c r="M539" s="33">
        <f t="shared" si="618"/>
        <v>1384.56</v>
      </c>
      <c r="N539" s="33"/>
      <c r="O539" s="33">
        <f t="shared" si="619"/>
        <v>0</v>
      </c>
      <c r="P539" s="34"/>
      <c r="Q539" s="34">
        <f t="shared" si="598"/>
        <v>0</v>
      </c>
      <c r="R539" s="34">
        <f t="shared" si="599"/>
        <v>0</v>
      </c>
      <c r="S539" s="34"/>
      <c r="T539" s="34">
        <f t="shared" si="600"/>
        <v>0</v>
      </c>
      <c r="U539" s="34">
        <f t="shared" si="601"/>
        <v>0</v>
      </c>
      <c r="V539" s="34"/>
      <c r="W539" s="34">
        <f t="shared" si="660"/>
        <v>0</v>
      </c>
      <c r="X539" s="34">
        <f t="shared" si="661"/>
        <v>0</v>
      </c>
      <c r="Y539" s="34"/>
      <c r="Z539" s="34">
        <f t="shared" si="602"/>
        <v>0</v>
      </c>
      <c r="AA539" s="34">
        <f t="shared" si="603"/>
        <v>0</v>
      </c>
      <c r="AB539" s="34"/>
      <c r="AC539" s="34">
        <f t="shared" si="604"/>
        <v>0</v>
      </c>
      <c r="AD539" s="34">
        <f t="shared" si="605"/>
        <v>0</v>
      </c>
      <c r="AE539" s="34"/>
      <c r="AF539" s="34">
        <f t="shared" si="658"/>
        <v>0</v>
      </c>
      <c r="AG539" s="34">
        <f t="shared" si="659"/>
        <v>0</v>
      </c>
      <c r="AH539" s="34"/>
      <c r="AI539" s="34">
        <f t="shared" si="667"/>
        <v>0</v>
      </c>
      <c r="AJ539" s="34">
        <f t="shared" si="606"/>
        <v>0</v>
      </c>
      <c r="AK539" s="34"/>
      <c r="AL539" s="34">
        <f t="shared" si="662"/>
        <v>0</v>
      </c>
      <c r="AM539" s="34">
        <f t="shared" si="663"/>
        <v>0</v>
      </c>
      <c r="AN539" s="34"/>
      <c r="AO539" s="34">
        <f t="shared" si="636"/>
        <v>0</v>
      </c>
      <c r="AP539" s="34">
        <f t="shared" si="637"/>
        <v>0</v>
      </c>
      <c r="AQ539" s="34"/>
      <c r="AR539" s="34">
        <f t="shared" si="638"/>
        <v>0</v>
      </c>
      <c r="AS539" s="34">
        <f t="shared" si="639"/>
        <v>0</v>
      </c>
      <c r="AT539" s="34"/>
      <c r="AU539" s="34">
        <f t="shared" si="640"/>
        <v>0</v>
      </c>
      <c r="AV539" s="34">
        <f t="shared" si="641"/>
        <v>0</v>
      </c>
      <c r="AW539" s="34"/>
      <c r="AX539" s="34">
        <f t="shared" si="642"/>
        <v>0</v>
      </c>
      <c r="AY539" s="34">
        <f t="shared" si="643"/>
        <v>0</v>
      </c>
      <c r="AZ539" s="34"/>
      <c r="BA539" s="34">
        <f t="shared" si="644"/>
        <v>0</v>
      </c>
      <c r="BB539" s="34">
        <f t="shared" si="645"/>
        <v>0</v>
      </c>
      <c r="BC539" s="34"/>
      <c r="BD539" s="34">
        <f t="shared" si="646"/>
        <v>0</v>
      </c>
      <c r="BE539" s="34">
        <f t="shared" si="647"/>
        <v>0</v>
      </c>
      <c r="BF539" s="34"/>
      <c r="BG539" s="34">
        <f t="shared" si="595"/>
        <v>0</v>
      </c>
      <c r="BH539" s="34">
        <f t="shared" si="648"/>
        <v>0</v>
      </c>
      <c r="BI539" s="34"/>
      <c r="BJ539" s="34">
        <f t="shared" si="596"/>
        <v>0</v>
      </c>
      <c r="BK539" s="34">
        <f t="shared" si="649"/>
        <v>0</v>
      </c>
      <c r="BL539" s="34">
        <v>9</v>
      </c>
      <c r="BM539" s="34">
        <f t="shared" si="597"/>
        <v>1384.56</v>
      </c>
      <c r="BN539" s="34">
        <f t="shared" si="650"/>
        <v>0</v>
      </c>
      <c r="BO539" s="34"/>
      <c r="BP539" s="34">
        <f t="shared" si="620"/>
        <v>0</v>
      </c>
      <c r="BQ539" s="34">
        <f t="shared" si="621"/>
        <v>0</v>
      </c>
      <c r="BR539" s="34"/>
      <c r="BS539" s="34">
        <f t="shared" si="612"/>
        <v>0</v>
      </c>
      <c r="BT539" s="34">
        <f t="shared" si="622"/>
        <v>0</v>
      </c>
      <c r="BU539" s="34"/>
      <c r="BV539" s="34">
        <f t="shared" si="613"/>
        <v>0</v>
      </c>
      <c r="BW539" s="34">
        <f t="shared" si="623"/>
        <v>0</v>
      </c>
      <c r="BX539" s="34"/>
      <c r="BY539" s="34">
        <f t="shared" si="614"/>
        <v>0</v>
      </c>
      <c r="BZ539" s="34">
        <f t="shared" si="624"/>
        <v>0</v>
      </c>
      <c r="CA539" s="34"/>
      <c r="CB539" s="34">
        <f t="shared" si="615"/>
        <v>0</v>
      </c>
      <c r="CC539" s="34">
        <f t="shared" si="625"/>
        <v>0</v>
      </c>
      <c r="CD539" s="34"/>
      <c r="CE539" s="34">
        <f t="shared" si="616"/>
        <v>0</v>
      </c>
      <c r="CF539" s="34">
        <f t="shared" si="626"/>
        <v>0</v>
      </c>
      <c r="CG539" s="34"/>
      <c r="CH539" s="34">
        <f t="shared" si="651"/>
        <v>0</v>
      </c>
      <c r="CI539" s="34">
        <f t="shared" si="627"/>
        <v>0</v>
      </c>
      <c r="CJ539" s="34"/>
      <c r="CK539" s="34">
        <f t="shared" si="652"/>
        <v>0</v>
      </c>
      <c r="CL539" s="34">
        <f t="shared" si="628"/>
        <v>0</v>
      </c>
      <c r="CM539" s="34"/>
      <c r="CN539" s="34">
        <f t="shared" si="653"/>
        <v>0</v>
      </c>
      <c r="CO539" s="34">
        <f t="shared" si="629"/>
        <v>0</v>
      </c>
      <c r="CP539" s="34"/>
      <c r="CQ539" s="34">
        <f t="shared" si="654"/>
        <v>0</v>
      </c>
      <c r="CR539" s="34">
        <f t="shared" si="630"/>
        <v>0</v>
      </c>
      <c r="CS539" s="34"/>
      <c r="CT539" s="34">
        <f t="shared" si="655"/>
        <v>0</v>
      </c>
      <c r="CU539" s="34">
        <f t="shared" si="631"/>
        <v>0</v>
      </c>
      <c r="CV539" s="34"/>
      <c r="CW539" s="34">
        <f t="shared" si="656"/>
        <v>0</v>
      </c>
      <c r="CX539" s="34">
        <f t="shared" si="632"/>
        <v>0</v>
      </c>
      <c r="CY539" s="34"/>
      <c r="CZ539" s="34">
        <f t="shared" si="657"/>
        <v>0</v>
      </c>
      <c r="DA539" s="34">
        <f t="shared" si="633"/>
        <v>0</v>
      </c>
      <c r="DB539" s="34"/>
      <c r="DC539" s="34">
        <f t="shared" si="617"/>
        <v>0</v>
      </c>
      <c r="DD539" s="34">
        <f t="shared" si="634"/>
        <v>0</v>
      </c>
      <c r="DE539" s="35">
        <f t="shared" si="664"/>
        <v>9</v>
      </c>
      <c r="DF539" s="35">
        <f t="shared" ca="1" si="665"/>
        <v>1384.56</v>
      </c>
      <c r="DG539" s="89">
        <f t="shared" ca="1" si="666"/>
        <v>0</v>
      </c>
      <c r="DH539" s="35">
        <f t="shared" si="635"/>
        <v>0</v>
      </c>
      <c r="DI539" s="35">
        <f t="shared" ca="1" si="608"/>
        <v>0</v>
      </c>
      <c r="DJ539" s="92">
        <f t="shared" ca="1" si="609"/>
        <v>0</v>
      </c>
      <c r="DK539"/>
      <c r="DL539" s="37"/>
      <c r="DM539" s="38">
        <f t="shared" si="610"/>
        <v>0</v>
      </c>
      <c r="DN539" s="39" t="str">
        <f t="shared" si="607"/>
        <v>NÃO MEDIDO</v>
      </c>
      <c r="DO539" s="40"/>
      <c r="DP539"/>
    </row>
    <row r="540" spans="1:120" s="2" customFormat="1" ht="36" customHeight="1" x14ac:dyDescent="0.2">
      <c r="A540" s="2" t="s">
        <v>212</v>
      </c>
      <c r="C540" s="100" t="s">
        <v>946</v>
      </c>
      <c r="D540" s="30" t="s">
        <v>947</v>
      </c>
      <c r="E540" s="31" t="s">
        <v>90</v>
      </c>
      <c r="F540" s="74">
        <v>9</v>
      </c>
      <c r="G540" s="74">
        <v>0</v>
      </c>
      <c r="H540" s="121">
        <v>0</v>
      </c>
      <c r="I540" s="121">
        <v>0</v>
      </c>
      <c r="J540" s="121">
        <v>9</v>
      </c>
      <c r="K540" s="74">
        <f t="shared" si="611"/>
        <v>18</v>
      </c>
      <c r="L540" s="32">
        <v>364.48</v>
      </c>
      <c r="M540" s="33">
        <f t="shared" si="618"/>
        <v>6560.64</v>
      </c>
      <c r="N540" s="33"/>
      <c r="O540" s="33">
        <f t="shared" si="619"/>
        <v>0</v>
      </c>
      <c r="P540" s="34"/>
      <c r="Q540" s="34">
        <f t="shared" si="598"/>
        <v>0</v>
      </c>
      <c r="R540" s="34">
        <f t="shared" si="599"/>
        <v>0</v>
      </c>
      <c r="S540" s="34"/>
      <c r="T540" s="34">
        <f t="shared" si="600"/>
        <v>0</v>
      </c>
      <c r="U540" s="34">
        <f t="shared" si="601"/>
        <v>0</v>
      </c>
      <c r="V540" s="34"/>
      <c r="W540" s="34">
        <f t="shared" si="660"/>
        <v>0</v>
      </c>
      <c r="X540" s="34">
        <f t="shared" si="661"/>
        <v>0</v>
      </c>
      <c r="Y540" s="34"/>
      <c r="Z540" s="34">
        <f t="shared" si="602"/>
        <v>0</v>
      </c>
      <c r="AA540" s="34">
        <f t="shared" si="603"/>
        <v>0</v>
      </c>
      <c r="AB540" s="34"/>
      <c r="AC540" s="34">
        <f t="shared" si="604"/>
        <v>0</v>
      </c>
      <c r="AD540" s="34">
        <f t="shared" si="605"/>
        <v>0</v>
      </c>
      <c r="AE540" s="34"/>
      <c r="AF540" s="34">
        <f t="shared" si="658"/>
        <v>0</v>
      </c>
      <c r="AG540" s="34">
        <f t="shared" si="659"/>
        <v>0</v>
      </c>
      <c r="AH540" s="34"/>
      <c r="AI540" s="34">
        <f t="shared" si="667"/>
        <v>0</v>
      </c>
      <c r="AJ540" s="34">
        <f t="shared" si="606"/>
        <v>0</v>
      </c>
      <c r="AK540" s="34"/>
      <c r="AL540" s="34">
        <f t="shared" si="662"/>
        <v>0</v>
      </c>
      <c r="AM540" s="34">
        <f t="shared" si="663"/>
        <v>0</v>
      </c>
      <c r="AN540" s="34"/>
      <c r="AO540" s="34">
        <f t="shared" si="636"/>
        <v>0</v>
      </c>
      <c r="AP540" s="34">
        <f t="shared" si="637"/>
        <v>0</v>
      </c>
      <c r="AQ540" s="34"/>
      <c r="AR540" s="34">
        <f t="shared" si="638"/>
        <v>0</v>
      </c>
      <c r="AS540" s="34">
        <f t="shared" si="639"/>
        <v>0</v>
      </c>
      <c r="AT540" s="34"/>
      <c r="AU540" s="34">
        <f t="shared" si="640"/>
        <v>0</v>
      </c>
      <c r="AV540" s="34">
        <f t="shared" si="641"/>
        <v>0</v>
      </c>
      <c r="AW540" s="34"/>
      <c r="AX540" s="34">
        <f t="shared" si="642"/>
        <v>0</v>
      </c>
      <c r="AY540" s="34">
        <f t="shared" si="643"/>
        <v>0</v>
      </c>
      <c r="AZ540" s="34"/>
      <c r="BA540" s="34">
        <f t="shared" si="644"/>
        <v>0</v>
      </c>
      <c r="BB540" s="34">
        <f t="shared" si="645"/>
        <v>0</v>
      </c>
      <c r="BC540" s="34"/>
      <c r="BD540" s="34">
        <f t="shared" si="646"/>
        <v>0</v>
      </c>
      <c r="BE540" s="34">
        <f t="shared" si="647"/>
        <v>0</v>
      </c>
      <c r="BF540" s="34"/>
      <c r="BG540" s="34">
        <f t="shared" si="595"/>
        <v>0</v>
      </c>
      <c r="BH540" s="34">
        <f t="shared" si="648"/>
        <v>0</v>
      </c>
      <c r="BI540" s="34"/>
      <c r="BJ540" s="34">
        <f t="shared" si="596"/>
        <v>0</v>
      </c>
      <c r="BK540" s="34">
        <f t="shared" si="649"/>
        <v>0</v>
      </c>
      <c r="BL540" s="34">
        <v>9</v>
      </c>
      <c r="BM540" s="34">
        <f t="shared" si="597"/>
        <v>3280.32</v>
      </c>
      <c r="BN540" s="34">
        <f t="shared" si="650"/>
        <v>0</v>
      </c>
      <c r="BO540" s="34"/>
      <c r="BP540" s="34">
        <f t="shared" si="620"/>
        <v>0</v>
      </c>
      <c r="BQ540" s="34">
        <f t="shared" si="621"/>
        <v>0</v>
      </c>
      <c r="BR540" s="34"/>
      <c r="BS540" s="34">
        <f t="shared" si="612"/>
        <v>0</v>
      </c>
      <c r="BT540" s="34">
        <f t="shared" si="622"/>
        <v>0</v>
      </c>
      <c r="BU540" s="34"/>
      <c r="BV540" s="34">
        <f t="shared" si="613"/>
        <v>0</v>
      </c>
      <c r="BW540" s="34">
        <f t="shared" si="623"/>
        <v>0</v>
      </c>
      <c r="BX540" s="34"/>
      <c r="BY540" s="34">
        <f t="shared" si="614"/>
        <v>0</v>
      </c>
      <c r="BZ540" s="34">
        <f t="shared" si="624"/>
        <v>0</v>
      </c>
      <c r="CA540" s="34"/>
      <c r="CB540" s="34">
        <f t="shared" si="615"/>
        <v>0</v>
      </c>
      <c r="CC540" s="34">
        <f t="shared" si="625"/>
        <v>0</v>
      </c>
      <c r="CD540" s="34"/>
      <c r="CE540" s="34">
        <f t="shared" si="616"/>
        <v>0</v>
      </c>
      <c r="CF540" s="34">
        <f t="shared" si="626"/>
        <v>0</v>
      </c>
      <c r="CG540" s="34"/>
      <c r="CH540" s="34">
        <f t="shared" si="651"/>
        <v>0</v>
      </c>
      <c r="CI540" s="34">
        <f t="shared" si="627"/>
        <v>0</v>
      </c>
      <c r="CJ540" s="34"/>
      <c r="CK540" s="34">
        <f t="shared" si="652"/>
        <v>0</v>
      </c>
      <c r="CL540" s="34">
        <f t="shared" si="628"/>
        <v>0</v>
      </c>
      <c r="CM540" s="34"/>
      <c r="CN540" s="34">
        <f t="shared" si="653"/>
        <v>0</v>
      </c>
      <c r="CO540" s="34">
        <f t="shared" si="629"/>
        <v>0</v>
      </c>
      <c r="CP540" s="34"/>
      <c r="CQ540" s="34">
        <f t="shared" si="654"/>
        <v>0</v>
      </c>
      <c r="CR540" s="34">
        <f t="shared" si="630"/>
        <v>0</v>
      </c>
      <c r="CS540" s="34"/>
      <c r="CT540" s="34">
        <f t="shared" si="655"/>
        <v>0</v>
      </c>
      <c r="CU540" s="34">
        <f t="shared" si="631"/>
        <v>0</v>
      </c>
      <c r="CV540" s="34"/>
      <c r="CW540" s="34">
        <f t="shared" si="656"/>
        <v>0</v>
      </c>
      <c r="CX540" s="34">
        <f t="shared" si="632"/>
        <v>0</v>
      </c>
      <c r="CY540" s="34"/>
      <c r="CZ540" s="34">
        <f t="shared" si="657"/>
        <v>0</v>
      </c>
      <c r="DA540" s="34">
        <f t="shared" si="633"/>
        <v>0</v>
      </c>
      <c r="DB540" s="34">
        <v>9</v>
      </c>
      <c r="DC540" s="34">
        <f t="shared" si="617"/>
        <v>3280.32</v>
      </c>
      <c r="DD540" s="34">
        <f t="shared" si="634"/>
        <v>0</v>
      </c>
      <c r="DE540" s="35">
        <f t="shared" si="664"/>
        <v>18</v>
      </c>
      <c r="DF540" s="35">
        <f t="shared" ca="1" si="665"/>
        <v>6560.64</v>
      </c>
      <c r="DG540" s="89">
        <f t="shared" ca="1" si="666"/>
        <v>0</v>
      </c>
      <c r="DH540" s="35">
        <f t="shared" si="635"/>
        <v>0</v>
      </c>
      <c r="DI540" s="35">
        <f t="shared" ca="1" si="608"/>
        <v>0</v>
      </c>
      <c r="DJ540" s="92">
        <f t="shared" ca="1" si="609"/>
        <v>0</v>
      </c>
      <c r="DK540"/>
      <c r="DL540" s="37"/>
      <c r="DM540" s="38">
        <f t="shared" si="610"/>
        <v>9</v>
      </c>
      <c r="DN540" s="39" t="str">
        <f t="shared" si="607"/>
        <v>MEDIDO</v>
      </c>
      <c r="DO540" s="40"/>
      <c r="DP540"/>
    </row>
    <row r="541" spans="1:120" s="2" customFormat="1" ht="36" customHeight="1" x14ac:dyDescent="0.2">
      <c r="A541" s="2" t="s">
        <v>212</v>
      </c>
      <c r="C541" s="100" t="s">
        <v>101</v>
      </c>
      <c r="D541" s="30" t="s">
        <v>260</v>
      </c>
      <c r="E541" s="31" t="s">
        <v>89</v>
      </c>
      <c r="F541" s="74">
        <v>14</v>
      </c>
      <c r="G541" s="74">
        <v>0</v>
      </c>
      <c r="H541" s="121">
        <v>0</v>
      </c>
      <c r="I541" s="121">
        <v>0</v>
      </c>
      <c r="J541" s="121">
        <v>22</v>
      </c>
      <c r="K541" s="74">
        <f t="shared" si="611"/>
        <v>36</v>
      </c>
      <c r="L541" s="32">
        <v>4.74</v>
      </c>
      <c r="M541" s="33">
        <f t="shared" si="618"/>
        <v>170.64</v>
      </c>
      <c r="N541" s="33"/>
      <c r="O541" s="33">
        <f t="shared" si="619"/>
        <v>0</v>
      </c>
      <c r="P541" s="34"/>
      <c r="Q541" s="34">
        <f t="shared" si="598"/>
        <v>0</v>
      </c>
      <c r="R541" s="34">
        <f t="shared" si="599"/>
        <v>0</v>
      </c>
      <c r="S541" s="34"/>
      <c r="T541" s="34">
        <f t="shared" si="600"/>
        <v>0</v>
      </c>
      <c r="U541" s="34">
        <f t="shared" si="601"/>
        <v>0</v>
      </c>
      <c r="V541" s="34"/>
      <c r="W541" s="34">
        <f t="shared" si="660"/>
        <v>0</v>
      </c>
      <c r="X541" s="34">
        <f t="shared" si="661"/>
        <v>0</v>
      </c>
      <c r="Y541" s="34"/>
      <c r="Z541" s="34">
        <f t="shared" si="602"/>
        <v>0</v>
      </c>
      <c r="AA541" s="34">
        <f t="shared" si="603"/>
        <v>0</v>
      </c>
      <c r="AB541" s="34"/>
      <c r="AC541" s="34">
        <f t="shared" si="604"/>
        <v>0</v>
      </c>
      <c r="AD541" s="34">
        <f t="shared" si="605"/>
        <v>0</v>
      </c>
      <c r="AE541" s="34"/>
      <c r="AF541" s="34">
        <f t="shared" si="658"/>
        <v>0</v>
      </c>
      <c r="AG541" s="34">
        <f t="shared" si="659"/>
        <v>0</v>
      </c>
      <c r="AH541" s="34"/>
      <c r="AI541" s="34">
        <f t="shared" si="667"/>
        <v>0</v>
      </c>
      <c r="AJ541" s="34">
        <f t="shared" si="606"/>
        <v>0</v>
      </c>
      <c r="AK541" s="34"/>
      <c r="AL541" s="34">
        <f t="shared" si="662"/>
        <v>0</v>
      </c>
      <c r="AM541" s="34">
        <f t="shared" si="663"/>
        <v>0</v>
      </c>
      <c r="AN541" s="34"/>
      <c r="AO541" s="34">
        <f t="shared" si="636"/>
        <v>0</v>
      </c>
      <c r="AP541" s="34">
        <f t="shared" si="637"/>
        <v>0</v>
      </c>
      <c r="AQ541" s="34"/>
      <c r="AR541" s="34">
        <f t="shared" si="638"/>
        <v>0</v>
      </c>
      <c r="AS541" s="34">
        <f t="shared" si="639"/>
        <v>0</v>
      </c>
      <c r="AT541" s="34"/>
      <c r="AU541" s="34">
        <f t="shared" si="640"/>
        <v>0</v>
      </c>
      <c r="AV541" s="34">
        <f t="shared" si="641"/>
        <v>0</v>
      </c>
      <c r="AW541" s="34"/>
      <c r="AX541" s="34">
        <f t="shared" si="642"/>
        <v>0</v>
      </c>
      <c r="AY541" s="34">
        <f t="shared" si="643"/>
        <v>0</v>
      </c>
      <c r="AZ541" s="34"/>
      <c r="BA541" s="34">
        <f t="shared" si="644"/>
        <v>0</v>
      </c>
      <c r="BB541" s="34">
        <f t="shared" si="645"/>
        <v>0</v>
      </c>
      <c r="BC541" s="34"/>
      <c r="BD541" s="34">
        <f t="shared" si="646"/>
        <v>0</v>
      </c>
      <c r="BE541" s="34">
        <f t="shared" si="647"/>
        <v>0</v>
      </c>
      <c r="BF541" s="34"/>
      <c r="BG541" s="34">
        <f t="shared" si="595"/>
        <v>0</v>
      </c>
      <c r="BH541" s="34">
        <f t="shared" si="648"/>
        <v>0</v>
      </c>
      <c r="BI541" s="34"/>
      <c r="BJ541" s="34">
        <f t="shared" si="596"/>
        <v>0</v>
      </c>
      <c r="BK541" s="34">
        <f t="shared" si="649"/>
        <v>0</v>
      </c>
      <c r="BL541" s="34"/>
      <c r="BM541" s="34">
        <f t="shared" si="597"/>
        <v>0</v>
      </c>
      <c r="BN541" s="34">
        <f t="shared" si="650"/>
        <v>0</v>
      </c>
      <c r="BO541" s="34"/>
      <c r="BP541" s="34">
        <f t="shared" si="620"/>
        <v>0</v>
      </c>
      <c r="BQ541" s="34">
        <f t="shared" si="621"/>
        <v>0</v>
      </c>
      <c r="BR541" s="34"/>
      <c r="BS541" s="34">
        <f t="shared" si="612"/>
        <v>0</v>
      </c>
      <c r="BT541" s="34">
        <f t="shared" si="622"/>
        <v>0</v>
      </c>
      <c r="BU541" s="34"/>
      <c r="BV541" s="34">
        <f t="shared" si="613"/>
        <v>0</v>
      </c>
      <c r="BW541" s="34">
        <f t="shared" si="623"/>
        <v>0</v>
      </c>
      <c r="BX541" s="34"/>
      <c r="BY541" s="34">
        <f t="shared" si="614"/>
        <v>0</v>
      </c>
      <c r="BZ541" s="34">
        <f t="shared" si="624"/>
        <v>0</v>
      </c>
      <c r="CA541" s="34"/>
      <c r="CB541" s="34">
        <f t="shared" si="615"/>
        <v>0</v>
      </c>
      <c r="CC541" s="34">
        <f t="shared" si="625"/>
        <v>0</v>
      </c>
      <c r="CD541" s="34"/>
      <c r="CE541" s="34">
        <f t="shared" si="616"/>
        <v>0</v>
      </c>
      <c r="CF541" s="34">
        <f t="shared" si="626"/>
        <v>0</v>
      </c>
      <c r="CG541" s="34"/>
      <c r="CH541" s="34">
        <f t="shared" si="651"/>
        <v>0</v>
      </c>
      <c r="CI541" s="34">
        <f t="shared" si="627"/>
        <v>0</v>
      </c>
      <c r="CJ541" s="34"/>
      <c r="CK541" s="34">
        <f t="shared" si="652"/>
        <v>0</v>
      </c>
      <c r="CL541" s="34">
        <f t="shared" si="628"/>
        <v>0</v>
      </c>
      <c r="CM541" s="34"/>
      <c r="CN541" s="34">
        <f t="shared" si="653"/>
        <v>0</v>
      </c>
      <c r="CO541" s="34">
        <f t="shared" si="629"/>
        <v>0</v>
      </c>
      <c r="CP541" s="34"/>
      <c r="CQ541" s="34">
        <f t="shared" si="654"/>
        <v>0</v>
      </c>
      <c r="CR541" s="34">
        <f t="shared" si="630"/>
        <v>0</v>
      </c>
      <c r="CS541" s="34"/>
      <c r="CT541" s="34">
        <f t="shared" si="655"/>
        <v>0</v>
      </c>
      <c r="CU541" s="34">
        <f t="shared" si="631"/>
        <v>0</v>
      </c>
      <c r="CV541" s="34"/>
      <c r="CW541" s="34">
        <f t="shared" si="656"/>
        <v>0</v>
      </c>
      <c r="CX541" s="34">
        <f t="shared" si="632"/>
        <v>0</v>
      </c>
      <c r="CY541" s="34"/>
      <c r="CZ541" s="34">
        <f t="shared" si="657"/>
        <v>0</v>
      </c>
      <c r="DA541" s="34">
        <f t="shared" si="633"/>
        <v>0</v>
      </c>
      <c r="DB541" s="34">
        <v>22</v>
      </c>
      <c r="DC541" s="34">
        <f t="shared" si="617"/>
        <v>104.28</v>
      </c>
      <c r="DD541" s="34">
        <f t="shared" si="634"/>
        <v>0</v>
      </c>
      <c r="DE541" s="35">
        <f t="shared" si="664"/>
        <v>22</v>
      </c>
      <c r="DF541" s="35">
        <f t="shared" ca="1" si="665"/>
        <v>104.28</v>
      </c>
      <c r="DG541" s="89">
        <f t="shared" ca="1" si="666"/>
        <v>0</v>
      </c>
      <c r="DH541" s="35">
        <f t="shared" si="635"/>
        <v>14</v>
      </c>
      <c r="DI541" s="35">
        <f t="shared" ca="1" si="608"/>
        <v>66.36</v>
      </c>
      <c r="DJ541" s="92">
        <f t="shared" ca="1" si="609"/>
        <v>0</v>
      </c>
      <c r="DK541"/>
      <c r="DL541" s="37"/>
      <c r="DM541" s="38">
        <f t="shared" si="610"/>
        <v>22</v>
      </c>
      <c r="DN541" s="39" t="str">
        <f t="shared" si="607"/>
        <v>MEDIDO</v>
      </c>
      <c r="DO541" s="40"/>
      <c r="DP541"/>
    </row>
    <row r="542" spans="1:120" s="2" customFormat="1" ht="36" customHeight="1" x14ac:dyDescent="0.2">
      <c r="A542" s="2" t="s">
        <v>212</v>
      </c>
      <c r="C542" s="100">
        <v>172200</v>
      </c>
      <c r="D542" s="30" t="s">
        <v>948</v>
      </c>
      <c r="E542" s="31"/>
      <c r="F542" s="74"/>
      <c r="G542" s="74">
        <v>0</v>
      </c>
      <c r="H542" s="121">
        <v>0</v>
      </c>
      <c r="I542" s="121">
        <v>0</v>
      </c>
      <c r="J542" s="121"/>
      <c r="K542" s="74">
        <f t="shared" si="611"/>
        <v>0</v>
      </c>
      <c r="L542" s="32"/>
      <c r="M542" s="33">
        <f t="shared" si="618"/>
        <v>0</v>
      </c>
      <c r="N542" s="33"/>
      <c r="O542" s="33">
        <f t="shared" si="619"/>
        <v>0</v>
      </c>
      <c r="P542" s="34"/>
      <c r="Q542" s="34">
        <f t="shared" si="598"/>
        <v>0</v>
      </c>
      <c r="R542" s="34">
        <f t="shared" si="599"/>
        <v>0</v>
      </c>
      <c r="S542" s="34"/>
      <c r="T542" s="34">
        <f t="shared" si="600"/>
        <v>0</v>
      </c>
      <c r="U542" s="34">
        <f t="shared" si="601"/>
        <v>0</v>
      </c>
      <c r="V542" s="34"/>
      <c r="W542" s="34">
        <f t="shared" si="660"/>
        <v>0</v>
      </c>
      <c r="X542" s="34">
        <f t="shared" si="661"/>
        <v>0</v>
      </c>
      <c r="Y542" s="34"/>
      <c r="Z542" s="34">
        <f t="shared" si="602"/>
        <v>0</v>
      </c>
      <c r="AA542" s="34">
        <f t="shared" si="603"/>
        <v>0</v>
      </c>
      <c r="AB542" s="34"/>
      <c r="AC542" s="34">
        <f t="shared" si="604"/>
        <v>0</v>
      </c>
      <c r="AD542" s="34">
        <f t="shared" si="605"/>
        <v>0</v>
      </c>
      <c r="AE542" s="34"/>
      <c r="AF542" s="34">
        <f t="shared" si="658"/>
        <v>0</v>
      </c>
      <c r="AG542" s="34">
        <f t="shared" si="659"/>
        <v>0</v>
      </c>
      <c r="AH542" s="34"/>
      <c r="AI542" s="34">
        <f t="shared" si="667"/>
        <v>0</v>
      </c>
      <c r="AJ542" s="34">
        <f t="shared" si="606"/>
        <v>0</v>
      </c>
      <c r="AK542" s="34"/>
      <c r="AL542" s="34">
        <f t="shared" si="662"/>
        <v>0</v>
      </c>
      <c r="AM542" s="34">
        <f t="shared" si="663"/>
        <v>0</v>
      </c>
      <c r="AN542" s="34"/>
      <c r="AO542" s="34">
        <f t="shared" si="636"/>
        <v>0</v>
      </c>
      <c r="AP542" s="34">
        <f t="shared" si="637"/>
        <v>0</v>
      </c>
      <c r="AQ542" s="34"/>
      <c r="AR542" s="34">
        <f t="shared" si="638"/>
        <v>0</v>
      </c>
      <c r="AS542" s="34">
        <f t="shared" si="639"/>
        <v>0</v>
      </c>
      <c r="AT542" s="34"/>
      <c r="AU542" s="34">
        <f t="shared" si="640"/>
        <v>0</v>
      </c>
      <c r="AV542" s="34">
        <f t="shared" si="641"/>
        <v>0</v>
      </c>
      <c r="AW542" s="34"/>
      <c r="AX542" s="34">
        <f t="shared" si="642"/>
        <v>0</v>
      </c>
      <c r="AY542" s="34">
        <f t="shared" si="643"/>
        <v>0</v>
      </c>
      <c r="AZ542" s="34"/>
      <c r="BA542" s="34">
        <f t="shared" si="644"/>
        <v>0</v>
      </c>
      <c r="BB542" s="34">
        <f t="shared" si="645"/>
        <v>0</v>
      </c>
      <c r="BC542" s="34"/>
      <c r="BD542" s="34">
        <f t="shared" si="646"/>
        <v>0</v>
      </c>
      <c r="BE542" s="34">
        <f t="shared" si="647"/>
        <v>0</v>
      </c>
      <c r="BF542" s="34"/>
      <c r="BG542" s="34">
        <f t="shared" si="595"/>
        <v>0</v>
      </c>
      <c r="BH542" s="34">
        <f t="shared" si="648"/>
        <v>0</v>
      </c>
      <c r="BI542" s="34"/>
      <c r="BJ542" s="34">
        <f t="shared" si="596"/>
        <v>0</v>
      </c>
      <c r="BK542" s="34">
        <f t="shared" si="649"/>
        <v>0</v>
      </c>
      <c r="BL542" s="34"/>
      <c r="BM542" s="34">
        <f t="shared" si="597"/>
        <v>0</v>
      </c>
      <c r="BN542" s="34">
        <f t="shared" si="650"/>
        <v>0</v>
      </c>
      <c r="BO542" s="34"/>
      <c r="BP542" s="34">
        <f t="shared" si="620"/>
        <v>0</v>
      </c>
      <c r="BQ542" s="34">
        <f t="shared" si="621"/>
        <v>0</v>
      </c>
      <c r="BR542" s="34"/>
      <c r="BS542" s="34">
        <f t="shared" si="612"/>
        <v>0</v>
      </c>
      <c r="BT542" s="34">
        <f t="shared" si="622"/>
        <v>0</v>
      </c>
      <c r="BU542" s="34"/>
      <c r="BV542" s="34">
        <f t="shared" si="613"/>
        <v>0</v>
      </c>
      <c r="BW542" s="34">
        <f t="shared" si="623"/>
        <v>0</v>
      </c>
      <c r="BX542" s="34"/>
      <c r="BY542" s="34">
        <f t="shared" si="614"/>
        <v>0</v>
      </c>
      <c r="BZ542" s="34">
        <f t="shared" si="624"/>
        <v>0</v>
      </c>
      <c r="CA542" s="34"/>
      <c r="CB542" s="34">
        <f t="shared" si="615"/>
        <v>0</v>
      </c>
      <c r="CC542" s="34">
        <f t="shared" si="625"/>
        <v>0</v>
      </c>
      <c r="CD542" s="34"/>
      <c r="CE542" s="34">
        <f t="shared" si="616"/>
        <v>0</v>
      </c>
      <c r="CF542" s="34">
        <f t="shared" si="626"/>
        <v>0</v>
      </c>
      <c r="CG542" s="34"/>
      <c r="CH542" s="34">
        <f t="shared" si="651"/>
        <v>0</v>
      </c>
      <c r="CI542" s="34">
        <f t="shared" si="627"/>
        <v>0</v>
      </c>
      <c r="CJ542" s="34"/>
      <c r="CK542" s="34">
        <f t="shared" si="652"/>
        <v>0</v>
      </c>
      <c r="CL542" s="34">
        <f t="shared" si="628"/>
        <v>0</v>
      </c>
      <c r="CM542" s="34"/>
      <c r="CN542" s="34">
        <f t="shared" si="653"/>
        <v>0</v>
      </c>
      <c r="CO542" s="34">
        <f t="shared" si="629"/>
        <v>0</v>
      </c>
      <c r="CP542" s="34"/>
      <c r="CQ542" s="34">
        <f t="shared" si="654"/>
        <v>0</v>
      </c>
      <c r="CR542" s="34">
        <f t="shared" si="630"/>
        <v>0</v>
      </c>
      <c r="CS542" s="34"/>
      <c r="CT542" s="34">
        <f t="shared" si="655"/>
        <v>0</v>
      </c>
      <c r="CU542" s="34">
        <f t="shared" si="631"/>
        <v>0</v>
      </c>
      <c r="CV542" s="34"/>
      <c r="CW542" s="34">
        <f t="shared" si="656"/>
        <v>0</v>
      </c>
      <c r="CX542" s="34">
        <f t="shared" si="632"/>
        <v>0</v>
      </c>
      <c r="CY542" s="34"/>
      <c r="CZ542" s="34">
        <f t="shared" si="657"/>
        <v>0</v>
      </c>
      <c r="DA542" s="34">
        <f t="shared" si="633"/>
        <v>0</v>
      </c>
      <c r="DB542" s="34"/>
      <c r="DC542" s="34">
        <f t="shared" si="617"/>
        <v>0</v>
      </c>
      <c r="DD542" s="34">
        <f t="shared" si="634"/>
        <v>0</v>
      </c>
      <c r="DE542" s="35">
        <f t="shared" si="664"/>
        <v>0</v>
      </c>
      <c r="DF542" s="35">
        <f t="shared" ca="1" si="665"/>
        <v>0</v>
      </c>
      <c r="DG542" s="89">
        <f t="shared" ca="1" si="666"/>
        <v>0</v>
      </c>
      <c r="DH542" s="35">
        <f t="shared" si="635"/>
        <v>0</v>
      </c>
      <c r="DI542" s="35">
        <f t="shared" ca="1" si="608"/>
        <v>0</v>
      </c>
      <c r="DJ542" s="92">
        <f t="shared" ca="1" si="609"/>
        <v>0</v>
      </c>
      <c r="DK542"/>
      <c r="DL542" s="37"/>
      <c r="DM542" s="38">
        <f t="shared" si="610"/>
        <v>0</v>
      </c>
      <c r="DN542" s="39" t="str">
        <f t="shared" si="607"/>
        <v>NÃO MEDIDO</v>
      </c>
      <c r="DO542" s="40"/>
      <c r="DP542"/>
    </row>
    <row r="543" spans="1:120" s="2" customFormat="1" ht="36" customHeight="1" x14ac:dyDescent="0.2">
      <c r="A543" s="2" t="s">
        <v>212</v>
      </c>
      <c r="C543" s="100" t="s">
        <v>949</v>
      </c>
      <c r="D543" s="30" t="s">
        <v>950</v>
      </c>
      <c r="E543" s="31" t="s">
        <v>89</v>
      </c>
      <c r="F543" s="74">
        <v>1</v>
      </c>
      <c r="G543" s="74">
        <v>0</v>
      </c>
      <c r="H543" s="121">
        <v>0</v>
      </c>
      <c r="I543" s="121">
        <v>0</v>
      </c>
      <c r="J543" s="121"/>
      <c r="K543" s="74">
        <f t="shared" si="611"/>
        <v>1</v>
      </c>
      <c r="L543" s="32">
        <v>6.14</v>
      </c>
      <c r="M543" s="33">
        <f t="shared" si="618"/>
        <v>6.14</v>
      </c>
      <c r="N543" s="33"/>
      <c r="O543" s="33">
        <f t="shared" si="619"/>
        <v>0</v>
      </c>
      <c r="P543" s="34"/>
      <c r="Q543" s="34">
        <f t="shared" si="598"/>
        <v>0</v>
      </c>
      <c r="R543" s="34">
        <f t="shared" si="599"/>
        <v>0</v>
      </c>
      <c r="S543" s="34"/>
      <c r="T543" s="34">
        <f t="shared" si="600"/>
        <v>0</v>
      </c>
      <c r="U543" s="34">
        <f t="shared" si="601"/>
        <v>0</v>
      </c>
      <c r="V543" s="34"/>
      <c r="W543" s="34">
        <f t="shared" si="660"/>
        <v>0</v>
      </c>
      <c r="X543" s="34">
        <f t="shared" si="661"/>
        <v>0</v>
      </c>
      <c r="Y543" s="34"/>
      <c r="Z543" s="34">
        <f t="shared" si="602"/>
        <v>0</v>
      </c>
      <c r="AA543" s="34">
        <f t="shared" si="603"/>
        <v>0</v>
      </c>
      <c r="AB543" s="34"/>
      <c r="AC543" s="34">
        <f t="shared" si="604"/>
        <v>0</v>
      </c>
      <c r="AD543" s="34">
        <f t="shared" si="605"/>
        <v>0</v>
      </c>
      <c r="AE543" s="34"/>
      <c r="AF543" s="34">
        <f t="shared" si="658"/>
        <v>0</v>
      </c>
      <c r="AG543" s="34">
        <f t="shared" si="659"/>
        <v>0</v>
      </c>
      <c r="AH543" s="34"/>
      <c r="AI543" s="34">
        <f t="shared" si="667"/>
        <v>0</v>
      </c>
      <c r="AJ543" s="34">
        <f t="shared" si="606"/>
        <v>0</v>
      </c>
      <c r="AK543" s="34"/>
      <c r="AL543" s="34">
        <f t="shared" si="662"/>
        <v>0</v>
      </c>
      <c r="AM543" s="34">
        <f t="shared" si="663"/>
        <v>0</v>
      </c>
      <c r="AN543" s="34"/>
      <c r="AO543" s="34">
        <f t="shared" si="636"/>
        <v>0</v>
      </c>
      <c r="AP543" s="34">
        <f t="shared" si="637"/>
        <v>0</v>
      </c>
      <c r="AQ543" s="34"/>
      <c r="AR543" s="34">
        <f t="shared" si="638"/>
        <v>0</v>
      </c>
      <c r="AS543" s="34">
        <f t="shared" si="639"/>
        <v>0</v>
      </c>
      <c r="AT543" s="34"/>
      <c r="AU543" s="34">
        <f t="shared" si="640"/>
        <v>0</v>
      </c>
      <c r="AV543" s="34">
        <f t="shared" si="641"/>
        <v>0</v>
      </c>
      <c r="AW543" s="34"/>
      <c r="AX543" s="34">
        <f t="shared" si="642"/>
        <v>0</v>
      </c>
      <c r="AY543" s="34">
        <f t="shared" si="643"/>
        <v>0</v>
      </c>
      <c r="AZ543" s="34"/>
      <c r="BA543" s="34">
        <f t="shared" si="644"/>
        <v>0</v>
      </c>
      <c r="BB543" s="34">
        <f t="shared" si="645"/>
        <v>0</v>
      </c>
      <c r="BC543" s="34"/>
      <c r="BD543" s="34">
        <f t="shared" si="646"/>
        <v>0</v>
      </c>
      <c r="BE543" s="34">
        <f t="shared" si="647"/>
        <v>0</v>
      </c>
      <c r="BF543" s="34"/>
      <c r="BG543" s="34">
        <f t="shared" si="595"/>
        <v>0</v>
      </c>
      <c r="BH543" s="34">
        <f t="shared" si="648"/>
        <v>0</v>
      </c>
      <c r="BI543" s="34"/>
      <c r="BJ543" s="34">
        <f t="shared" si="596"/>
        <v>0</v>
      </c>
      <c r="BK543" s="34">
        <f t="shared" si="649"/>
        <v>0</v>
      </c>
      <c r="BL543" s="34"/>
      <c r="BM543" s="34">
        <f t="shared" si="597"/>
        <v>0</v>
      </c>
      <c r="BN543" s="34">
        <f t="shared" si="650"/>
        <v>0</v>
      </c>
      <c r="BO543" s="34"/>
      <c r="BP543" s="34">
        <f t="shared" si="620"/>
        <v>0</v>
      </c>
      <c r="BQ543" s="34">
        <f t="shared" si="621"/>
        <v>0</v>
      </c>
      <c r="BR543" s="34"/>
      <c r="BS543" s="34">
        <f t="shared" si="612"/>
        <v>0</v>
      </c>
      <c r="BT543" s="34">
        <f t="shared" si="622"/>
        <v>0</v>
      </c>
      <c r="BU543" s="34"/>
      <c r="BV543" s="34">
        <f t="shared" si="613"/>
        <v>0</v>
      </c>
      <c r="BW543" s="34">
        <f t="shared" si="623"/>
        <v>0</v>
      </c>
      <c r="BX543" s="34"/>
      <c r="BY543" s="34">
        <f t="shared" si="614"/>
        <v>0</v>
      </c>
      <c r="BZ543" s="34">
        <f t="shared" si="624"/>
        <v>0</v>
      </c>
      <c r="CA543" s="34"/>
      <c r="CB543" s="34">
        <f t="shared" si="615"/>
        <v>0</v>
      </c>
      <c r="CC543" s="34">
        <f t="shared" si="625"/>
        <v>0</v>
      </c>
      <c r="CD543" s="34"/>
      <c r="CE543" s="34">
        <f t="shared" si="616"/>
        <v>0</v>
      </c>
      <c r="CF543" s="34">
        <f t="shared" si="626"/>
        <v>0</v>
      </c>
      <c r="CG543" s="34"/>
      <c r="CH543" s="34">
        <f t="shared" si="651"/>
        <v>0</v>
      </c>
      <c r="CI543" s="34">
        <f t="shared" si="627"/>
        <v>0</v>
      </c>
      <c r="CJ543" s="34"/>
      <c r="CK543" s="34">
        <f t="shared" si="652"/>
        <v>0</v>
      </c>
      <c r="CL543" s="34">
        <f t="shared" si="628"/>
        <v>0</v>
      </c>
      <c r="CM543" s="34"/>
      <c r="CN543" s="34">
        <f t="shared" si="653"/>
        <v>0</v>
      </c>
      <c r="CO543" s="34">
        <f t="shared" si="629"/>
        <v>0</v>
      </c>
      <c r="CP543" s="34"/>
      <c r="CQ543" s="34">
        <f t="shared" si="654"/>
        <v>0</v>
      </c>
      <c r="CR543" s="34">
        <f t="shared" si="630"/>
        <v>0</v>
      </c>
      <c r="CS543" s="34"/>
      <c r="CT543" s="34">
        <f t="shared" si="655"/>
        <v>0</v>
      </c>
      <c r="CU543" s="34">
        <f t="shared" si="631"/>
        <v>0</v>
      </c>
      <c r="CV543" s="34"/>
      <c r="CW543" s="34">
        <f t="shared" si="656"/>
        <v>0</v>
      </c>
      <c r="CX543" s="34">
        <f t="shared" si="632"/>
        <v>0</v>
      </c>
      <c r="CY543" s="34"/>
      <c r="CZ543" s="34">
        <f t="shared" si="657"/>
        <v>0</v>
      </c>
      <c r="DA543" s="34">
        <f t="shared" si="633"/>
        <v>0</v>
      </c>
      <c r="DB543" s="34"/>
      <c r="DC543" s="34">
        <f t="shared" si="617"/>
        <v>0</v>
      </c>
      <c r="DD543" s="34">
        <f t="shared" si="634"/>
        <v>0</v>
      </c>
      <c r="DE543" s="35">
        <f t="shared" si="664"/>
        <v>0</v>
      </c>
      <c r="DF543" s="35">
        <f t="shared" ca="1" si="665"/>
        <v>0</v>
      </c>
      <c r="DG543" s="89">
        <f t="shared" ca="1" si="666"/>
        <v>0</v>
      </c>
      <c r="DH543" s="35">
        <f t="shared" si="635"/>
        <v>1</v>
      </c>
      <c r="DI543" s="35">
        <f t="shared" ca="1" si="608"/>
        <v>6.14</v>
      </c>
      <c r="DJ543" s="92">
        <f t="shared" ca="1" si="609"/>
        <v>0</v>
      </c>
      <c r="DK543"/>
      <c r="DL543" s="37"/>
      <c r="DM543" s="38">
        <f t="shared" si="610"/>
        <v>0</v>
      </c>
      <c r="DN543" s="39" t="str">
        <f t="shared" si="607"/>
        <v>NÃO MEDIDO</v>
      </c>
      <c r="DO543" s="40"/>
      <c r="DP543"/>
    </row>
    <row r="544" spans="1:120" s="2" customFormat="1" ht="36" customHeight="1" x14ac:dyDescent="0.2">
      <c r="A544" s="2" t="s">
        <v>212</v>
      </c>
      <c r="C544" s="100" t="s">
        <v>951</v>
      </c>
      <c r="D544" s="30" t="s">
        <v>952</v>
      </c>
      <c r="E544" s="31" t="s">
        <v>90</v>
      </c>
      <c r="F544" s="74">
        <v>0.16</v>
      </c>
      <c r="G544" s="74">
        <v>0</v>
      </c>
      <c r="H544" s="121">
        <v>0</v>
      </c>
      <c r="I544" s="121">
        <v>0</v>
      </c>
      <c r="J544" s="121"/>
      <c r="K544" s="74">
        <f t="shared" si="611"/>
        <v>0.16</v>
      </c>
      <c r="L544" s="32">
        <v>95.1</v>
      </c>
      <c r="M544" s="33">
        <f t="shared" si="618"/>
        <v>15.22</v>
      </c>
      <c r="N544" s="33"/>
      <c r="O544" s="33">
        <f t="shared" si="619"/>
        <v>0</v>
      </c>
      <c r="P544" s="34"/>
      <c r="Q544" s="34">
        <f t="shared" si="598"/>
        <v>0</v>
      </c>
      <c r="R544" s="34">
        <f t="shared" si="599"/>
        <v>0</v>
      </c>
      <c r="S544" s="34"/>
      <c r="T544" s="34">
        <f t="shared" si="600"/>
        <v>0</v>
      </c>
      <c r="U544" s="34">
        <f t="shared" si="601"/>
        <v>0</v>
      </c>
      <c r="V544" s="34"/>
      <c r="W544" s="34">
        <f t="shared" si="660"/>
        <v>0</v>
      </c>
      <c r="X544" s="34">
        <f t="shared" si="661"/>
        <v>0</v>
      </c>
      <c r="Y544" s="34"/>
      <c r="Z544" s="34">
        <f t="shared" si="602"/>
        <v>0</v>
      </c>
      <c r="AA544" s="34">
        <f t="shared" si="603"/>
        <v>0</v>
      </c>
      <c r="AB544" s="34"/>
      <c r="AC544" s="34">
        <f t="shared" si="604"/>
        <v>0</v>
      </c>
      <c r="AD544" s="34">
        <f t="shared" si="605"/>
        <v>0</v>
      </c>
      <c r="AE544" s="34"/>
      <c r="AF544" s="34">
        <f t="shared" si="658"/>
        <v>0</v>
      </c>
      <c r="AG544" s="34">
        <f t="shared" si="659"/>
        <v>0</v>
      </c>
      <c r="AH544" s="34"/>
      <c r="AI544" s="34">
        <f t="shared" si="667"/>
        <v>0</v>
      </c>
      <c r="AJ544" s="34">
        <f t="shared" si="606"/>
        <v>0</v>
      </c>
      <c r="AK544" s="34"/>
      <c r="AL544" s="34">
        <f t="shared" si="662"/>
        <v>0</v>
      </c>
      <c r="AM544" s="34">
        <f t="shared" si="663"/>
        <v>0</v>
      </c>
      <c r="AN544" s="34"/>
      <c r="AO544" s="34">
        <f t="shared" si="636"/>
        <v>0</v>
      </c>
      <c r="AP544" s="34">
        <f t="shared" si="637"/>
        <v>0</v>
      </c>
      <c r="AQ544" s="34"/>
      <c r="AR544" s="34">
        <f t="shared" si="638"/>
        <v>0</v>
      </c>
      <c r="AS544" s="34">
        <f t="shared" si="639"/>
        <v>0</v>
      </c>
      <c r="AT544" s="34"/>
      <c r="AU544" s="34">
        <f t="shared" si="640"/>
        <v>0</v>
      </c>
      <c r="AV544" s="34">
        <f t="shared" si="641"/>
        <v>0</v>
      </c>
      <c r="AW544" s="34"/>
      <c r="AX544" s="34">
        <f t="shared" si="642"/>
        <v>0</v>
      </c>
      <c r="AY544" s="34">
        <f t="shared" si="643"/>
        <v>0</v>
      </c>
      <c r="AZ544" s="34"/>
      <c r="BA544" s="34">
        <f t="shared" si="644"/>
        <v>0</v>
      </c>
      <c r="BB544" s="34">
        <f t="shared" si="645"/>
        <v>0</v>
      </c>
      <c r="BC544" s="34"/>
      <c r="BD544" s="34">
        <f t="shared" si="646"/>
        <v>0</v>
      </c>
      <c r="BE544" s="34">
        <f t="shared" si="647"/>
        <v>0</v>
      </c>
      <c r="BF544" s="34"/>
      <c r="BG544" s="34">
        <f t="shared" si="595"/>
        <v>0</v>
      </c>
      <c r="BH544" s="34">
        <f t="shared" si="648"/>
        <v>0</v>
      </c>
      <c r="BI544" s="34"/>
      <c r="BJ544" s="34">
        <f t="shared" si="596"/>
        <v>0</v>
      </c>
      <c r="BK544" s="34">
        <f t="shared" si="649"/>
        <v>0</v>
      </c>
      <c r="BL544" s="34"/>
      <c r="BM544" s="34">
        <f t="shared" si="597"/>
        <v>0</v>
      </c>
      <c r="BN544" s="34">
        <f t="shared" si="650"/>
        <v>0</v>
      </c>
      <c r="BO544" s="34"/>
      <c r="BP544" s="34">
        <f t="shared" si="620"/>
        <v>0</v>
      </c>
      <c r="BQ544" s="34">
        <f t="shared" si="621"/>
        <v>0</v>
      </c>
      <c r="BR544" s="34"/>
      <c r="BS544" s="34">
        <f t="shared" si="612"/>
        <v>0</v>
      </c>
      <c r="BT544" s="34">
        <f t="shared" si="622"/>
        <v>0</v>
      </c>
      <c r="BU544" s="34"/>
      <c r="BV544" s="34">
        <f t="shared" si="613"/>
        <v>0</v>
      </c>
      <c r="BW544" s="34">
        <f t="shared" si="623"/>
        <v>0</v>
      </c>
      <c r="BX544" s="34"/>
      <c r="BY544" s="34">
        <f t="shared" si="614"/>
        <v>0</v>
      </c>
      <c r="BZ544" s="34">
        <f t="shared" si="624"/>
        <v>0</v>
      </c>
      <c r="CA544" s="34"/>
      <c r="CB544" s="34">
        <f t="shared" si="615"/>
        <v>0</v>
      </c>
      <c r="CC544" s="34">
        <f t="shared" si="625"/>
        <v>0</v>
      </c>
      <c r="CD544" s="34"/>
      <c r="CE544" s="34">
        <f t="shared" si="616"/>
        <v>0</v>
      </c>
      <c r="CF544" s="34">
        <f t="shared" si="626"/>
        <v>0</v>
      </c>
      <c r="CG544" s="34"/>
      <c r="CH544" s="34">
        <f t="shared" si="651"/>
        <v>0</v>
      </c>
      <c r="CI544" s="34">
        <f t="shared" si="627"/>
        <v>0</v>
      </c>
      <c r="CJ544" s="34"/>
      <c r="CK544" s="34">
        <f t="shared" si="652"/>
        <v>0</v>
      </c>
      <c r="CL544" s="34">
        <f t="shared" si="628"/>
        <v>0</v>
      </c>
      <c r="CM544" s="34"/>
      <c r="CN544" s="34">
        <f t="shared" si="653"/>
        <v>0</v>
      </c>
      <c r="CO544" s="34">
        <f t="shared" si="629"/>
        <v>0</v>
      </c>
      <c r="CP544" s="34"/>
      <c r="CQ544" s="34">
        <f t="shared" si="654"/>
        <v>0</v>
      </c>
      <c r="CR544" s="34">
        <f t="shared" si="630"/>
        <v>0</v>
      </c>
      <c r="CS544" s="34"/>
      <c r="CT544" s="34">
        <f t="shared" si="655"/>
        <v>0</v>
      </c>
      <c r="CU544" s="34">
        <f t="shared" si="631"/>
        <v>0</v>
      </c>
      <c r="CV544" s="34"/>
      <c r="CW544" s="34">
        <f t="shared" si="656"/>
        <v>0</v>
      </c>
      <c r="CX544" s="34">
        <f t="shared" si="632"/>
        <v>0</v>
      </c>
      <c r="CY544" s="34"/>
      <c r="CZ544" s="34">
        <f t="shared" si="657"/>
        <v>0</v>
      </c>
      <c r="DA544" s="34">
        <f t="shared" si="633"/>
        <v>0</v>
      </c>
      <c r="DB544" s="34"/>
      <c r="DC544" s="34">
        <f t="shared" si="617"/>
        <v>0</v>
      </c>
      <c r="DD544" s="34">
        <f t="shared" si="634"/>
        <v>0</v>
      </c>
      <c r="DE544" s="35">
        <f t="shared" si="664"/>
        <v>0</v>
      </c>
      <c r="DF544" s="35">
        <f t="shared" ca="1" si="665"/>
        <v>0</v>
      </c>
      <c r="DG544" s="89">
        <f t="shared" ca="1" si="666"/>
        <v>0</v>
      </c>
      <c r="DH544" s="35">
        <f t="shared" si="635"/>
        <v>0.16</v>
      </c>
      <c r="DI544" s="35">
        <f t="shared" ca="1" si="608"/>
        <v>15.22</v>
      </c>
      <c r="DJ544" s="92">
        <f t="shared" ca="1" si="609"/>
        <v>0</v>
      </c>
      <c r="DK544"/>
      <c r="DL544" s="37"/>
      <c r="DM544" s="38">
        <f t="shared" si="610"/>
        <v>0</v>
      </c>
      <c r="DN544" s="39" t="str">
        <f t="shared" si="607"/>
        <v>NÃO MEDIDO</v>
      </c>
      <c r="DO544" s="40"/>
      <c r="DP544"/>
    </row>
    <row r="545" spans="1:120" s="2" customFormat="1" ht="36" customHeight="1" x14ac:dyDescent="0.2">
      <c r="A545" s="2" t="s">
        <v>212</v>
      </c>
      <c r="C545" s="100" t="s">
        <v>953</v>
      </c>
      <c r="D545" s="30" t="s">
        <v>954</v>
      </c>
      <c r="E545" s="31" t="s">
        <v>89</v>
      </c>
      <c r="F545" s="74">
        <v>4</v>
      </c>
      <c r="G545" s="74">
        <v>0</v>
      </c>
      <c r="H545" s="121">
        <v>0</v>
      </c>
      <c r="I545" s="121">
        <v>0</v>
      </c>
      <c r="J545" s="121"/>
      <c r="K545" s="74">
        <f t="shared" si="611"/>
        <v>4</v>
      </c>
      <c r="L545" s="32">
        <v>10.45</v>
      </c>
      <c r="M545" s="33">
        <f t="shared" si="618"/>
        <v>41.8</v>
      </c>
      <c r="N545" s="33"/>
      <c r="O545" s="33">
        <f t="shared" si="619"/>
        <v>0</v>
      </c>
      <c r="P545" s="34"/>
      <c r="Q545" s="34">
        <f t="shared" si="598"/>
        <v>0</v>
      </c>
      <c r="R545" s="34">
        <f t="shared" si="599"/>
        <v>0</v>
      </c>
      <c r="S545" s="34"/>
      <c r="T545" s="34">
        <f t="shared" si="600"/>
        <v>0</v>
      </c>
      <c r="U545" s="34">
        <f t="shared" si="601"/>
        <v>0</v>
      </c>
      <c r="V545" s="34"/>
      <c r="W545" s="34">
        <f t="shared" si="660"/>
        <v>0</v>
      </c>
      <c r="X545" s="34">
        <f t="shared" si="661"/>
        <v>0</v>
      </c>
      <c r="Y545" s="34"/>
      <c r="Z545" s="34">
        <f t="shared" si="602"/>
        <v>0</v>
      </c>
      <c r="AA545" s="34">
        <f t="shared" si="603"/>
        <v>0</v>
      </c>
      <c r="AB545" s="34"/>
      <c r="AC545" s="34">
        <f t="shared" si="604"/>
        <v>0</v>
      </c>
      <c r="AD545" s="34">
        <f t="shared" si="605"/>
        <v>0</v>
      </c>
      <c r="AE545" s="34"/>
      <c r="AF545" s="34">
        <f t="shared" si="658"/>
        <v>0</v>
      </c>
      <c r="AG545" s="34">
        <f t="shared" si="659"/>
        <v>0</v>
      </c>
      <c r="AH545" s="34"/>
      <c r="AI545" s="34">
        <f t="shared" si="667"/>
        <v>0</v>
      </c>
      <c r="AJ545" s="34">
        <f t="shared" si="606"/>
        <v>0</v>
      </c>
      <c r="AK545" s="34"/>
      <c r="AL545" s="34">
        <f t="shared" si="662"/>
        <v>0</v>
      </c>
      <c r="AM545" s="34">
        <f t="shared" si="663"/>
        <v>0</v>
      </c>
      <c r="AN545" s="34"/>
      <c r="AO545" s="34">
        <f t="shared" si="636"/>
        <v>0</v>
      </c>
      <c r="AP545" s="34">
        <f t="shared" si="637"/>
        <v>0</v>
      </c>
      <c r="AQ545" s="34"/>
      <c r="AR545" s="34">
        <f t="shared" si="638"/>
        <v>0</v>
      </c>
      <c r="AS545" s="34">
        <f t="shared" si="639"/>
        <v>0</v>
      </c>
      <c r="AT545" s="34"/>
      <c r="AU545" s="34">
        <f t="shared" si="640"/>
        <v>0</v>
      </c>
      <c r="AV545" s="34">
        <f t="shared" si="641"/>
        <v>0</v>
      </c>
      <c r="AW545" s="34"/>
      <c r="AX545" s="34">
        <f t="shared" si="642"/>
        <v>0</v>
      </c>
      <c r="AY545" s="34">
        <f t="shared" si="643"/>
        <v>0</v>
      </c>
      <c r="AZ545" s="34"/>
      <c r="BA545" s="34">
        <f t="shared" si="644"/>
        <v>0</v>
      </c>
      <c r="BB545" s="34">
        <f t="shared" si="645"/>
        <v>0</v>
      </c>
      <c r="BC545" s="34"/>
      <c r="BD545" s="34">
        <f t="shared" si="646"/>
        <v>0</v>
      </c>
      <c r="BE545" s="34">
        <f t="shared" si="647"/>
        <v>0</v>
      </c>
      <c r="BF545" s="34"/>
      <c r="BG545" s="34">
        <f t="shared" si="595"/>
        <v>0</v>
      </c>
      <c r="BH545" s="34">
        <f t="shared" si="648"/>
        <v>0</v>
      </c>
      <c r="BI545" s="34"/>
      <c r="BJ545" s="34">
        <f t="shared" si="596"/>
        <v>0</v>
      </c>
      <c r="BK545" s="34">
        <f t="shared" si="649"/>
        <v>0</v>
      </c>
      <c r="BL545" s="34"/>
      <c r="BM545" s="34">
        <f t="shared" si="597"/>
        <v>0</v>
      </c>
      <c r="BN545" s="34">
        <f t="shared" si="650"/>
        <v>0</v>
      </c>
      <c r="BO545" s="34"/>
      <c r="BP545" s="34">
        <f t="shared" si="620"/>
        <v>0</v>
      </c>
      <c r="BQ545" s="34">
        <f t="shared" si="621"/>
        <v>0</v>
      </c>
      <c r="BR545" s="34"/>
      <c r="BS545" s="34">
        <f t="shared" si="612"/>
        <v>0</v>
      </c>
      <c r="BT545" s="34">
        <f t="shared" si="622"/>
        <v>0</v>
      </c>
      <c r="BU545" s="34"/>
      <c r="BV545" s="34">
        <f t="shared" si="613"/>
        <v>0</v>
      </c>
      <c r="BW545" s="34">
        <f t="shared" si="623"/>
        <v>0</v>
      </c>
      <c r="BX545" s="34"/>
      <c r="BY545" s="34">
        <f t="shared" si="614"/>
        <v>0</v>
      </c>
      <c r="BZ545" s="34">
        <f t="shared" si="624"/>
        <v>0</v>
      </c>
      <c r="CA545" s="34"/>
      <c r="CB545" s="34">
        <f t="shared" si="615"/>
        <v>0</v>
      </c>
      <c r="CC545" s="34">
        <f t="shared" si="625"/>
        <v>0</v>
      </c>
      <c r="CD545" s="34"/>
      <c r="CE545" s="34">
        <f t="shared" si="616"/>
        <v>0</v>
      </c>
      <c r="CF545" s="34">
        <f t="shared" si="626"/>
        <v>0</v>
      </c>
      <c r="CG545" s="34"/>
      <c r="CH545" s="34">
        <f t="shared" si="651"/>
        <v>0</v>
      </c>
      <c r="CI545" s="34">
        <f t="shared" si="627"/>
        <v>0</v>
      </c>
      <c r="CJ545" s="34"/>
      <c r="CK545" s="34">
        <f t="shared" si="652"/>
        <v>0</v>
      </c>
      <c r="CL545" s="34">
        <f t="shared" si="628"/>
        <v>0</v>
      </c>
      <c r="CM545" s="34"/>
      <c r="CN545" s="34">
        <f t="shared" si="653"/>
        <v>0</v>
      </c>
      <c r="CO545" s="34">
        <f t="shared" si="629"/>
        <v>0</v>
      </c>
      <c r="CP545" s="34"/>
      <c r="CQ545" s="34">
        <f t="shared" si="654"/>
        <v>0</v>
      </c>
      <c r="CR545" s="34">
        <f t="shared" si="630"/>
        <v>0</v>
      </c>
      <c r="CS545" s="34"/>
      <c r="CT545" s="34">
        <f t="shared" si="655"/>
        <v>0</v>
      </c>
      <c r="CU545" s="34">
        <f t="shared" si="631"/>
        <v>0</v>
      </c>
      <c r="CV545" s="34"/>
      <c r="CW545" s="34">
        <f t="shared" si="656"/>
        <v>0</v>
      </c>
      <c r="CX545" s="34">
        <f t="shared" si="632"/>
        <v>0</v>
      </c>
      <c r="CY545" s="34"/>
      <c r="CZ545" s="34">
        <f t="shared" si="657"/>
        <v>0</v>
      </c>
      <c r="DA545" s="34">
        <f t="shared" si="633"/>
        <v>0</v>
      </c>
      <c r="DB545" s="34"/>
      <c r="DC545" s="34">
        <f t="shared" si="617"/>
        <v>0</v>
      </c>
      <c r="DD545" s="34">
        <f t="shared" si="634"/>
        <v>0</v>
      </c>
      <c r="DE545" s="35">
        <f t="shared" si="664"/>
        <v>0</v>
      </c>
      <c r="DF545" s="35">
        <f t="shared" ca="1" si="665"/>
        <v>0</v>
      </c>
      <c r="DG545" s="89">
        <f t="shared" ca="1" si="666"/>
        <v>0</v>
      </c>
      <c r="DH545" s="35">
        <f t="shared" si="635"/>
        <v>4</v>
      </c>
      <c r="DI545" s="35">
        <f t="shared" ca="1" si="608"/>
        <v>41.8</v>
      </c>
      <c r="DJ545" s="92">
        <f t="shared" ca="1" si="609"/>
        <v>0</v>
      </c>
      <c r="DK545"/>
      <c r="DL545" s="37"/>
      <c r="DM545" s="38">
        <f t="shared" si="610"/>
        <v>0</v>
      </c>
      <c r="DN545" s="39" t="str">
        <f t="shared" si="607"/>
        <v>NÃO MEDIDO</v>
      </c>
      <c r="DO545" s="40"/>
      <c r="DP545"/>
    </row>
    <row r="546" spans="1:120" s="2" customFormat="1" ht="36" customHeight="1" x14ac:dyDescent="0.2">
      <c r="A546" s="2" t="s">
        <v>212</v>
      </c>
      <c r="C546" s="100" t="s">
        <v>955</v>
      </c>
      <c r="D546" s="30" t="s">
        <v>956</v>
      </c>
      <c r="E546" s="31" t="s">
        <v>90</v>
      </c>
      <c r="F546" s="74">
        <v>0.32</v>
      </c>
      <c r="G546" s="74">
        <v>0</v>
      </c>
      <c r="H546" s="121">
        <v>0</v>
      </c>
      <c r="I546" s="121">
        <v>0</v>
      </c>
      <c r="J546" s="121"/>
      <c r="K546" s="74">
        <f t="shared" si="611"/>
        <v>0.32</v>
      </c>
      <c r="L546" s="32">
        <v>6.55</v>
      </c>
      <c r="M546" s="33">
        <f t="shared" si="618"/>
        <v>2.1</v>
      </c>
      <c r="N546" s="33"/>
      <c r="O546" s="33">
        <f t="shared" si="619"/>
        <v>0</v>
      </c>
      <c r="P546" s="34"/>
      <c r="Q546" s="34">
        <f t="shared" si="598"/>
        <v>0</v>
      </c>
      <c r="R546" s="34">
        <f t="shared" si="599"/>
        <v>0</v>
      </c>
      <c r="S546" s="34"/>
      <c r="T546" s="34">
        <f t="shared" si="600"/>
        <v>0</v>
      </c>
      <c r="U546" s="34">
        <f t="shared" si="601"/>
        <v>0</v>
      </c>
      <c r="V546" s="34"/>
      <c r="W546" s="34">
        <f t="shared" si="660"/>
        <v>0</v>
      </c>
      <c r="X546" s="34">
        <f t="shared" si="661"/>
        <v>0</v>
      </c>
      <c r="Y546" s="34"/>
      <c r="Z546" s="34">
        <f t="shared" si="602"/>
        <v>0</v>
      </c>
      <c r="AA546" s="34">
        <f t="shared" si="603"/>
        <v>0</v>
      </c>
      <c r="AB546" s="34"/>
      <c r="AC546" s="34">
        <f t="shared" si="604"/>
        <v>0</v>
      </c>
      <c r="AD546" s="34">
        <f t="shared" si="605"/>
        <v>0</v>
      </c>
      <c r="AE546" s="34"/>
      <c r="AF546" s="34">
        <f t="shared" si="658"/>
        <v>0</v>
      </c>
      <c r="AG546" s="34">
        <f t="shared" si="659"/>
        <v>0</v>
      </c>
      <c r="AH546" s="34"/>
      <c r="AI546" s="34">
        <f t="shared" si="667"/>
        <v>0</v>
      </c>
      <c r="AJ546" s="34">
        <f t="shared" si="606"/>
        <v>0</v>
      </c>
      <c r="AK546" s="34"/>
      <c r="AL546" s="34">
        <f t="shared" si="662"/>
        <v>0</v>
      </c>
      <c r="AM546" s="34">
        <f t="shared" si="663"/>
        <v>0</v>
      </c>
      <c r="AN546" s="34"/>
      <c r="AO546" s="34">
        <f t="shared" si="636"/>
        <v>0</v>
      </c>
      <c r="AP546" s="34">
        <f t="shared" si="637"/>
        <v>0</v>
      </c>
      <c r="AQ546" s="34"/>
      <c r="AR546" s="34">
        <f t="shared" si="638"/>
        <v>0</v>
      </c>
      <c r="AS546" s="34">
        <f t="shared" si="639"/>
        <v>0</v>
      </c>
      <c r="AT546" s="34"/>
      <c r="AU546" s="34">
        <f t="shared" si="640"/>
        <v>0</v>
      </c>
      <c r="AV546" s="34">
        <f t="shared" si="641"/>
        <v>0</v>
      </c>
      <c r="AW546" s="34"/>
      <c r="AX546" s="34">
        <f t="shared" si="642"/>
        <v>0</v>
      </c>
      <c r="AY546" s="34">
        <f t="shared" si="643"/>
        <v>0</v>
      </c>
      <c r="AZ546" s="34"/>
      <c r="BA546" s="34">
        <f t="shared" si="644"/>
        <v>0</v>
      </c>
      <c r="BB546" s="34">
        <f t="shared" si="645"/>
        <v>0</v>
      </c>
      <c r="BC546" s="34"/>
      <c r="BD546" s="34">
        <f t="shared" si="646"/>
        <v>0</v>
      </c>
      <c r="BE546" s="34">
        <f t="shared" si="647"/>
        <v>0</v>
      </c>
      <c r="BF546" s="34"/>
      <c r="BG546" s="34">
        <f t="shared" si="595"/>
        <v>0</v>
      </c>
      <c r="BH546" s="34">
        <f t="shared" si="648"/>
        <v>0</v>
      </c>
      <c r="BI546" s="34"/>
      <c r="BJ546" s="34">
        <f t="shared" si="596"/>
        <v>0</v>
      </c>
      <c r="BK546" s="34">
        <f t="shared" si="649"/>
        <v>0</v>
      </c>
      <c r="BL546" s="34"/>
      <c r="BM546" s="34">
        <f t="shared" si="597"/>
        <v>0</v>
      </c>
      <c r="BN546" s="34">
        <f t="shared" si="650"/>
        <v>0</v>
      </c>
      <c r="BO546" s="34"/>
      <c r="BP546" s="34">
        <f t="shared" si="620"/>
        <v>0</v>
      </c>
      <c r="BQ546" s="34">
        <f t="shared" si="621"/>
        <v>0</v>
      </c>
      <c r="BR546" s="34"/>
      <c r="BS546" s="34">
        <f t="shared" si="612"/>
        <v>0</v>
      </c>
      <c r="BT546" s="34">
        <f t="shared" si="622"/>
        <v>0</v>
      </c>
      <c r="BU546" s="34"/>
      <c r="BV546" s="34">
        <f t="shared" si="613"/>
        <v>0</v>
      </c>
      <c r="BW546" s="34">
        <f t="shared" si="623"/>
        <v>0</v>
      </c>
      <c r="BX546" s="34"/>
      <c r="BY546" s="34">
        <f t="shared" si="614"/>
        <v>0</v>
      </c>
      <c r="BZ546" s="34">
        <f t="shared" si="624"/>
        <v>0</v>
      </c>
      <c r="CA546" s="34"/>
      <c r="CB546" s="34">
        <f t="shared" si="615"/>
        <v>0</v>
      </c>
      <c r="CC546" s="34">
        <f t="shared" si="625"/>
        <v>0</v>
      </c>
      <c r="CD546" s="34"/>
      <c r="CE546" s="34">
        <f t="shared" si="616"/>
        <v>0</v>
      </c>
      <c r="CF546" s="34">
        <f t="shared" si="626"/>
        <v>0</v>
      </c>
      <c r="CG546" s="34"/>
      <c r="CH546" s="34">
        <f t="shared" si="651"/>
        <v>0</v>
      </c>
      <c r="CI546" s="34">
        <f t="shared" si="627"/>
        <v>0</v>
      </c>
      <c r="CJ546" s="34"/>
      <c r="CK546" s="34">
        <f t="shared" si="652"/>
        <v>0</v>
      </c>
      <c r="CL546" s="34">
        <f t="shared" si="628"/>
        <v>0</v>
      </c>
      <c r="CM546" s="34"/>
      <c r="CN546" s="34">
        <f t="shared" si="653"/>
        <v>0</v>
      </c>
      <c r="CO546" s="34">
        <f t="shared" si="629"/>
        <v>0</v>
      </c>
      <c r="CP546" s="34"/>
      <c r="CQ546" s="34">
        <f t="shared" si="654"/>
        <v>0</v>
      </c>
      <c r="CR546" s="34">
        <f t="shared" si="630"/>
        <v>0</v>
      </c>
      <c r="CS546" s="34"/>
      <c r="CT546" s="34">
        <f t="shared" si="655"/>
        <v>0</v>
      </c>
      <c r="CU546" s="34">
        <f t="shared" si="631"/>
        <v>0</v>
      </c>
      <c r="CV546" s="34"/>
      <c r="CW546" s="34">
        <f t="shared" si="656"/>
        <v>0</v>
      </c>
      <c r="CX546" s="34">
        <f t="shared" si="632"/>
        <v>0</v>
      </c>
      <c r="CY546" s="34"/>
      <c r="CZ546" s="34">
        <f t="shared" si="657"/>
        <v>0</v>
      </c>
      <c r="DA546" s="34">
        <f t="shared" si="633"/>
        <v>0</v>
      </c>
      <c r="DB546" s="34"/>
      <c r="DC546" s="34">
        <f t="shared" si="617"/>
        <v>0</v>
      </c>
      <c r="DD546" s="34">
        <f t="shared" si="634"/>
        <v>0</v>
      </c>
      <c r="DE546" s="35">
        <f t="shared" si="664"/>
        <v>0</v>
      </c>
      <c r="DF546" s="35">
        <f t="shared" ca="1" si="665"/>
        <v>0</v>
      </c>
      <c r="DG546" s="89">
        <f t="shared" ca="1" si="666"/>
        <v>0</v>
      </c>
      <c r="DH546" s="35">
        <f t="shared" si="635"/>
        <v>0.32</v>
      </c>
      <c r="DI546" s="35">
        <f t="shared" ca="1" si="608"/>
        <v>2.1</v>
      </c>
      <c r="DJ546" s="92">
        <f t="shared" ca="1" si="609"/>
        <v>0</v>
      </c>
      <c r="DK546"/>
      <c r="DL546" s="37"/>
      <c r="DM546" s="38">
        <f t="shared" si="610"/>
        <v>0</v>
      </c>
      <c r="DN546" s="39" t="str">
        <f t="shared" si="607"/>
        <v>NÃO MEDIDO</v>
      </c>
      <c r="DO546" s="40"/>
      <c r="DP546"/>
    </row>
    <row r="547" spans="1:120" s="2" customFormat="1" ht="36" customHeight="1" x14ac:dyDescent="0.2">
      <c r="A547" s="2" t="s">
        <v>212</v>
      </c>
      <c r="C547" s="100" t="s">
        <v>957</v>
      </c>
      <c r="D547" s="30" t="s">
        <v>958</v>
      </c>
      <c r="E547" s="31" t="s">
        <v>90</v>
      </c>
      <c r="F547" s="74">
        <v>6.4</v>
      </c>
      <c r="G547" s="74">
        <v>0</v>
      </c>
      <c r="H547" s="121">
        <v>0</v>
      </c>
      <c r="I547" s="121">
        <v>0</v>
      </c>
      <c r="J547" s="121"/>
      <c r="K547" s="74">
        <f t="shared" si="611"/>
        <v>6.4</v>
      </c>
      <c r="L547" s="32">
        <v>7.55</v>
      </c>
      <c r="M547" s="33">
        <f t="shared" si="618"/>
        <v>48.32</v>
      </c>
      <c r="N547" s="33"/>
      <c r="O547" s="33">
        <f t="shared" si="619"/>
        <v>0</v>
      </c>
      <c r="P547" s="34"/>
      <c r="Q547" s="34">
        <f t="shared" si="598"/>
        <v>0</v>
      </c>
      <c r="R547" s="34">
        <f t="shared" si="599"/>
        <v>0</v>
      </c>
      <c r="S547" s="34"/>
      <c r="T547" s="34">
        <f t="shared" si="600"/>
        <v>0</v>
      </c>
      <c r="U547" s="34">
        <f t="shared" si="601"/>
        <v>0</v>
      </c>
      <c r="V547" s="34"/>
      <c r="W547" s="34">
        <f t="shared" si="660"/>
        <v>0</v>
      </c>
      <c r="X547" s="34">
        <f t="shared" si="661"/>
        <v>0</v>
      </c>
      <c r="Y547" s="34"/>
      <c r="Z547" s="34">
        <f t="shared" si="602"/>
        <v>0</v>
      </c>
      <c r="AA547" s="34">
        <f t="shared" si="603"/>
        <v>0</v>
      </c>
      <c r="AB547" s="34"/>
      <c r="AC547" s="34">
        <f t="shared" si="604"/>
        <v>0</v>
      </c>
      <c r="AD547" s="34">
        <f t="shared" si="605"/>
        <v>0</v>
      </c>
      <c r="AE547" s="34"/>
      <c r="AF547" s="34">
        <f t="shared" si="658"/>
        <v>0</v>
      </c>
      <c r="AG547" s="34">
        <f t="shared" si="659"/>
        <v>0</v>
      </c>
      <c r="AH547" s="34"/>
      <c r="AI547" s="34">
        <f t="shared" si="667"/>
        <v>0</v>
      </c>
      <c r="AJ547" s="34">
        <f t="shared" si="606"/>
        <v>0</v>
      </c>
      <c r="AK547" s="34"/>
      <c r="AL547" s="34">
        <f t="shared" si="662"/>
        <v>0</v>
      </c>
      <c r="AM547" s="34">
        <f t="shared" si="663"/>
        <v>0</v>
      </c>
      <c r="AN547" s="34"/>
      <c r="AO547" s="34">
        <f t="shared" si="636"/>
        <v>0</v>
      </c>
      <c r="AP547" s="34">
        <f t="shared" si="637"/>
        <v>0</v>
      </c>
      <c r="AQ547" s="34"/>
      <c r="AR547" s="34">
        <f t="shared" si="638"/>
        <v>0</v>
      </c>
      <c r="AS547" s="34">
        <f t="shared" si="639"/>
        <v>0</v>
      </c>
      <c r="AT547" s="34"/>
      <c r="AU547" s="34">
        <f t="shared" si="640"/>
        <v>0</v>
      </c>
      <c r="AV547" s="34">
        <f t="shared" si="641"/>
        <v>0</v>
      </c>
      <c r="AW547" s="34"/>
      <c r="AX547" s="34">
        <f t="shared" si="642"/>
        <v>0</v>
      </c>
      <c r="AY547" s="34">
        <f t="shared" si="643"/>
        <v>0</v>
      </c>
      <c r="AZ547" s="34"/>
      <c r="BA547" s="34">
        <f t="shared" si="644"/>
        <v>0</v>
      </c>
      <c r="BB547" s="34">
        <f t="shared" si="645"/>
        <v>0</v>
      </c>
      <c r="BC547" s="34"/>
      <c r="BD547" s="34">
        <f t="shared" si="646"/>
        <v>0</v>
      </c>
      <c r="BE547" s="34">
        <f t="shared" si="647"/>
        <v>0</v>
      </c>
      <c r="BF547" s="34"/>
      <c r="BG547" s="34">
        <f t="shared" si="595"/>
        <v>0</v>
      </c>
      <c r="BH547" s="34">
        <f t="shared" si="648"/>
        <v>0</v>
      </c>
      <c r="BI547" s="34"/>
      <c r="BJ547" s="34">
        <f t="shared" si="596"/>
        <v>0</v>
      </c>
      <c r="BK547" s="34">
        <f t="shared" si="649"/>
        <v>0</v>
      </c>
      <c r="BL547" s="34"/>
      <c r="BM547" s="34">
        <f t="shared" si="597"/>
        <v>0</v>
      </c>
      <c r="BN547" s="34">
        <f t="shared" si="650"/>
        <v>0</v>
      </c>
      <c r="BO547" s="34"/>
      <c r="BP547" s="34">
        <f t="shared" si="620"/>
        <v>0</v>
      </c>
      <c r="BQ547" s="34">
        <f t="shared" si="621"/>
        <v>0</v>
      </c>
      <c r="BR547" s="34"/>
      <c r="BS547" s="34">
        <f t="shared" si="612"/>
        <v>0</v>
      </c>
      <c r="BT547" s="34">
        <f t="shared" si="622"/>
        <v>0</v>
      </c>
      <c r="BU547" s="34"/>
      <c r="BV547" s="34">
        <f t="shared" si="613"/>
        <v>0</v>
      </c>
      <c r="BW547" s="34">
        <f t="shared" si="623"/>
        <v>0</v>
      </c>
      <c r="BX547" s="34"/>
      <c r="BY547" s="34">
        <f t="shared" si="614"/>
        <v>0</v>
      </c>
      <c r="BZ547" s="34">
        <f t="shared" si="624"/>
        <v>0</v>
      </c>
      <c r="CA547" s="34"/>
      <c r="CB547" s="34">
        <f t="shared" si="615"/>
        <v>0</v>
      </c>
      <c r="CC547" s="34">
        <f t="shared" si="625"/>
        <v>0</v>
      </c>
      <c r="CD547" s="34"/>
      <c r="CE547" s="34">
        <f t="shared" si="616"/>
        <v>0</v>
      </c>
      <c r="CF547" s="34">
        <f t="shared" si="626"/>
        <v>0</v>
      </c>
      <c r="CG547" s="34"/>
      <c r="CH547" s="34">
        <f t="shared" si="651"/>
        <v>0</v>
      </c>
      <c r="CI547" s="34">
        <f t="shared" si="627"/>
        <v>0</v>
      </c>
      <c r="CJ547" s="34"/>
      <c r="CK547" s="34">
        <f t="shared" si="652"/>
        <v>0</v>
      </c>
      <c r="CL547" s="34">
        <f t="shared" si="628"/>
        <v>0</v>
      </c>
      <c r="CM547" s="34"/>
      <c r="CN547" s="34">
        <f t="shared" si="653"/>
        <v>0</v>
      </c>
      <c r="CO547" s="34">
        <f t="shared" si="629"/>
        <v>0</v>
      </c>
      <c r="CP547" s="34"/>
      <c r="CQ547" s="34">
        <f t="shared" si="654"/>
        <v>0</v>
      </c>
      <c r="CR547" s="34">
        <f t="shared" si="630"/>
        <v>0</v>
      </c>
      <c r="CS547" s="34"/>
      <c r="CT547" s="34">
        <f t="shared" si="655"/>
        <v>0</v>
      </c>
      <c r="CU547" s="34">
        <f t="shared" si="631"/>
        <v>0</v>
      </c>
      <c r="CV547" s="34"/>
      <c r="CW547" s="34">
        <f t="shared" si="656"/>
        <v>0</v>
      </c>
      <c r="CX547" s="34">
        <f t="shared" si="632"/>
        <v>0</v>
      </c>
      <c r="CY547" s="34"/>
      <c r="CZ547" s="34">
        <f t="shared" si="657"/>
        <v>0</v>
      </c>
      <c r="DA547" s="34">
        <f t="shared" si="633"/>
        <v>0</v>
      </c>
      <c r="DB547" s="34"/>
      <c r="DC547" s="34">
        <f t="shared" si="617"/>
        <v>0</v>
      </c>
      <c r="DD547" s="34">
        <f t="shared" si="634"/>
        <v>0</v>
      </c>
      <c r="DE547" s="35">
        <f t="shared" si="664"/>
        <v>0</v>
      </c>
      <c r="DF547" s="35">
        <f t="shared" ca="1" si="665"/>
        <v>0</v>
      </c>
      <c r="DG547" s="89">
        <f t="shared" ca="1" si="666"/>
        <v>0</v>
      </c>
      <c r="DH547" s="35">
        <f t="shared" si="635"/>
        <v>6.4</v>
      </c>
      <c r="DI547" s="35">
        <f t="shared" ca="1" si="608"/>
        <v>48.32</v>
      </c>
      <c r="DJ547" s="92">
        <f t="shared" ca="1" si="609"/>
        <v>0</v>
      </c>
      <c r="DK547"/>
      <c r="DL547" s="37"/>
      <c r="DM547" s="38">
        <f t="shared" si="610"/>
        <v>0</v>
      </c>
      <c r="DN547" s="39" t="str">
        <f t="shared" si="607"/>
        <v>NÃO MEDIDO</v>
      </c>
      <c r="DO547" s="40"/>
      <c r="DP547"/>
    </row>
    <row r="548" spans="1:120" s="2" customFormat="1" ht="30.75" customHeight="1" x14ac:dyDescent="0.2">
      <c r="A548" s="2" t="s">
        <v>212</v>
      </c>
      <c r="C548" s="100" t="s">
        <v>959</v>
      </c>
      <c r="D548" s="30" t="s">
        <v>960</v>
      </c>
      <c r="E548" s="31" t="s">
        <v>81</v>
      </c>
      <c r="F548" s="74">
        <v>0.03</v>
      </c>
      <c r="G548" s="74">
        <v>0</v>
      </c>
      <c r="H548" s="121">
        <v>0</v>
      </c>
      <c r="I548" s="121">
        <v>0</v>
      </c>
      <c r="J548" s="121"/>
      <c r="K548" s="74">
        <f t="shared" si="611"/>
        <v>0.03</v>
      </c>
      <c r="L548" s="32">
        <v>917.37</v>
      </c>
      <c r="M548" s="33">
        <f t="shared" si="618"/>
        <v>27.52</v>
      </c>
      <c r="N548" s="33"/>
      <c r="O548" s="33">
        <f t="shared" si="619"/>
        <v>0</v>
      </c>
      <c r="P548" s="34"/>
      <c r="Q548" s="34">
        <f t="shared" si="598"/>
        <v>0</v>
      </c>
      <c r="R548" s="34">
        <f t="shared" si="599"/>
        <v>0</v>
      </c>
      <c r="S548" s="34"/>
      <c r="T548" s="34">
        <f t="shared" si="600"/>
        <v>0</v>
      </c>
      <c r="U548" s="34">
        <f t="shared" si="601"/>
        <v>0</v>
      </c>
      <c r="V548" s="34"/>
      <c r="W548" s="34">
        <f t="shared" si="660"/>
        <v>0</v>
      </c>
      <c r="X548" s="34">
        <f t="shared" si="661"/>
        <v>0</v>
      </c>
      <c r="Y548" s="34"/>
      <c r="Z548" s="34">
        <f t="shared" si="602"/>
        <v>0</v>
      </c>
      <c r="AA548" s="34">
        <f t="shared" si="603"/>
        <v>0</v>
      </c>
      <c r="AB548" s="34"/>
      <c r="AC548" s="34">
        <f t="shared" si="604"/>
        <v>0</v>
      </c>
      <c r="AD548" s="34">
        <f t="shared" si="605"/>
        <v>0</v>
      </c>
      <c r="AE548" s="34"/>
      <c r="AF548" s="34">
        <f t="shared" si="658"/>
        <v>0</v>
      </c>
      <c r="AG548" s="34">
        <f t="shared" si="659"/>
        <v>0</v>
      </c>
      <c r="AH548" s="34"/>
      <c r="AI548" s="34">
        <f t="shared" si="667"/>
        <v>0</v>
      </c>
      <c r="AJ548" s="34">
        <f t="shared" si="606"/>
        <v>0</v>
      </c>
      <c r="AK548" s="34"/>
      <c r="AL548" s="34">
        <f t="shared" si="662"/>
        <v>0</v>
      </c>
      <c r="AM548" s="34">
        <f t="shared" si="663"/>
        <v>0</v>
      </c>
      <c r="AN548" s="34"/>
      <c r="AO548" s="34">
        <f t="shared" si="636"/>
        <v>0</v>
      </c>
      <c r="AP548" s="34">
        <f t="shared" si="637"/>
        <v>0</v>
      </c>
      <c r="AQ548" s="34"/>
      <c r="AR548" s="34">
        <f t="shared" si="638"/>
        <v>0</v>
      </c>
      <c r="AS548" s="34">
        <f t="shared" si="639"/>
        <v>0</v>
      </c>
      <c r="AT548" s="34"/>
      <c r="AU548" s="34">
        <f t="shared" si="640"/>
        <v>0</v>
      </c>
      <c r="AV548" s="34">
        <f t="shared" si="641"/>
        <v>0</v>
      </c>
      <c r="AW548" s="34"/>
      <c r="AX548" s="34">
        <f t="shared" si="642"/>
        <v>0</v>
      </c>
      <c r="AY548" s="34">
        <f t="shared" si="643"/>
        <v>0</v>
      </c>
      <c r="AZ548" s="34"/>
      <c r="BA548" s="34">
        <f t="shared" si="644"/>
        <v>0</v>
      </c>
      <c r="BB548" s="34">
        <f t="shared" si="645"/>
        <v>0</v>
      </c>
      <c r="BC548" s="34"/>
      <c r="BD548" s="34">
        <f t="shared" si="646"/>
        <v>0</v>
      </c>
      <c r="BE548" s="34">
        <f t="shared" si="647"/>
        <v>0</v>
      </c>
      <c r="BF548" s="34"/>
      <c r="BG548" s="34">
        <f t="shared" si="595"/>
        <v>0</v>
      </c>
      <c r="BH548" s="34">
        <f t="shared" si="648"/>
        <v>0</v>
      </c>
      <c r="BI548" s="34"/>
      <c r="BJ548" s="34">
        <f t="shared" si="596"/>
        <v>0</v>
      </c>
      <c r="BK548" s="34">
        <f t="shared" si="649"/>
        <v>0</v>
      </c>
      <c r="BL548" s="34"/>
      <c r="BM548" s="34">
        <f t="shared" si="597"/>
        <v>0</v>
      </c>
      <c r="BN548" s="34">
        <f t="shared" si="650"/>
        <v>0</v>
      </c>
      <c r="BO548" s="34"/>
      <c r="BP548" s="34">
        <f t="shared" si="620"/>
        <v>0</v>
      </c>
      <c r="BQ548" s="34">
        <f t="shared" si="621"/>
        <v>0</v>
      </c>
      <c r="BR548" s="34"/>
      <c r="BS548" s="34">
        <f t="shared" si="612"/>
        <v>0</v>
      </c>
      <c r="BT548" s="34">
        <f t="shared" si="622"/>
        <v>0</v>
      </c>
      <c r="BU548" s="34"/>
      <c r="BV548" s="34">
        <f t="shared" si="613"/>
        <v>0</v>
      </c>
      <c r="BW548" s="34">
        <f t="shared" si="623"/>
        <v>0</v>
      </c>
      <c r="BX548" s="34"/>
      <c r="BY548" s="34">
        <f t="shared" si="614"/>
        <v>0</v>
      </c>
      <c r="BZ548" s="34">
        <f t="shared" si="624"/>
        <v>0</v>
      </c>
      <c r="CA548" s="34"/>
      <c r="CB548" s="34">
        <f t="shared" si="615"/>
        <v>0</v>
      </c>
      <c r="CC548" s="34">
        <f t="shared" si="625"/>
        <v>0</v>
      </c>
      <c r="CD548" s="34"/>
      <c r="CE548" s="34">
        <f t="shared" si="616"/>
        <v>0</v>
      </c>
      <c r="CF548" s="34">
        <f t="shared" si="626"/>
        <v>0</v>
      </c>
      <c r="CG548" s="34"/>
      <c r="CH548" s="34">
        <f t="shared" si="651"/>
        <v>0</v>
      </c>
      <c r="CI548" s="34">
        <f t="shared" si="627"/>
        <v>0</v>
      </c>
      <c r="CJ548" s="34"/>
      <c r="CK548" s="34">
        <f t="shared" si="652"/>
        <v>0</v>
      </c>
      <c r="CL548" s="34">
        <f t="shared" si="628"/>
        <v>0</v>
      </c>
      <c r="CM548" s="34"/>
      <c r="CN548" s="34">
        <f t="shared" si="653"/>
        <v>0</v>
      </c>
      <c r="CO548" s="34">
        <f t="shared" si="629"/>
        <v>0</v>
      </c>
      <c r="CP548" s="34"/>
      <c r="CQ548" s="34">
        <f t="shared" si="654"/>
        <v>0</v>
      </c>
      <c r="CR548" s="34">
        <f t="shared" si="630"/>
        <v>0</v>
      </c>
      <c r="CS548" s="34"/>
      <c r="CT548" s="34">
        <f t="shared" si="655"/>
        <v>0</v>
      </c>
      <c r="CU548" s="34">
        <f t="shared" si="631"/>
        <v>0</v>
      </c>
      <c r="CV548" s="34"/>
      <c r="CW548" s="34">
        <f t="shared" si="656"/>
        <v>0</v>
      </c>
      <c r="CX548" s="34">
        <f t="shared" si="632"/>
        <v>0</v>
      </c>
      <c r="CY548" s="34"/>
      <c r="CZ548" s="34">
        <f t="shared" si="657"/>
        <v>0</v>
      </c>
      <c r="DA548" s="34">
        <f t="shared" si="633"/>
        <v>0</v>
      </c>
      <c r="DB548" s="34"/>
      <c r="DC548" s="34">
        <f t="shared" si="617"/>
        <v>0</v>
      </c>
      <c r="DD548" s="34">
        <f t="shared" si="634"/>
        <v>0</v>
      </c>
      <c r="DE548" s="35">
        <f t="shared" si="664"/>
        <v>0</v>
      </c>
      <c r="DF548" s="35">
        <f t="shared" ca="1" si="665"/>
        <v>0</v>
      </c>
      <c r="DG548" s="89">
        <f t="shared" ca="1" si="666"/>
        <v>0</v>
      </c>
      <c r="DH548" s="35">
        <f t="shared" si="635"/>
        <v>0.03</v>
      </c>
      <c r="DI548" s="35">
        <f t="shared" ca="1" si="608"/>
        <v>27.52</v>
      </c>
      <c r="DJ548" s="92">
        <f t="shared" ca="1" si="609"/>
        <v>0</v>
      </c>
      <c r="DK548"/>
      <c r="DL548" s="37"/>
      <c r="DM548" s="38">
        <f t="shared" si="610"/>
        <v>0</v>
      </c>
      <c r="DN548" s="39" t="str">
        <f t="shared" si="607"/>
        <v>NÃO MEDIDO</v>
      </c>
      <c r="DO548" s="40"/>
      <c r="DP548"/>
    </row>
    <row r="549" spans="1:120" s="2" customFormat="1" ht="30.75" customHeight="1" x14ac:dyDescent="0.2">
      <c r="A549" s="2" t="s">
        <v>213</v>
      </c>
      <c r="C549" s="100">
        <v>172300</v>
      </c>
      <c r="D549" s="30" t="s">
        <v>961</v>
      </c>
      <c r="E549" s="31"/>
      <c r="F549" s="74"/>
      <c r="G549" s="74">
        <v>0</v>
      </c>
      <c r="H549" s="121">
        <v>0</v>
      </c>
      <c r="I549" s="121">
        <v>0</v>
      </c>
      <c r="J549" s="121"/>
      <c r="K549" s="74">
        <f t="shared" si="611"/>
        <v>0</v>
      </c>
      <c r="L549" s="32"/>
      <c r="M549" s="33">
        <f t="shared" si="618"/>
        <v>0</v>
      </c>
      <c r="N549" s="33"/>
      <c r="O549" s="33">
        <f t="shared" si="619"/>
        <v>0</v>
      </c>
      <c r="P549" s="34"/>
      <c r="Q549" s="34">
        <f t="shared" si="598"/>
        <v>0</v>
      </c>
      <c r="R549" s="34">
        <f t="shared" si="599"/>
        <v>0</v>
      </c>
      <c r="S549" s="34"/>
      <c r="T549" s="34">
        <f t="shared" si="600"/>
        <v>0</v>
      </c>
      <c r="U549" s="34">
        <f t="shared" si="601"/>
        <v>0</v>
      </c>
      <c r="V549" s="34"/>
      <c r="W549" s="34">
        <f t="shared" si="660"/>
        <v>0</v>
      </c>
      <c r="X549" s="34">
        <f t="shared" si="661"/>
        <v>0</v>
      </c>
      <c r="Y549" s="34"/>
      <c r="Z549" s="34">
        <f t="shared" si="602"/>
        <v>0</v>
      </c>
      <c r="AA549" s="34">
        <f t="shared" si="603"/>
        <v>0</v>
      </c>
      <c r="AB549" s="34"/>
      <c r="AC549" s="34">
        <f t="shared" si="604"/>
        <v>0</v>
      </c>
      <c r="AD549" s="34">
        <f t="shared" si="605"/>
        <v>0</v>
      </c>
      <c r="AE549" s="34"/>
      <c r="AF549" s="34">
        <f t="shared" si="658"/>
        <v>0</v>
      </c>
      <c r="AG549" s="34">
        <f t="shared" si="659"/>
        <v>0</v>
      </c>
      <c r="AH549" s="34"/>
      <c r="AI549" s="34">
        <f t="shared" si="667"/>
        <v>0</v>
      </c>
      <c r="AJ549" s="34">
        <f t="shared" si="606"/>
        <v>0</v>
      </c>
      <c r="AK549" s="34"/>
      <c r="AL549" s="34">
        <f t="shared" si="662"/>
        <v>0</v>
      </c>
      <c r="AM549" s="34">
        <f t="shared" si="663"/>
        <v>0</v>
      </c>
      <c r="AN549" s="34"/>
      <c r="AO549" s="34">
        <f t="shared" si="636"/>
        <v>0</v>
      </c>
      <c r="AP549" s="34">
        <f t="shared" si="637"/>
        <v>0</v>
      </c>
      <c r="AQ549" s="34"/>
      <c r="AR549" s="34">
        <f t="shared" si="638"/>
        <v>0</v>
      </c>
      <c r="AS549" s="34">
        <f t="shared" si="639"/>
        <v>0</v>
      </c>
      <c r="AT549" s="34"/>
      <c r="AU549" s="34">
        <f t="shared" si="640"/>
        <v>0</v>
      </c>
      <c r="AV549" s="34">
        <f t="shared" si="641"/>
        <v>0</v>
      </c>
      <c r="AW549" s="34"/>
      <c r="AX549" s="34">
        <f t="shared" si="642"/>
        <v>0</v>
      </c>
      <c r="AY549" s="34">
        <f t="shared" si="643"/>
        <v>0</v>
      </c>
      <c r="AZ549" s="34"/>
      <c r="BA549" s="34">
        <f t="shared" si="644"/>
        <v>0</v>
      </c>
      <c r="BB549" s="34">
        <f t="shared" si="645"/>
        <v>0</v>
      </c>
      <c r="BC549" s="34"/>
      <c r="BD549" s="34">
        <f t="shared" si="646"/>
        <v>0</v>
      </c>
      <c r="BE549" s="34">
        <f t="shared" si="647"/>
        <v>0</v>
      </c>
      <c r="BF549" s="34"/>
      <c r="BG549" s="34">
        <f t="shared" si="595"/>
        <v>0</v>
      </c>
      <c r="BH549" s="34">
        <f t="shared" si="648"/>
        <v>0</v>
      </c>
      <c r="BI549" s="34"/>
      <c r="BJ549" s="34">
        <f t="shared" si="596"/>
        <v>0</v>
      </c>
      <c r="BK549" s="34">
        <f t="shared" si="649"/>
        <v>0</v>
      </c>
      <c r="BL549" s="34"/>
      <c r="BM549" s="34">
        <f t="shared" si="597"/>
        <v>0</v>
      </c>
      <c r="BN549" s="34">
        <f t="shared" si="650"/>
        <v>0</v>
      </c>
      <c r="BO549" s="34"/>
      <c r="BP549" s="34">
        <f t="shared" si="620"/>
        <v>0</v>
      </c>
      <c r="BQ549" s="34">
        <f t="shared" si="621"/>
        <v>0</v>
      </c>
      <c r="BR549" s="34"/>
      <c r="BS549" s="34">
        <f t="shared" si="612"/>
        <v>0</v>
      </c>
      <c r="BT549" s="34">
        <f t="shared" si="622"/>
        <v>0</v>
      </c>
      <c r="BU549" s="34"/>
      <c r="BV549" s="34">
        <f t="shared" si="613"/>
        <v>0</v>
      </c>
      <c r="BW549" s="34">
        <f t="shared" si="623"/>
        <v>0</v>
      </c>
      <c r="BX549" s="34"/>
      <c r="BY549" s="34">
        <f t="shared" si="614"/>
        <v>0</v>
      </c>
      <c r="BZ549" s="34">
        <f t="shared" si="624"/>
        <v>0</v>
      </c>
      <c r="CA549" s="34"/>
      <c r="CB549" s="34">
        <f t="shared" si="615"/>
        <v>0</v>
      </c>
      <c r="CC549" s="34">
        <f t="shared" si="625"/>
        <v>0</v>
      </c>
      <c r="CD549" s="34"/>
      <c r="CE549" s="34">
        <f t="shared" si="616"/>
        <v>0</v>
      </c>
      <c r="CF549" s="34">
        <f t="shared" si="626"/>
        <v>0</v>
      </c>
      <c r="CG549" s="34"/>
      <c r="CH549" s="34">
        <f t="shared" si="651"/>
        <v>0</v>
      </c>
      <c r="CI549" s="34">
        <f t="shared" si="627"/>
        <v>0</v>
      </c>
      <c r="CJ549" s="34"/>
      <c r="CK549" s="34">
        <f t="shared" si="652"/>
        <v>0</v>
      </c>
      <c r="CL549" s="34">
        <f t="shared" si="628"/>
        <v>0</v>
      </c>
      <c r="CM549" s="34"/>
      <c r="CN549" s="34">
        <f t="shared" si="653"/>
        <v>0</v>
      </c>
      <c r="CO549" s="34">
        <f t="shared" si="629"/>
        <v>0</v>
      </c>
      <c r="CP549" s="34"/>
      <c r="CQ549" s="34">
        <f t="shared" si="654"/>
        <v>0</v>
      </c>
      <c r="CR549" s="34">
        <f t="shared" si="630"/>
        <v>0</v>
      </c>
      <c r="CS549" s="34"/>
      <c r="CT549" s="34">
        <f t="shared" si="655"/>
        <v>0</v>
      </c>
      <c r="CU549" s="34">
        <f t="shared" si="631"/>
        <v>0</v>
      </c>
      <c r="CV549" s="34"/>
      <c r="CW549" s="34">
        <f t="shared" si="656"/>
        <v>0</v>
      </c>
      <c r="CX549" s="34">
        <f t="shared" si="632"/>
        <v>0</v>
      </c>
      <c r="CY549" s="34"/>
      <c r="CZ549" s="34">
        <f t="shared" si="657"/>
        <v>0</v>
      </c>
      <c r="DA549" s="34">
        <f t="shared" si="633"/>
        <v>0</v>
      </c>
      <c r="DB549" s="34"/>
      <c r="DC549" s="34">
        <f t="shared" si="617"/>
        <v>0</v>
      </c>
      <c r="DD549" s="34">
        <f t="shared" si="634"/>
        <v>0</v>
      </c>
      <c r="DE549" s="35">
        <f t="shared" si="664"/>
        <v>0</v>
      </c>
      <c r="DF549" s="35">
        <f t="shared" ca="1" si="665"/>
        <v>0</v>
      </c>
      <c r="DG549" s="89">
        <f t="shared" ca="1" si="666"/>
        <v>0</v>
      </c>
      <c r="DH549" s="35">
        <f t="shared" si="635"/>
        <v>0</v>
      </c>
      <c r="DI549" s="35">
        <f t="shared" ca="1" si="608"/>
        <v>0</v>
      </c>
      <c r="DJ549" s="92">
        <f t="shared" ca="1" si="609"/>
        <v>0</v>
      </c>
      <c r="DK549"/>
      <c r="DL549" s="37"/>
      <c r="DM549" s="38">
        <f t="shared" si="610"/>
        <v>0</v>
      </c>
      <c r="DN549" s="39" t="str">
        <f>IF(COUNTIF(DN550:DN554,"MEDIDO")&lt;&gt;0,"MEDIDO","NÃO MEDIDO")</f>
        <v>NÃO MEDIDO</v>
      </c>
      <c r="DO549" s="40"/>
      <c r="DP549"/>
    </row>
    <row r="550" spans="1:120" s="2" customFormat="1" ht="30.75" customHeight="1" x14ac:dyDescent="0.2">
      <c r="A550" s="2" t="s">
        <v>212</v>
      </c>
      <c r="C550" s="100" t="s">
        <v>962</v>
      </c>
      <c r="D550" s="30" t="s">
        <v>963</v>
      </c>
      <c r="E550" s="31" t="s">
        <v>89</v>
      </c>
      <c r="F550" s="74">
        <v>5</v>
      </c>
      <c r="G550" s="74">
        <v>0</v>
      </c>
      <c r="H550" s="121">
        <v>0</v>
      </c>
      <c r="I550" s="121">
        <v>0</v>
      </c>
      <c r="J550" s="121"/>
      <c r="K550" s="74">
        <f t="shared" si="611"/>
        <v>5</v>
      </c>
      <c r="L550" s="32">
        <v>3.55</v>
      </c>
      <c r="M550" s="33">
        <f t="shared" si="618"/>
        <v>17.75</v>
      </c>
      <c r="N550" s="33"/>
      <c r="O550" s="33">
        <f t="shared" si="619"/>
        <v>0</v>
      </c>
      <c r="P550" s="34"/>
      <c r="Q550" s="34">
        <f t="shared" si="598"/>
        <v>0</v>
      </c>
      <c r="R550" s="34">
        <f t="shared" si="599"/>
        <v>0</v>
      </c>
      <c r="S550" s="34"/>
      <c r="T550" s="34">
        <f t="shared" si="600"/>
        <v>0</v>
      </c>
      <c r="U550" s="34">
        <f t="shared" si="601"/>
        <v>0</v>
      </c>
      <c r="V550" s="34"/>
      <c r="W550" s="34">
        <f t="shared" si="660"/>
        <v>0</v>
      </c>
      <c r="X550" s="34">
        <f t="shared" si="661"/>
        <v>0</v>
      </c>
      <c r="Y550" s="34"/>
      <c r="Z550" s="34">
        <f t="shared" si="602"/>
        <v>0</v>
      </c>
      <c r="AA550" s="34">
        <f t="shared" si="603"/>
        <v>0</v>
      </c>
      <c r="AB550" s="34"/>
      <c r="AC550" s="34">
        <f t="shared" si="604"/>
        <v>0</v>
      </c>
      <c r="AD550" s="34">
        <f t="shared" si="605"/>
        <v>0</v>
      </c>
      <c r="AE550" s="34"/>
      <c r="AF550" s="34">
        <f t="shared" si="658"/>
        <v>0</v>
      </c>
      <c r="AG550" s="34">
        <f t="shared" si="659"/>
        <v>0</v>
      </c>
      <c r="AH550" s="34"/>
      <c r="AI550" s="34">
        <f t="shared" si="667"/>
        <v>0</v>
      </c>
      <c r="AJ550" s="34">
        <f t="shared" si="606"/>
        <v>0</v>
      </c>
      <c r="AK550" s="34"/>
      <c r="AL550" s="34">
        <f t="shared" si="662"/>
        <v>0</v>
      </c>
      <c r="AM550" s="34">
        <f t="shared" si="663"/>
        <v>0</v>
      </c>
      <c r="AN550" s="34"/>
      <c r="AO550" s="34">
        <f t="shared" si="636"/>
        <v>0</v>
      </c>
      <c r="AP550" s="34">
        <f t="shared" si="637"/>
        <v>0</v>
      </c>
      <c r="AQ550" s="34"/>
      <c r="AR550" s="34">
        <f t="shared" si="638"/>
        <v>0</v>
      </c>
      <c r="AS550" s="34">
        <f t="shared" si="639"/>
        <v>0</v>
      </c>
      <c r="AT550" s="34"/>
      <c r="AU550" s="34">
        <f t="shared" si="640"/>
        <v>0</v>
      </c>
      <c r="AV550" s="34">
        <f t="shared" si="641"/>
        <v>0</v>
      </c>
      <c r="AW550" s="34"/>
      <c r="AX550" s="34">
        <f t="shared" si="642"/>
        <v>0</v>
      </c>
      <c r="AY550" s="34">
        <f t="shared" si="643"/>
        <v>0</v>
      </c>
      <c r="AZ550" s="34"/>
      <c r="BA550" s="34">
        <f t="shared" si="644"/>
        <v>0</v>
      </c>
      <c r="BB550" s="34">
        <f t="shared" si="645"/>
        <v>0</v>
      </c>
      <c r="BC550" s="34"/>
      <c r="BD550" s="34">
        <f t="shared" si="646"/>
        <v>0</v>
      </c>
      <c r="BE550" s="34">
        <f t="shared" si="647"/>
        <v>0</v>
      </c>
      <c r="BF550" s="34"/>
      <c r="BG550" s="34">
        <f t="shared" ref="BG550:BG613" si="668">ROUND(BF550*$L550,2)</f>
        <v>0</v>
      </c>
      <c r="BH550" s="34">
        <f t="shared" si="648"/>
        <v>0</v>
      </c>
      <c r="BI550" s="34"/>
      <c r="BJ550" s="34">
        <f t="shared" ref="BJ550:BJ613" si="669">ROUND(BI550*$L550,2)</f>
        <v>0</v>
      </c>
      <c r="BK550" s="34">
        <f t="shared" si="649"/>
        <v>0</v>
      </c>
      <c r="BL550" s="34"/>
      <c r="BM550" s="34">
        <f t="shared" si="597"/>
        <v>0</v>
      </c>
      <c r="BN550" s="34">
        <f t="shared" si="650"/>
        <v>0</v>
      </c>
      <c r="BO550" s="34"/>
      <c r="BP550" s="34">
        <f t="shared" si="620"/>
        <v>0</v>
      </c>
      <c r="BQ550" s="34">
        <f t="shared" si="621"/>
        <v>0</v>
      </c>
      <c r="BR550" s="34"/>
      <c r="BS550" s="34">
        <f t="shared" si="612"/>
        <v>0</v>
      </c>
      <c r="BT550" s="34">
        <f t="shared" si="622"/>
        <v>0</v>
      </c>
      <c r="BU550" s="34">
        <v>5</v>
      </c>
      <c r="BV550" s="34">
        <f t="shared" si="613"/>
        <v>17.75</v>
      </c>
      <c r="BW550" s="34">
        <f t="shared" si="623"/>
        <v>0</v>
      </c>
      <c r="BX550" s="34"/>
      <c r="BY550" s="34">
        <f t="shared" si="614"/>
        <v>0</v>
      </c>
      <c r="BZ550" s="34">
        <f t="shared" si="624"/>
        <v>0</v>
      </c>
      <c r="CA550" s="34"/>
      <c r="CB550" s="34">
        <f t="shared" si="615"/>
        <v>0</v>
      </c>
      <c r="CC550" s="34">
        <f t="shared" si="625"/>
        <v>0</v>
      </c>
      <c r="CD550" s="34"/>
      <c r="CE550" s="34">
        <f t="shared" si="616"/>
        <v>0</v>
      </c>
      <c r="CF550" s="34">
        <f t="shared" si="626"/>
        <v>0</v>
      </c>
      <c r="CG550" s="34"/>
      <c r="CH550" s="34">
        <f t="shared" si="651"/>
        <v>0</v>
      </c>
      <c r="CI550" s="34">
        <f t="shared" si="627"/>
        <v>0</v>
      </c>
      <c r="CJ550" s="34"/>
      <c r="CK550" s="34">
        <f t="shared" si="652"/>
        <v>0</v>
      </c>
      <c r="CL550" s="34">
        <f t="shared" si="628"/>
        <v>0</v>
      </c>
      <c r="CM550" s="34"/>
      <c r="CN550" s="34">
        <f t="shared" si="653"/>
        <v>0</v>
      </c>
      <c r="CO550" s="34">
        <f t="shared" si="629"/>
        <v>0</v>
      </c>
      <c r="CP550" s="34"/>
      <c r="CQ550" s="34">
        <f t="shared" si="654"/>
        <v>0</v>
      </c>
      <c r="CR550" s="34">
        <f t="shared" si="630"/>
        <v>0</v>
      </c>
      <c r="CS550" s="34"/>
      <c r="CT550" s="34">
        <f t="shared" si="655"/>
        <v>0</v>
      </c>
      <c r="CU550" s="34">
        <f t="shared" si="631"/>
        <v>0</v>
      </c>
      <c r="CV550" s="34"/>
      <c r="CW550" s="34">
        <f t="shared" si="656"/>
        <v>0</v>
      </c>
      <c r="CX550" s="34">
        <f t="shared" si="632"/>
        <v>0</v>
      </c>
      <c r="CY550" s="34"/>
      <c r="CZ550" s="34">
        <f t="shared" si="657"/>
        <v>0</v>
      </c>
      <c r="DA550" s="34">
        <f t="shared" si="633"/>
        <v>0</v>
      </c>
      <c r="DB550" s="34"/>
      <c r="DC550" s="34">
        <f t="shared" si="617"/>
        <v>0</v>
      </c>
      <c r="DD550" s="34">
        <f t="shared" si="634"/>
        <v>0</v>
      </c>
      <c r="DE550" s="35">
        <f t="shared" si="664"/>
        <v>5</v>
      </c>
      <c r="DF550" s="35">
        <f t="shared" ca="1" si="665"/>
        <v>17.75</v>
      </c>
      <c r="DG550" s="89">
        <f t="shared" ca="1" si="666"/>
        <v>0</v>
      </c>
      <c r="DH550" s="35">
        <f t="shared" si="635"/>
        <v>0</v>
      </c>
      <c r="DI550" s="35">
        <f t="shared" ca="1" si="608"/>
        <v>0</v>
      </c>
      <c r="DJ550" s="92">
        <f t="shared" ca="1" si="609"/>
        <v>0</v>
      </c>
      <c r="DK550"/>
      <c r="DL550" s="37"/>
      <c r="DM550" s="38">
        <f t="shared" si="610"/>
        <v>0</v>
      </c>
      <c r="DN550" s="39" t="str">
        <f t="shared" ref="DN550:DN613" si="670">IF(DM550&lt;&gt;0,"MEDIDO","NÃO MEDIDO")</f>
        <v>NÃO MEDIDO</v>
      </c>
      <c r="DO550" s="40"/>
      <c r="DP550"/>
    </row>
    <row r="551" spans="1:120" s="2" customFormat="1" ht="30.75" customHeight="1" x14ac:dyDescent="0.2">
      <c r="A551" s="2" t="s">
        <v>212</v>
      </c>
      <c r="C551" s="100" t="s">
        <v>964</v>
      </c>
      <c r="D551" s="30" t="s">
        <v>965</v>
      </c>
      <c r="E551" s="31" t="s">
        <v>90</v>
      </c>
      <c r="F551" s="74">
        <v>77</v>
      </c>
      <c r="G551" s="74">
        <v>0</v>
      </c>
      <c r="H551" s="121">
        <v>0</v>
      </c>
      <c r="I551" s="121">
        <v>0</v>
      </c>
      <c r="J551" s="121"/>
      <c r="K551" s="74">
        <f t="shared" si="611"/>
        <v>77</v>
      </c>
      <c r="L551" s="32">
        <v>12.45</v>
      </c>
      <c r="M551" s="33">
        <f t="shared" si="618"/>
        <v>958.65</v>
      </c>
      <c r="N551" s="33"/>
      <c r="O551" s="33">
        <f t="shared" si="619"/>
        <v>0</v>
      </c>
      <c r="P551" s="34"/>
      <c r="Q551" s="34">
        <f t="shared" si="598"/>
        <v>0</v>
      </c>
      <c r="R551" s="34">
        <f t="shared" si="599"/>
        <v>0</v>
      </c>
      <c r="S551" s="34"/>
      <c r="T551" s="34">
        <f t="shared" si="600"/>
        <v>0</v>
      </c>
      <c r="U551" s="34">
        <f t="shared" si="601"/>
        <v>0</v>
      </c>
      <c r="V551" s="34"/>
      <c r="W551" s="34">
        <f t="shared" si="660"/>
        <v>0</v>
      </c>
      <c r="X551" s="34">
        <f t="shared" si="661"/>
        <v>0</v>
      </c>
      <c r="Y551" s="34"/>
      <c r="Z551" s="34">
        <f t="shared" si="602"/>
        <v>0</v>
      </c>
      <c r="AA551" s="34">
        <f t="shared" si="603"/>
        <v>0</v>
      </c>
      <c r="AB551" s="34"/>
      <c r="AC551" s="34">
        <f t="shared" si="604"/>
        <v>0</v>
      </c>
      <c r="AD551" s="34">
        <f t="shared" si="605"/>
        <v>0</v>
      </c>
      <c r="AE551" s="34"/>
      <c r="AF551" s="34">
        <f t="shared" si="658"/>
        <v>0</v>
      </c>
      <c r="AG551" s="34">
        <f t="shared" si="659"/>
        <v>0</v>
      </c>
      <c r="AH551" s="34"/>
      <c r="AI551" s="34">
        <f t="shared" si="667"/>
        <v>0</v>
      </c>
      <c r="AJ551" s="34">
        <f t="shared" si="606"/>
        <v>0</v>
      </c>
      <c r="AK551" s="34"/>
      <c r="AL551" s="34">
        <f t="shared" si="662"/>
        <v>0</v>
      </c>
      <c r="AM551" s="34">
        <f t="shared" si="663"/>
        <v>0</v>
      </c>
      <c r="AN551" s="34"/>
      <c r="AO551" s="34">
        <f t="shared" si="636"/>
        <v>0</v>
      </c>
      <c r="AP551" s="34">
        <f t="shared" si="637"/>
        <v>0</v>
      </c>
      <c r="AQ551" s="34"/>
      <c r="AR551" s="34">
        <f t="shared" si="638"/>
        <v>0</v>
      </c>
      <c r="AS551" s="34">
        <f t="shared" si="639"/>
        <v>0</v>
      </c>
      <c r="AT551" s="34"/>
      <c r="AU551" s="34">
        <f t="shared" si="640"/>
        <v>0</v>
      </c>
      <c r="AV551" s="34">
        <f t="shared" si="641"/>
        <v>0</v>
      </c>
      <c r="AW551" s="34"/>
      <c r="AX551" s="34">
        <f t="shared" si="642"/>
        <v>0</v>
      </c>
      <c r="AY551" s="34">
        <f t="shared" si="643"/>
        <v>0</v>
      </c>
      <c r="AZ551" s="34"/>
      <c r="BA551" s="34">
        <f t="shared" si="644"/>
        <v>0</v>
      </c>
      <c r="BB551" s="34">
        <f t="shared" si="645"/>
        <v>0</v>
      </c>
      <c r="BC551" s="34"/>
      <c r="BD551" s="34">
        <f t="shared" si="646"/>
        <v>0</v>
      </c>
      <c r="BE551" s="34">
        <f t="shared" si="647"/>
        <v>0</v>
      </c>
      <c r="BF551" s="34"/>
      <c r="BG551" s="34">
        <f t="shared" si="668"/>
        <v>0</v>
      </c>
      <c r="BH551" s="34">
        <f t="shared" si="648"/>
        <v>0</v>
      </c>
      <c r="BI551" s="34"/>
      <c r="BJ551" s="34">
        <f t="shared" si="669"/>
        <v>0</v>
      </c>
      <c r="BK551" s="34">
        <f t="shared" si="649"/>
        <v>0</v>
      </c>
      <c r="BL551" s="34"/>
      <c r="BM551" s="34">
        <f t="shared" si="597"/>
        <v>0</v>
      </c>
      <c r="BN551" s="34">
        <f t="shared" si="650"/>
        <v>0</v>
      </c>
      <c r="BO551" s="34"/>
      <c r="BP551" s="34">
        <f t="shared" si="620"/>
        <v>0</v>
      </c>
      <c r="BQ551" s="34">
        <f t="shared" si="621"/>
        <v>0</v>
      </c>
      <c r="BR551" s="34"/>
      <c r="BS551" s="34">
        <f t="shared" si="612"/>
        <v>0</v>
      </c>
      <c r="BT551" s="34">
        <f t="shared" si="622"/>
        <v>0</v>
      </c>
      <c r="BU551" s="34">
        <v>50</v>
      </c>
      <c r="BV551" s="34">
        <f t="shared" si="613"/>
        <v>622.5</v>
      </c>
      <c r="BW551" s="34">
        <f t="shared" si="623"/>
        <v>0</v>
      </c>
      <c r="BX551" s="34"/>
      <c r="BY551" s="34">
        <f t="shared" si="614"/>
        <v>0</v>
      </c>
      <c r="BZ551" s="34">
        <f t="shared" si="624"/>
        <v>0</v>
      </c>
      <c r="CA551" s="34"/>
      <c r="CB551" s="34">
        <f t="shared" si="615"/>
        <v>0</v>
      </c>
      <c r="CC551" s="34">
        <f t="shared" si="625"/>
        <v>0</v>
      </c>
      <c r="CD551" s="34"/>
      <c r="CE551" s="34">
        <f t="shared" si="616"/>
        <v>0</v>
      </c>
      <c r="CF551" s="34">
        <f t="shared" si="626"/>
        <v>0</v>
      </c>
      <c r="CG551" s="34"/>
      <c r="CH551" s="34">
        <f t="shared" si="651"/>
        <v>0</v>
      </c>
      <c r="CI551" s="34">
        <f t="shared" si="627"/>
        <v>0</v>
      </c>
      <c r="CJ551" s="34"/>
      <c r="CK551" s="34">
        <f t="shared" si="652"/>
        <v>0</v>
      </c>
      <c r="CL551" s="34">
        <f t="shared" si="628"/>
        <v>0</v>
      </c>
      <c r="CM551" s="34"/>
      <c r="CN551" s="34">
        <f t="shared" si="653"/>
        <v>0</v>
      </c>
      <c r="CO551" s="34">
        <f t="shared" si="629"/>
        <v>0</v>
      </c>
      <c r="CP551" s="34"/>
      <c r="CQ551" s="34">
        <f t="shared" si="654"/>
        <v>0</v>
      </c>
      <c r="CR551" s="34">
        <f t="shared" si="630"/>
        <v>0</v>
      </c>
      <c r="CS551" s="34"/>
      <c r="CT551" s="34">
        <f t="shared" si="655"/>
        <v>0</v>
      </c>
      <c r="CU551" s="34">
        <f t="shared" si="631"/>
        <v>0</v>
      </c>
      <c r="CV551" s="34"/>
      <c r="CW551" s="34">
        <f t="shared" si="656"/>
        <v>0</v>
      </c>
      <c r="CX551" s="34">
        <f t="shared" si="632"/>
        <v>0</v>
      </c>
      <c r="CY551" s="34"/>
      <c r="CZ551" s="34">
        <f t="shared" si="657"/>
        <v>0</v>
      </c>
      <c r="DA551" s="34">
        <f t="shared" si="633"/>
        <v>0</v>
      </c>
      <c r="DB551" s="34"/>
      <c r="DC551" s="34">
        <f t="shared" si="617"/>
        <v>0</v>
      </c>
      <c r="DD551" s="34">
        <f t="shared" si="634"/>
        <v>0</v>
      </c>
      <c r="DE551" s="35">
        <f t="shared" si="664"/>
        <v>50</v>
      </c>
      <c r="DF551" s="35">
        <f t="shared" ca="1" si="665"/>
        <v>622.5</v>
      </c>
      <c r="DG551" s="89">
        <f t="shared" ca="1" si="666"/>
        <v>0</v>
      </c>
      <c r="DH551" s="35">
        <f t="shared" si="635"/>
        <v>27</v>
      </c>
      <c r="DI551" s="35">
        <f t="shared" ca="1" si="608"/>
        <v>336.15</v>
      </c>
      <c r="DJ551" s="92">
        <f t="shared" ca="1" si="609"/>
        <v>0</v>
      </c>
      <c r="DK551"/>
      <c r="DL551" s="37"/>
      <c r="DM551" s="38">
        <f t="shared" si="610"/>
        <v>0</v>
      </c>
      <c r="DN551" s="39" t="str">
        <f t="shared" si="670"/>
        <v>NÃO MEDIDO</v>
      </c>
      <c r="DO551" s="40"/>
      <c r="DP551"/>
    </row>
    <row r="552" spans="1:120" s="2" customFormat="1" ht="30.75" customHeight="1" x14ac:dyDescent="0.2">
      <c r="A552" s="2" t="s">
        <v>212</v>
      </c>
      <c r="C552" s="100" t="s">
        <v>966</v>
      </c>
      <c r="D552" s="30" t="s">
        <v>967</v>
      </c>
      <c r="E552" s="31" t="s">
        <v>90</v>
      </c>
      <c r="F552" s="74">
        <v>1</v>
      </c>
      <c r="G552" s="74">
        <v>0</v>
      </c>
      <c r="H552" s="121">
        <v>0</v>
      </c>
      <c r="I552" s="121">
        <v>0</v>
      </c>
      <c r="J552" s="121"/>
      <c r="K552" s="74">
        <f t="shared" si="611"/>
        <v>1</v>
      </c>
      <c r="L552" s="32">
        <v>14.42</v>
      </c>
      <c r="M552" s="33">
        <f t="shared" si="618"/>
        <v>14.42</v>
      </c>
      <c r="N552" s="33"/>
      <c r="O552" s="33">
        <f t="shared" si="619"/>
        <v>0</v>
      </c>
      <c r="P552" s="34"/>
      <c r="Q552" s="34">
        <f t="shared" si="598"/>
        <v>0</v>
      </c>
      <c r="R552" s="34">
        <f t="shared" si="599"/>
        <v>0</v>
      </c>
      <c r="S552" s="34"/>
      <c r="T552" s="34">
        <f t="shared" si="600"/>
        <v>0</v>
      </c>
      <c r="U552" s="34">
        <f t="shared" si="601"/>
        <v>0</v>
      </c>
      <c r="V552" s="34"/>
      <c r="W552" s="34">
        <f t="shared" si="660"/>
        <v>0</v>
      </c>
      <c r="X552" s="34">
        <f t="shared" si="661"/>
        <v>0</v>
      </c>
      <c r="Y552" s="34"/>
      <c r="Z552" s="34">
        <f t="shared" si="602"/>
        <v>0</v>
      </c>
      <c r="AA552" s="34">
        <f t="shared" si="603"/>
        <v>0</v>
      </c>
      <c r="AB552" s="34"/>
      <c r="AC552" s="34">
        <f t="shared" si="604"/>
        <v>0</v>
      </c>
      <c r="AD552" s="34">
        <f t="shared" si="605"/>
        <v>0</v>
      </c>
      <c r="AE552" s="34"/>
      <c r="AF552" s="34">
        <f t="shared" si="658"/>
        <v>0</v>
      </c>
      <c r="AG552" s="34">
        <f t="shared" si="659"/>
        <v>0</v>
      </c>
      <c r="AH552" s="34"/>
      <c r="AI552" s="34">
        <f t="shared" si="667"/>
        <v>0</v>
      </c>
      <c r="AJ552" s="34">
        <f t="shared" si="606"/>
        <v>0</v>
      </c>
      <c r="AK552" s="34"/>
      <c r="AL552" s="34">
        <f t="shared" si="662"/>
        <v>0</v>
      </c>
      <c r="AM552" s="34">
        <f t="shared" si="663"/>
        <v>0</v>
      </c>
      <c r="AN552" s="34"/>
      <c r="AO552" s="34">
        <f t="shared" si="636"/>
        <v>0</v>
      </c>
      <c r="AP552" s="34">
        <f t="shared" si="637"/>
        <v>0</v>
      </c>
      <c r="AQ552" s="34"/>
      <c r="AR552" s="34">
        <f t="shared" si="638"/>
        <v>0</v>
      </c>
      <c r="AS552" s="34">
        <f t="shared" si="639"/>
        <v>0</v>
      </c>
      <c r="AT552" s="34"/>
      <c r="AU552" s="34">
        <f t="shared" si="640"/>
        <v>0</v>
      </c>
      <c r="AV552" s="34">
        <f t="shared" si="641"/>
        <v>0</v>
      </c>
      <c r="AW552" s="34"/>
      <c r="AX552" s="34">
        <f t="shared" si="642"/>
        <v>0</v>
      </c>
      <c r="AY552" s="34">
        <f t="shared" si="643"/>
        <v>0</v>
      </c>
      <c r="AZ552" s="34"/>
      <c r="BA552" s="34">
        <f t="shared" si="644"/>
        <v>0</v>
      </c>
      <c r="BB552" s="34">
        <f t="shared" si="645"/>
        <v>0</v>
      </c>
      <c r="BC552" s="34"/>
      <c r="BD552" s="34">
        <f t="shared" si="646"/>
        <v>0</v>
      </c>
      <c r="BE552" s="34">
        <f t="shared" si="647"/>
        <v>0</v>
      </c>
      <c r="BF552" s="34"/>
      <c r="BG552" s="34">
        <f t="shared" si="668"/>
        <v>0</v>
      </c>
      <c r="BH552" s="34">
        <f t="shared" si="648"/>
        <v>0</v>
      </c>
      <c r="BI552" s="34"/>
      <c r="BJ552" s="34">
        <f t="shared" si="669"/>
        <v>0</v>
      </c>
      <c r="BK552" s="34">
        <f t="shared" si="649"/>
        <v>0</v>
      </c>
      <c r="BL552" s="34"/>
      <c r="BM552" s="34">
        <f t="shared" si="597"/>
        <v>0</v>
      </c>
      <c r="BN552" s="34">
        <f t="shared" si="650"/>
        <v>0</v>
      </c>
      <c r="BO552" s="34"/>
      <c r="BP552" s="34">
        <f t="shared" si="620"/>
        <v>0</v>
      </c>
      <c r="BQ552" s="34">
        <f t="shared" si="621"/>
        <v>0</v>
      </c>
      <c r="BR552" s="34"/>
      <c r="BS552" s="34">
        <f t="shared" si="612"/>
        <v>0</v>
      </c>
      <c r="BT552" s="34">
        <f t="shared" si="622"/>
        <v>0</v>
      </c>
      <c r="BU552" s="34">
        <v>1</v>
      </c>
      <c r="BV552" s="34">
        <f t="shared" si="613"/>
        <v>14.42</v>
      </c>
      <c r="BW552" s="34">
        <f t="shared" si="623"/>
        <v>0</v>
      </c>
      <c r="BX552" s="34"/>
      <c r="BY552" s="34">
        <f t="shared" si="614"/>
        <v>0</v>
      </c>
      <c r="BZ552" s="34">
        <f t="shared" si="624"/>
        <v>0</v>
      </c>
      <c r="CA552" s="34"/>
      <c r="CB552" s="34">
        <f t="shared" si="615"/>
        <v>0</v>
      </c>
      <c r="CC552" s="34">
        <f t="shared" si="625"/>
        <v>0</v>
      </c>
      <c r="CD552" s="34"/>
      <c r="CE552" s="34">
        <f t="shared" si="616"/>
        <v>0</v>
      </c>
      <c r="CF552" s="34">
        <f t="shared" si="626"/>
        <v>0</v>
      </c>
      <c r="CG552" s="34"/>
      <c r="CH552" s="34">
        <f t="shared" si="651"/>
        <v>0</v>
      </c>
      <c r="CI552" s="34">
        <f t="shared" si="627"/>
        <v>0</v>
      </c>
      <c r="CJ552" s="34"/>
      <c r="CK552" s="34">
        <f t="shared" si="652"/>
        <v>0</v>
      </c>
      <c r="CL552" s="34">
        <f t="shared" si="628"/>
        <v>0</v>
      </c>
      <c r="CM552" s="34"/>
      <c r="CN552" s="34">
        <f t="shared" si="653"/>
        <v>0</v>
      </c>
      <c r="CO552" s="34">
        <f t="shared" si="629"/>
        <v>0</v>
      </c>
      <c r="CP552" s="34"/>
      <c r="CQ552" s="34">
        <f t="shared" si="654"/>
        <v>0</v>
      </c>
      <c r="CR552" s="34">
        <f t="shared" si="630"/>
        <v>0</v>
      </c>
      <c r="CS552" s="34"/>
      <c r="CT552" s="34">
        <f t="shared" si="655"/>
        <v>0</v>
      </c>
      <c r="CU552" s="34">
        <f t="shared" si="631"/>
        <v>0</v>
      </c>
      <c r="CV552" s="34"/>
      <c r="CW552" s="34">
        <f t="shared" si="656"/>
        <v>0</v>
      </c>
      <c r="CX552" s="34">
        <f t="shared" si="632"/>
        <v>0</v>
      </c>
      <c r="CY552" s="34"/>
      <c r="CZ552" s="34">
        <f t="shared" si="657"/>
        <v>0</v>
      </c>
      <c r="DA552" s="34">
        <f t="shared" si="633"/>
        <v>0</v>
      </c>
      <c r="DB552" s="34"/>
      <c r="DC552" s="34">
        <f t="shared" si="617"/>
        <v>0</v>
      </c>
      <c r="DD552" s="34">
        <f t="shared" si="634"/>
        <v>0</v>
      </c>
      <c r="DE552" s="35">
        <f t="shared" si="664"/>
        <v>1</v>
      </c>
      <c r="DF552" s="35">
        <f t="shared" ca="1" si="665"/>
        <v>14.42</v>
      </c>
      <c r="DG552" s="89">
        <f t="shared" ca="1" si="666"/>
        <v>0</v>
      </c>
      <c r="DH552" s="35">
        <f t="shared" si="635"/>
        <v>0</v>
      </c>
      <c r="DI552" s="35">
        <f t="shared" ca="1" si="608"/>
        <v>0</v>
      </c>
      <c r="DJ552" s="92">
        <f t="shared" ca="1" si="609"/>
        <v>0</v>
      </c>
      <c r="DK552"/>
      <c r="DL552" s="37"/>
      <c r="DM552" s="38">
        <f t="shared" si="610"/>
        <v>0</v>
      </c>
      <c r="DN552" s="39" t="str">
        <f t="shared" si="670"/>
        <v>NÃO MEDIDO</v>
      </c>
      <c r="DO552" s="40"/>
      <c r="DP552"/>
    </row>
    <row r="553" spans="1:120" s="2" customFormat="1" ht="30.75" customHeight="1" x14ac:dyDescent="0.2">
      <c r="A553" s="2" t="s">
        <v>212</v>
      </c>
      <c r="C553" s="100" t="s">
        <v>968</v>
      </c>
      <c r="D553" s="30" t="s">
        <v>969</v>
      </c>
      <c r="E553" s="31" t="s">
        <v>90</v>
      </c>
      <c r="F553" s="74">
        <v>2</v>
      </c>
      <c r="G553" s="74">
        <v>0</v>
      </c>
      <c r="H553" s="121">
        <v>0</v>
      </c>
      <c r="I553" s="121">
        <v>0</v>
      </c>
      <c r="J553" s="121"/>
      <c r="K553" s="74">
        <f t="shared" si="611"/>
        <v>2</v>
      </c>
      <c r="L553" s="32">
        <v>29.01</v>
      </c>
      <c r="M553" s="33">
        <f t="shared" si="618"/>
        <v>58.02</v>
      </c>
      <c r="N553" s="33"/>
      <c r="O553" s="33">
        <f t="shared" si="619"/>
        <v>0</v>
      </c>
      <c r="P553" s="34"/>
      <c r="Q553" s="34">
        <f t="shared" si="598"/>
        <v>0</v>
      </c>
      <c r="R553" s="34">
        <f t="shared" si="599"/>
        <v>0</v>
      </c>
      <c r="S553" s="34"/>
      <c r="T553" s="34">
        <f t="shared" si="600"/>
        <v>0</v>
      </c>
      <c r="U553" s="34">
        <f t="shared" si="601"/>
        <v>0</v>
      </c>
      <c r="V553" s="34"/>
      <c r="W553" s="34">
        <f t="shared" si="660"/>
        <v>0</v>
      </c>
      <c r="X553" s="34">
        <f t="shared" si="661"/>
        <v>0</v>
      </c>
      <c r="Y553" s="34"/>
      <c r="Z553" s="34">
        <f t="shared" si="602"/>
        <v>0</v>
      </c>
      <c r="AA553" s="34">
        <f t="shared" si="603"/>
        <v>0</v>
      </c>
      <c r="AB553" s="34"/>
      <c r="AC553" s="34">
        <f t="shared" si="604"/>
        <v>0</v>
      </c>
      <c r="AD553" s="34">
        <f t="shared" si="605"/>
        <v>0</v>
      </c>
      <c r="AE553" s="34"/>
      <c r="AF553" s="34">
        <f t="shared" si="658"/>
        <v>0</v>
      </c>
      <c r="AG553" s="34">
        <f t="shared" si="659"/>
        <v>0</v>
      </c>
      <c r="AH553" s="34"/>
      <c r="AI553" s="34">
        <f t="shared" si="667"/>
        <v>0</v>
      </c>
      <c r="AJ553" s="34">
        <f t="shared" si="606"/>
        <v>0</v>
      </c>
      <c r="AK553" s="34"/>
      <c r="AL553" s="34">
        <f t="shared" si="662"/>
        <v>0</v>
      </c>
      <c r="AM553" s="34">
        <f t="shared" si="663"/>
        <v>0</v>
      </c>
      <c r="AN553" s="34"/>
      <c r="AO553" s="34">
        <f t="shared" si="636"/>
        <v>0</v>
      </c>
      <c r="AP553" s="34">
        <f t="shared" si="637"/>
        <v>0</v>
      </c>
      <c r="AQ553" s="34"/>
      <c r="AR553" s="34">
        <f t="shared" si="638"/>
        <v>0</v>
      </c>
      <c r="AS553" s="34">
        <f t="shared" si="639"/>
        <v>0</v>
      </c>
      <c r="AT553" s="34"/>
      <c r="AU553" s="34">
        <f t="shared" si="640"/>
        <v>0</v>
      </c>
      <c r="AV553" s="34">
        <f t="shared" si="641"/>
        <v>0</v>
      </c>
      <c r="AW553" s="34"/>
      <c r="AX553" s="34">
        <f t="shared" si="642"/>
        <v>0</v>
      </c>
      <c r="AY553" s="34">
        <f t="shared" si="643"/>
        <v>0</v>
      </c>
      <c r="AZ553" s="34"/>
      <c r="BA553" s="34">
        <f t="shared" si="644"/>
        <v>0</v>
      </c>
      <c r="BB553" s="34">
        <f t="shared" si="645"/>
        <v>0</v>
      </c>
      <c r="BC553" s="34"/>
      <c r="BD553" s="34">
        <f t="shared" si="646"/>
        <v>0</v>
      </c>
      <c r="BE553" s="34">
        <f t="shared" si="647"/>
        <v>0</v>
      </c>
      <c r="BF553" s="34"/>
      <c r="BG553" s="34">
        <f t="shared" si="668"/>
        <v>0</v>
      </c>
      <c r="BH553" s="34">
        <f t="shared" si="648"/>
        <v>0</v>
      </c>
      <c r="BI553" s="34"/>
      <c r="BJ553" s="34">
        <f t="shared" si="669"/>
        <v>0</v>
      </c>
      <c r="BK553" s="34">
        <f t="shared" si="649"/>
        <v>0</v>
      </c>
      <c r="BL553" s="34"/>
      <c r="BM553" s="34">
        <f t="shared" si="597"/>
        <v>0</v>
      </c>
      <c r="BN553" s="34">
        <f t="shared" si="650"/>
        <v>0</v>
      </c>
      <c r="BO553" s="34"/>
      <c r="BP553" s="34">
        <f t="shared" si="620"/>
        <v>0</v>
      </c>
      <c r="BQ553" s="34">
        <f t="shared" si="621"/>
        <v>0</v>
      </c>
      <c r="BR553" s="34"/>
      <c r="BS553" s="34">
        <f t="shared" si="612"/>
        <v>0</v>
      </c>
      <c r="BT553" s="34">
        <f t="shared" si="622"/>
        <v>0</v>
      </c>
      <c r="BU553" s="34">
        <v>2</v>
      </c>
      <c r="BV553" s="34">
        <f t="shared" si="613"/>
        <v>58.02</v>
      </c>
      <c r="BW553" s="34">
        <f t="shared" si="623"/>
        <v>0</v>
      </c>
      <c r="BX553" s="34"/>
      <c r="BY553" s="34">
        <f t="shared" si="614"/>
        <v>0</v>
      </c>
      <c r="BZ553" s="34">
        <f t="shared" si="624"/>
        <v>0</v>
      </c>
      <c r="CA553" s="34"/>
      <c r="CB553" s="34">
        <f t="shared" si="615"/>
        <v>0</v>
      </c>
      <c r="CC553" s="34">
        <f t="shared" si="625"/>
        <v>0</v>
      </c>
      <c r="CD553" s="34"/>
      <c r="CE553" s="34">
        <f t="shared" si="616"/>
        <v>0</v>
      </c>
      <c r="CF553" s="34">
        <f t="shared" si="626"/>
        <v>0</v>
      </c>
      <c r="CG553" s="34"/>
      <c r="CH553" s="34">
        <f t="shared" si="651"/>
        <v>0</v>
      </c>
      <c r="CI553" s="34">
        <f t="shared" si="627"/>
        <v>0</v>
      </c>
      <c r="CJ553" s="34"/>
      <c r="CK553" s="34">
        <f t="shared" si="652"/>
        <v>0</v>
      </c>
      <c r="CL553" s="34">
        <f t="shared" si="628"/>
        <v>0</v>
      </c>
      <c r="CM553" s="34"/>
      <c r="CN553" s="34">
        <f t="shared" si="653"/>
        <v>0</v>
      </c>
      <c r="CO553" s="34">
        <f t="shared" si="629"/>
        <v>0</v>
      </c>
      <c r="CP553" s="34"/>
      <c r="CQ553" s="34">
        <f t="shared" si="654"/>
        <v>0</v>
      </c>
      <c r="CR553" s="34">
        <f t="shared" si="630"/>
        <v>0</v>
      </c>
      <c r="CS553" s="34"/>
      <c r="CT553" s="34">
        <f t="shared" si="655"/>
        <v>0</v>
      </c>
      <c r="CU553" s="34">
        <f t="shared" si="631"/>
        <v>0</v>
      </c>
      <c r="CV553" s="34"/>
      <c r="CW553" s="34">
        <f t="shared" si="656"/>
        <v>0</v>
      </c>
      <c r="CX553" s="34">
        <f t="shared" si="632"/>
        <v>0</v>
      </c>
      <c r="CY553" s="34"/>
      <c r="CZ553" s="34">
        <f t="shared" si="657"/>
        <v>0</v>
      </c>
      <c r="DA553" s="34">
        <f t="shared" si="633"/>
        <v>0</v>
      </c>
      <c r="DB553" s="34"/>
      <c r="DC553" s="34">
        <f t="shared" si="617"/>
        <v>0</v>
      </c>
      <c r="DD553" s="34">
        <f t="shared" si="634"/>
        <v>0</v>
      </c>
      <c r="DE553" s="35">
        <f t="shared" si="664"/>
        <v>2</v>
      </c>
      <c r="DF553" s="35">
        <f t="shared" ca="1" si="665"/>
        <v>58.02</v>
      </c>
      <c r="DG553" s="89">
        <f t="shared" ca="1" si="666"/>
        <v>0</v>
      </c>
      <c r="DH553" s="35">
        <f t="shared" si="635"/>
        <v>0</v>
      </c>
      <c r="DI553" s="35">
        <f t="shared" ca="1" si="608"/>
        <v>0</v>
      </c>
      <c r="DJ553" s="92">
        <f t="shared" ca="1" si="609"/>
        <v>0</v>
      </c>
      <c r="DK553"/>
      <c r="DL553" s="37"/>
      <c r="DM553" s="38">
        <f t="shared" si="610"/>
        <v>0</v>
      </c>
      <c r="DN553" s="39" t="str">
        <f t="shared" si="670"/>
        <v>NÃO MEDIDO</v>
      </c>
      <c r="DO553" s="40"/>
      <c r="DP553"/>
    </row>
    <row r="554" spans="1:120" s="2" customFormat="1" ht="30.75" customHeight="1" x14ac:dyDescent="0.2">
      <c r="A554" s="2" t="s">
        <v>212</v>
      </c>
      <c r="C554" s="100" t="s">
        <v>970</v>
      </c>
      <c r="D554" s="30" t="s">
        <v>971</v>
      </c>
      <c r="E554" s="31" t="s">
        <v>89</v>
      </c>
      <c r="F554" s="74">
        <v>1</v>
      </c>
      <c r="G554" s="74">
        <v>0</v>
      </c>
      <c r="H554" s="121">
        <v>0</v>
      </c>
      <c r="I554" s="121">
        <v>0</v>
      </c>
      <c r="J554" s="121"/>
      <c r="K554" s="74">
        <f t="shared" si="611"/>
        <v>1</v>
      </c>
      <c r="L554" s="32">
        <v>30.3</v>
      </c>
      <c r="M554" s="33">
        <f t="shared" si="618"/>
        <v>30.3</v>
      </c>
      <c r="N554" s="33"/>
      <c r="O554" s="33">
        <f t="shared" si="619"/>
        <v>0</v>
      </c>
      <c r="P554" s="34"/>
      <c r="Q554" s="34">
        <f t="shared" si="598"/>
        <v>0</v>
      </c>
      <c r="R554" s="34">
        <f t="shared" si="599"/>
        <v>0</v>
      </c>
      <c r="S554" s="34"/>
      <c r="T554" s="34">
        <f t="shared" si="600"/>
        <v>0</v>
      </c>
      <c r="U554" s="34">
        <f t="shared" si="601"/>
        <v>0</v>
      </c>
      <c r="V554" s="34"/>
      <c r="W554" s="34">
        <f t="shared" si="660"/>
        <v>0</v>
      </c>
      <c r="X554" s="34">
        <f t="shared" si="661"/>
        <v>0</v>
      </c>
      <c r="Y554" s="34"/>
      <c r="Z554" s="34">
        <f t="shared" si="602"/>
        <v>0</v>
      </c>
      <c r="AA554" s="34">
        <f t="shared" si="603"/>
        <v>0</v>
      </c>
      <c r="AB554" s="34"/>
      <c r="AC554" s="34">
        <f t="shared" si="604"/>
        <v>0</v>
      </c>
      <c r="AD554" s="34">
        <f t="shared" si="605"/>
        <v>0</v>
      </c>
      <c r="AE554" s="34"/>
      <c r="AF554" s="34">
        <f t="shared" si="658"/>
        <v>0</v>
      </c>
      <c r="AG554" s="34">
        <f t="shared" si="659"/>
        <v>0</v>
      </c>
      <c r="AH554" s="34"/>
      <c r="AI554" s="34">
        <f t="shared" si="667"/>
        <v>0</v>
      </c>
      <c r="AJ554" s="34">
        <f t="shared" si="606"/>
        <v>0</v>
      </c>
      <c r="AK554" s="34"/>
      <c r="AL554" s="34">
        <f t="shared" si="662"/>
        <v>0</v>
      </c>
      <c r="AM554" s="34">
        <f t="shared" si="663"/>
        <v>0</v>
      </c>
      <c r="AN554" s="34"/>
      <c r="AO554" s="34">
        <f t="shared" si="636"/>
        <v>0</v>
      </c>
      <c r="AP554" s="34">
        <f t="shared" si="637"/>
        <v>0</v>
      </c>
      <c r="AQ554" s="34"/>
      <c r="AR554" s="34">
        <f t="shared" si="638"/>
        <v>0</v>
      </c>
      <c r="AS554" s="34">
        <f t="shared" si="639"/>
        <v>0</v>
      </c>
      <c r="AT554" s="34"/>
      <c r="AU554" s="34">
        <f t="shared" si="640"/>
        <v>0</v>
      </c>
      <c r="AV554" s="34">
        <f t="shared" si="641"/>
        <v>0</v>
      </c>
      <c r="AW554" s="34"/>
      <c r="AX554" s="34">
        <f t="shared" si="642"/>
        <v>0</v>
      </c>
      <c r="AY554" s="34">
        <f t="shared" si="643"/>
        <v>0</v>
      </c>
      <c r="AZ554" s="34"/>
      <c r="BA554" s="34">
        <f t="shared" si="644"/>
        <v>0</v>
      </c>
      <c r="BB554" s="34">
        <f t="shared" si="645"/>
        <v>0</v>
      </c>
      <c r="BC554" s="34"/>
      <c r="BD554" s="34">
        <f t="shared" si="646"/>
        <v>0</v>
      </c>
      <c r="BE554" s="34">
        <f t="shared" si="647"/>
        <v>0</v>
      </c>
      <c r="BF554" s="34"/>
      <c r="BG554" s="34">
        <f t="shared" si="668"/>
        <v>0</v>
      </c>
      <c r="BH554" s="34">
        <f t="shared" si="648"/>
        <v>0</v>
      </c>
      <c r="BI554" s="34"/>
      <c r="BJ554" s="34">
        <f t="shared" si="669"/>
        <v>0</v>
      </c>
      <c r="BK554" s="34">
        <f t="shared" si="649"/>
        <v>0</v>
      </c>
      <c r="BL554" s="34"/>
      <c r="BM554" s="34">
        <f t="shared" si="597"/>
        <v>0</v>
      </c>
      <c r="BN554" s="34">
        <f t="shared" si="650"/>
        <v>0</v>
      </c>
      <c r="BO554" s="34"/>
      <c r="BP554" s="34">
        <f t="shared" si="620"/>
        <v>0</v>
      </c>
      <c r="BQ554" s="34">
        <f t="shared" si="621"/>
        <v>0</v>
      </c>
      <c r="BR554" s="34"/>
      <c r="BS554" s="34">
        <f t="shared" si="612"/>
        <v>0</v>
      </c>
      <c r="BT554" s="34">
        <f t="shared" si="622"/>
        <v>0</v>
      </c>
      <c r="BU554" s="34">
        <v>1</v>
      </c>
      <c r="BV554" s="34">
        <f t="shared" si="613"/>
        <v>30.3</v>
      </c>
      <c r="BW554" s="34">
        <f t="shared" si="623"/>
        <v>0</v>
      </c>
      <c r="BX554" s="34"/>
      <c r="BY554" s="34">
        <f t="shared" si="614"/>
        <v>0</v>
      </c>
      <c r="BZ554" s="34">
        <f t="shared" si="624"/>
        <v>0</v>
      </c>
      <c r="CA554" s="34"/>
      <c r="CB554" s="34">
        <f t="shared" si="615"/>
        <v>0</v>
      </c>
      <c r="CC554" s="34">
        <f t="shared" si="625"/>
        <v>0</v>
      </c>
      <c r="CD554" s="34"/>
      <c r="CE554" s="34">
        <f t="shared" si="616"/>
        <v>0</v>
      </c>
      <c r="CF554" s="34">
        <f t="shared" si="626"/>
        <v>0</v>
      </c>
      <c r="CG554" s="34"/>
      <c r="CH554" s="34">
        <f t="shared" si="651"/>
        <v>0</v>
      </c>
      <c r="CI554" s="34">
        <f t="shared" si="627"/>
        <v>0</v>
      </c>
      <c r="CJ554" s="34"/>
      <c r="CK554" s="34">
        <f t="shared" si="652"/>
        <v>0</v>
      </c>
      <c r="CL554" s="34">
        <f t="shared" si="628"/>
        <v>0</v>
      </c>
      <c r="CM554" s="34"/>
      <c r="CN554" s="34">
        <f t="shared" si="653"/>
        <v>0</v>
      </c>
      <c r="CO554" s="34">
        <f t="shared" si="629"/>
        <v>0</v>
      </c>
      <c r="CP554" s="34"/>
      <c r="CQ554" s="34">
        <f t="shared" si="654"/>
        <v>0</v>
      </c>
      <c r="CR554" s="34">
        <f t="shared" si="630"/>
        <v>0</v>
      </c>
      <c r="CS554" s="34"/>
      <c r="CT554" s="34">
        <f t="shared" si="655"/>
        <v>0</v>
      </c>
      <c r="CU554" s="34">
        <f t="shared" si="631"/>
        <v>0</v>
      </c>
      <c r="CV554" s="34"/>
      <c r="CW554" s="34">
        <f t="shared" si="656"/>
        <v>0</v>
      </c>
      <c r="CX554" s="34">
        <f t="shared" si="632"/>
        <v>0</v>
      </c>
      <c r="CY554" s="34"/>
      <c r="CZ554" s="34">
        <f t="shared" si="657"/>
        <v>0</v>
      </c>
      <c r="DA554" s="34">
        <f t="shared" si="633"/>
        <v>0</v>
      </c>
      <c r="DB554" s="34"/>
      <c r="DC554" s="34">
        <f t="shared" si="617"/>
        <v>0</v>
      </c>
      <c r="DD554" s="34">
        <f t="shared" si="634"/>
        <v>0</v>
      </c>
      <c r="DE554" s="35">
        <f t="shared" si="664"/>
        <v>1</v>
      </c>
      <c r="DF554" s="35">
        <f t="shared" ca="1" si="665"/>
        <v>30.3</v>
      </c>
      <c r="DG554" s="89">
        <f t="shared" ca="1" si="666"/>
        <v>0</v>
      </c>
      <c r="DH554" s="35">
        <f t="shared" si="635"/>
        <v>0</v>
      </c>
      <c r="DI554" s="35">
        <f t="shared" ca="1" si="608"/>
        <v>0</v>
      </c>
      <c r="DJ554" s="92">
        <f t="shared" ca="1" si="609"/>
        <v>0</v>
      </c>
      <c r="DK554"/>
      <c r="DL554" s="37"/>
      <c r="DM554" s="38">
        <f t="shared" si="610"/>
        <v>0</v>
      </c>
      <c r="DN554" s="39" t="str">
        <f t="shared" si="670"/>
        <v>NÃO MEDIDO</v>
      </c>
      <c r="DO554" s="40"/>
      <c r="DP554"/>
    </row>
    <row r="555" spans="1:120" s="2" customFormat="1" ht="41.25" customHeight="1" x14ac:dyDescent="0.2">
      <c r="A555" s="2" t="s">
        <v>213</v>
      </c>
      <c r="C555" s="100">
        <v>18</v>
      </c>
      <c r="D555" s="30" t="s">
        <v>411</v>
      </c>
      <c r="E555" s="31"/>
      <c r="F555" s="74"/>
      <c r="G555" s="74">
        <v>0</v>
      </c>
      <c r="H555" s="121">
        <v>0</v>
      </c>
      <c r="I555" s="121">
        <v>0</v>
      </c>
      <c r="J555" s="121"/>
      <c r="K555" s="74">
        <f t="shared" si="611"/>
        <v>0</v>
      </c>
      <c r="L555" s="32"/>
      <c r="M555" s="33">
        <f t="shared" si="618"/>
        <v>0</v>
      </c>
      <c r="N555" s="33"/>
      <c r="O555" s="33">
        <f t="shared" si="619"/>
        <v>0</v>
      </c>
      <c r="P555" s="34"/>
      <c r="Q555" s="34">
        <f t="shared" si="598"/>
        <v>0</v>
      </c>
      <c r="R555" s="34">
        <f t="shared" si="599"/>
        <v>0</v>
      </c>
      <c r="S555" s="34"/>
      <c r="T555" s="34">
        <f t="shared" si="600"/>
        <v>0</v>
      </c>
      <c r="U555" s="34">
        <f t="shared" si="601"/>
        <v>0</v>
      </c>
      <c r="V555" s="34"/>
      <c r="W555" s="34">
        <f t="shared" si="660"/>
        <v>0</v>
      </c>
      <c r="X555" s="34">
        <f t="shared" si="661"/>
        <v>0</v>
      </c>
      <c r="Y555" s="34"/>
      <c r="Z555" s="34">
        <f t="shared" si="602"/>
        <v>0</v>
      </c>
      <c r="AA555" s="34">
        <f t="shared" si="603"/>
        <v>0</v>
      </c>
      <c r="AB555" s="34"/>
      <c r="AC555" s="34">
        <f t="shared" si="604"/>
        <v>0</v>
      </c>
      <c r="AD555" s="34">
        <f t="shared" si="605"/>
        <v>0</v>
      </c>
      <c r="AE555" s="34"/>
      <c r="AF555" s="34">
        <f t="shared" si="658"/>
        <v>0</v>
      </c>
      <c r="AG555" s="34">
        <f t="shared" si="659"/>
        <v>0</v>
      </c>
      <c r="AH555" s="34"/>
      <c r="AI555" s="34">
        <f t="shared" si="667"/>
        <v>0</v>
      </c>
      <c r="AJ555" s="34">
        <f t="shared" si="606"/>
        <v>0</v>
      </c>
      <c r="AK555" s="34"/>
      <c r="AL555" s="34">
        <f t="shared" si="662"/>
        <v>0</v>
      </c>
      <c r="AM555" s="34">
        <f t="shared" si="663"/>
        <v>0</v>
      </c>
      <c r="AN555" s="34"/>
      <c r="AO555" s="34">
        <f t="shared" si="636"/>
        <v>0</v>
      </c>
      <c r="AP555" s="34">
        <f t="shared" si="637"/>
        <v>0</v>
      </c>
      <c r="AQ555" s="34"/>
      <c r="AR555" s="34">
        <f t="shared" si="638"/>
        <v>0</v>
      </c>
      <c r="AS555" s="34">
        <f t="shared" si="639"/>
        <v>0</v>
      </c>
      <c r="AT555" s="34"/>
      <c r="AU555" s="34">
        <f t="shared" si="640"/>
        <v>0</v>
      </c>
      <c r="AV555" s="34">
        <f t="shared" si="641"/>
        <v>0</v>
      </c>
      <c r="AW555" s="34"/>
      <c r="AX555" s="34">
        <f t="shared" si="642"/>
        <v>0</v>
      </c>
      <c r="AY555" s="34">
        <f t="shared" si="643"/>
        <v>0</v>
      </c>
      <c r="AZ555" s="34"/>
      <c r="BA555" s="34">
        <f t="shared" si="644"/>
        <v>0</v>
      </c>
      <c r="BB555" s="34">
        <f t="shared" si="645"/>
        <v>0</v>
      </c>
      <c r="BC555" s="34"/>
      <c r="BD555" s="34">
        <f t="shared" si="646"/>
        <v>0</v>
      </c>
      <c r="BE555" s="34">
        <f t="shared" si="647"/>
        <v>0</v>
      </c>
      <c r="BF555" s="34"/>
      <c r="BG555" s="34">
        <f t="shared" si="668"/>
        <v>0</v>
      </c>
      <c r="BH555" s="34">
        <f t="shared" si="648"/>
        <v>0</v>
      </c>
      <c r="BI555" s="34"/>
      <c r="BJ555" s="34">
        <f t="shared" si="669"/>
        <v>0</v>
      </c>
      <c r="BK555" s="34">
        <f t="shared" si="649"/>
        <v>0</v>
      </c>
      <c r="BL555" s="34"/>
      <c r="BM555" s="34">
        <f t="shared" si="597"/>
        <v>0</v>
      </c>
      <c r="BN555" s="34">
        <f t="shared" si="650"/>
        <v>0</v>
      </c>
      <c r="BO555" s="34"/>
      <c r="BP555" s="34">
        <f t="shared" si="620"/>
        <v>0</v>
      </c>
      <c r="BQ555" s="34">
        <f t="shared" si="621"/>
        <v>0</v>
      </c>
      <c r="BR555" s="34"/>
      <c r="BS555" s="34">
        <f t="shared" si="612"/>
        <v>0</v>
      </c>
      <c r="BT555" s="34">
        <f t="shared" si="622"/>
        <v>0</v>
      </c>
      <c r="BU555" s="34"/>
      <c r="BV555" s="34">
        <f t="shared" si="613"/>
        <v>0</v>
      </c>
      <c r="BW555" s="34">
        <f t="shared" si="623"/>
        <v>0</v>
      </c>
      <c r="BX555" s="34"/>
      <c r="BY555" s="34">
        <f t="shared" si="614"/>
        <v>0</v>
      </c>
      <c r="BZ555" s="34">
        <f t="shared" si="624"/>
        <v>0</v>
      </c>
      <c r="CA555" s="34"/>
      <c r="CB555" s="34">
        <f t="shared" si="615"/>
        <v>0</v>
      </c>
      <c r="CC555" s="34">
        <f t="shared" si="625"/>
        <v>0</v>
      </c>
      <c r="CD555" s="34"/>
      <c r="CE555" s="34">
        <f t="shared" si="616"/>
        <v>0</v>
      </c>
      <c r="CF555" s="34">
        <f t="shared" si="626"/>
        <v>0</v>
      </c>
      <c r="CG555" s="34"/>
      <c r="CH555" s="34">
        <f t="shared" si="651"/>
        <v>0</v>
      </c>
      <c r="CI555" s="34">
        <f t="shared" si="627"/>
        <v>0</v>
      </c>
      <c r="CJ555" s="34"/>
      <c r="CK555" s="34">
        <f t="shared" si="652"/>
        <v>0</v>
      </c>
      <c r="CL555" s="34">
        <f t="shared" si="628"/>
        <v>0</v>
      </c>
      <c r="CM555" s="34"/>
      <c r="CN555" s="34">
        <f t="shared" si="653"/>
        <v>0</v>
      </c>
      <c r="CO555" s="34">
        <f t="shared" si="629"/>
        <v>0</v>
      </c>
      <c r="CP555" s="34"/>
      <c r="CQ555" s="34">
        <f t="shared" si="654"/>
        <v>0</v>
      </c>
      <c r="CR555" s="34">
        <f t="shared" si="630"/>
        <v>0</v>
      </c>
      <c r="CS555" s="34"/>
      <c r="CT555" s="34">
        <f t="shared" si="655"/>
        <v>0</v>
      </c>
      <c r="CU555" s="34">
        <f t="shared" si="631"/>
        <v>0</v>
      </c>
      <c r="CV555" s="34"/>
      <c r="CW555" s="34">
        <f t="shared" si="656"/>
        <v>0</v>
      </c>
      <c r="CX555" s="34">
        <f t="shared" si="632"/>
        <v>0</v>
      </c>
      <c r="CY555" s="34"/>
      <c r="CZ555" s="34">
        <f t="shared" si="657"/>
        <v>0</v>
      </c>
      <c r="DA555" s="34">
        <f t="shared" si="633"/>
        <v>0</v>
      </c>
      <c r="DB555" s="34"/>
      <c r="DC555" s="34">
        <f t="shared" si="617"/>
        <v>0</v>
      </c>
      <c r="DD555" s="34">
        <f t="shared" si="634"/>
        <v>0</v>
      </c>
      <c r="DE555" s="35">
        <f t="shared" si="664"/>
        <v>0</v>
      </c>
      <c r="DF555" s="35">
        <f t="shared" ca="1" si="665"/>
        <v>0</v>
      </c>
      <c r="DG555" s="89">
        <f t="shared" ca="1" si="666"/>
        <v>0</v>
      </c>
      <c r="DH555" s="35">
        <f t="shared" si="635"/>
        <v>0</v>
      </c>
      <c r="DI555" s="35">
        <f t="shared" ca="1" si="608"/>
        <v>0</v>
      </c>
      <c r="DJ555" s="92">
        <f t="shared" ca="1" si="609"/>
        <v>0</v>
      </c>
      <c r="DK555"/>
      <c r="DL555" s="37"/>
      <c r="DM555" s="38">
        <f t="shared" si="610"/>
        <v>0</v>
      </c>
      <c r="DN555" s="132" t="str">
        <f>IF(COUNTIF(DN556:DN706,"MEDIDO")&lt;&gt;0,"MEDIDO","NÃO MEDIDO")</f>
        <v>MEDIDO</v>
      </c>
      <c r="DO555" s="40"/>
      <c r="DP555"/>
    </row>
    <row r="556" spans="1:120" s="2" customFormat="1" ht="41.25" customHeight="1" x14ac:dyDescent="0.2">
      <c r="A556" s="2" t="s">
        <v>213</v>
      </c>
      <c r="C556" s="100">
        <v>180200</v>
      </c>
      <c r="D556" s="30" t="s">
        <v>412</v>
      </c>
      <c r="E556" s="31"/>
      <c r="F556" s="74"/>
      <c r="G556" s="74">
        <v>0</v>
      </c>
      <c r="H556" s="121">
        <v>0</v>
      </c>
      <c r="I556" s="121">
        <v>0</v>
      </c>
      <c r="J556" s="121"/>
      <c r="K556" s="74">
        <f t="shared" si="611"/>
        <v>0</v>
      </c>
      <c r="L556" s="32"/>
      <c r="M556" s="33">
        <f t="shared" si="618"/>
        <v>0</v>
      </c>
      <c r="N556" s="33"/>
      <c r="O556" s="33">
        <f t="shared" si="619"/>
        <v>0</v>
      </c>
      <c r="P556" s="34"/>
      <c r="Q556" s="34">
        <f t="shared" si="598"/>
        <v>0</v>
      </c>
      <c r="R556" s="34">
        <f t="shared" si="599"/>
        <v>0</v>
      </c>
      <c r="S556" s="34"/>
      <c r="T556" s="34">
        <f t="shared" si="600"/>
        <v>0</v>
      </c>
      <c r="U556" s="34">
        <f t="shared" si="601"/>
        <v>0</v>
      </c>
      <c r="V556" s="34"/>
      <c r="W556" s="34">
        <f t="shared" si="660"/>
        <v>0</v>
      </c>
      <c r="X556" s="34">
        <f t="shared" si="661"/>
        <v>0</v>
      </c>
      <c r="Y556" s="34"/>
      <c r="Z556" s="34">
        <f t="shared" si="602"/>
        <v>0</v>
      </c>
      <c r="AA556" s="34">
        <f t="shared" si="603"/>
        <v>0</v>
      </c>
      <c r="AB556" s="34"/>
      <c r="AC556" s="34">
        <f t="shared" si="604"/>
        <v>0</v>
      </c>
      <c r="AD556" s="34">
        <f t="shared" si="605"/>
        <v>0</v>
      </c>
      <c r="AE556" s="34"/>
      <c r="AF556" s="34">
        <f t="shared" si="658"/>
        <v>0</v>
      </c>
      <c r="AG556" s="34">
        <f t="shared" si="659"/>
        <v>0</v>
      </c>
      <c r="AH556" s="34"/>
      <c r="AI556" s="34">
        <f t="shared" si="667"/>
        <v>0</v>
      </c>
      <c r="AJ556" s="34">
        <f t="shared" si="606"/>
        <v>0</v>
      </c>
      <c r="AK556" s="34"/>
      <c r="AL556" s="34">
        <f t="shared" si="662"/>
        <v>0</v>
      </c>
      <c r="AM556" s="34">
        <f t="shared" si="663"/>
        <v>0</v>
      </c>
      <c r="AN556" s="34"/>
      <c r="AO556" s="34">
        <f t="shared" si="636"/>
        <v>0</v>
      </c>
      <c r="AP556" s="34">
        <f t="shared" si="637"/>
        <v>0</v>
      </c>
      <c r="AQ556" s="34"/>
      <c r="AR556" s="34">
        <f t="shared" si="638"/>
        <v>0</v>
      </c>
      <c r="AS556" s="34">
        <f t="shared" si="639"/>
        <v>0</v>
      </c>
      <c r="AT556" s="34"/>
      <c r="AU556" s="34">
        <f t="shared" si="640"/>
        <v>0</v>
      </c>
      <c r="AV556" s="34">
        <f t="shared" si="641"/>
        <v>0</v>
      </c>
      <c r="AW556" s="34"/>
      <c r="AX556" s="34">
        <f t="shared" si="642"/>
        <v>0</v>
      </c>
      <c r="AY556" s="34">
        <f t="shared" si="643"/>
        <v>0</v>
      </c>
      <c r="AZ556" s="34"/>
      <c r="BA556" s="34">
        <f t="shared" si="644"/>
        <v>0</v>
      </c>
      <c r="BB556" s="34">
        <f t="shared" si="645"/>
        <v>0</v>
      </c>
      <c r="BC556" s="34"/>
      <c r="BD556" s="34">
        <f t="shared" si="646"/>
        <v>0</v>
      </c>
      <c r="BE556" s="34">
        <f t="shared" si="647"/>
        <v>0</v>
      </c>
      <c r="BF556" s="34"/>
      <c r="BG556" s="34">
        <f t="shared" si="668"/>
        <v>0</v>
      </c>
      <c r="BH556" s="34">
        <f t="shared" si="648"/>
        <v>0</v>
      </c>
      <c r="BI556" s="34"/>
      <c r="BJ556" s="34">
        <f t="shared" si="669"/>
        <v>0</v>
      </c>
      <c r="BK556" s="34">
        <f t="shared" si="649"/>
        <v>0</v>
      </c>
      <c r="BL556" s="34"/>
      <c r="BM556" s="34">
        <f t="shared" ref="BM556:BM619" si="671">ROUND(BL556*$L556,2)</f>
        <v>0</v>
      </c>
      <c r="BN556" s="34">
        <f t="shared" si="650"/>
        <v>0</v>
      </c>
      <c r="BO556" s="34"/>
      <c r="BP556" s="34">
        <f t="shared" si="620"/>
        <v>0</v>
      </c>
      <c r="BQ556" s="34">
        <f t="shared" si="621"/>
        <v>0</v>
      </c>
      <c r="BR556" s="34"/>
      <c r="BS556" s="34">
        <f t="shared" si="612"/>
        <v>0</v>
      </c>
      <c r="BT556" s="34">
        <f t="shared" si="622"/>
        <v>0</v>
      </c>
      <c r="BU556" s="34"/>
      <c r="BV556" s="34">
        <f t="shared" si="613"/>
        <v>0</v>
      </c>
      <c r="BW556" s="34">
        <f t="shared" si="623"/>
        <v>0</v>
      </c>
      <c r="BX556" s="34"/>
      <c r="BY556" s="34">
        <f t="shared" si="614"/>
        <v>0</v>
      </c>
      <c r="BZ556" s="34">
        <f t="shared" si="624"/>
        <v>0</v>
      </c>
      <c r="CA556" s="34"/>
      <c r="CB556" s="34">
        <f t="shared" si="615"/>
        <v>0</v>
      </c>
      <c r="CC556" s="34">
        <f t="shared" si="625"/>
        <v>0</v>
      </c>
      <c r="CD556" s="34"/>
      <c r="CE556" s="34">
        <f t="shared" si="616"/>
        <v>0</v>
      </c>
      <c r="CF556" s="34">
        <f t="shared" si="626"/>
        <v>0</v>
      </c>
      <c r="CG556" s="34"/>
      <c r="CH556" s="34">
        <f t="shared" si="651"/>
        <v>0</v>
      </c>
      <c r="CI556" s="34">
        <f t="shared" si="627"/>
        <v>0</v>
      </c>
      <c r="CJ556" s="34"/>
      <c r="CK556" s="34">
        <f t="shared" si="652"/>
        <v>0</v>
      </c>
      <c r="CL556" s="34">
        <f t="shared" si="628"/>
        <v>0</v>
      </c>
      <c r="CM556" s="34"/>
      <c r="CN556" s="34">
        <f t="shared" si="653"/>
        <v>0</v>
      </c>
      <c r="CO556" s="34">
        <f t="shared" si="629"/>
        <v>0</v>
      </c>
      <c r="CP556" s="34"/>
      <c r="CQ556" s="34">
        <f t="shared" si="654"/>
        <v>0</v>
      </c>
      <c r="CR556" s="34">
        <f t="shared" si="630"/>
        <v>0</v>
      </c>
      <c r="CS556" s="34"/>
      <c r="CT556" s="34">
        <f t="shared" si="655"/>
        <v>0</v>
      </c>
      <c r="CU556" s="34">
        <f t="shared" si="631"/>
        <v>0</v>
      </c>
      <c r="CV556" s="34"/>
      <c r="CW556" s="34">
        <f t="shared" si="656"/>
        <v>0</v>
      </c>
      <c r="CX556" s="34">
        <f t="shared" si="632"/>
        <v>0</v>
      </c>
      <c r="CY556" s="34"/>
      <c r="CZ556" s="34">
        <f t="shared" si="657"/>
        <v>0</v>
      </c>
      <c r="DA556" s="34">
        <f t="shared" si="633"/>
        <v>0</v>
      </c>
      <c r="DB556" s="34"/>
      <c r="DC556" s="34">
        <f t="shared" si="617"/>
        <v>0</v>
      </c>
      <c r="DD556" s="34">
        <f t="shared" si="634"/>
        <v>0</v>
      </c>
      <c r="DE556" s="35">
        <f t="shared" si="664"/>
        <v>0</v>
      </c>
      <c r="DF556" s="35">
        <f t="shared" ca="1" si="665"/>
        <v>0</v>
      </c>
      <c r="DG556" s="89">
        <f t="shared" ca="1" si="666"/>
        <v>0</v>
      </c>
      <c r="DH556" s="35">
        <f t="shared" si="635"/>
        <v>0</v>
      </c>
      <c r="DI556" s="35">
        <f t="shared" ca="1" si="608"/>
        <v>0</v>
      </c>
      <c r="DJ556" s="92">
        <f t="shared" ca="1" si="609"/>
        <v>0</v>
      </c>
      <c r="DK556"/>
      <c r="DL556" s="37"/>
      <c r="DM556" s="38">
        <f t="shared" si="610"/>
        <v>0</v>
      </c>
      <c r="DN556" s="132" t="str">
        <f>IF(COUNTIF(DN557:DN560,"MEDIDO")&lt;&gt;0,"MEDIDO","NÃO MEDIDO")</f>
        <v>NÃO MEDIDO</v>
      </c>
      <c r="DO556" s="40"/>
      <c r="DP556"/>
    </row>
    <row r="557" spans="1:120" s="2" customFormat="1" ht="41.25" customHeight="1" x14ac:dyDescent="0.2">
      <c r="A557" s="2" t="s">
        <v>212</v>
      </c>
      <c r="C557" s="100" t="s">
        <v>344</v>
      </c>
      <c r="D557" s="30" t="s">
        <v>345</v>
      </c>
      <c r="E557" s="31" t="s">
        <v>89</v>
      </c>
      <c r="F557" s="74">
        <v>1</v>
      </c>
      <c r="G557" s="74">
        <v>0</v>
      </c>
      <c r="H557" s="121">
        <v>0</v>
      </c>
      <c r="I557" s="121">
        <v>0</v>
      </c>
      <c r="J557" s="121"/>
      <c r="K557" s="74">
        <f t="shared" si="611"/>
        <v>1</v>
      </c>
      <c r="L557" s="32">
        <v>346.11</v>
      </c>
      <c r="M557" s="33">
        <f t="shared" si="618"/>
        <v>346.11</v>
      </c>
      <c r="N557" s="33"/>
      <c r="O557" s="33">
        <f t="shared" si="619"/>
        <v>0</v>
      </c>
      <c r="P557" s="34"/>
      <c r="Q557" s="34">
        <f t="shared" si="598"/>
        <v>0</v>
      </c>
      <c r="R557" s="34">
        <f t="shared" si="599"/>
        <v>0</v>
      </c>
      <c r="S557" s="34"/>
      <c r="T557" s="34">
        <f t="shared" si="600"/>
        <v>0</v>
      </c>
      <c r="U557" s="34">
        <f t="shared" si="601"/>
        <v>0</v>
      </c>
      <c r="V557" s="34"/>
      <c r="W557" s="34">
        <f t="shared" si="660"/>
        <v>0</v>
      </c>
      <c r="X557" s="34">
        <f t="shared" si="661"/>
        <v>0</v>
      </c>
      <c r="Y557" s="34"/>
      <c r="Z557" s="34">
        <f t="shared" si="602"/>
        <v>0</v>
      </c>
      <c r="AA557" s="34">
        <f t="shared" si="603"/>
        <v>0</v>
      </c>
      <c r="AB557" s="34"/>
      <c r="AC557" s="34">
        <f t="shared" si="604"/>
        <v>0</v>
      </c>
      <c r="AD557" s="34">
        <f t="shared" si="605"/>
        <v>0</v>
      </c>
      <c r="AE557" s="34"/>
      <c r="AF557" s="34">
        <f t="shared" si="658"/>
        <v>0</v>
      </c>
      <c r="AG557" s="34">
        <f t="shared" si="659"/>
        <v>0</v>
      </c>
      <c r="AH557" s="34"/>
      <c r="AI557" s="34">
        <f t="shared" si="667"/>
        <v>0</v>
      </c>
      <c r="AJ557" s="34">
        <f t="shared" si="606"/>
        <v>0</v>
      </c>
      <c r="AK557" s="34"/>
      <c r="AL557" s="34">
        <f t="shared" si="662"/>
        <v>0</v>
      </c>
      <c r="AM557" s="34">
        <f t="shared" si="663"/>
        <v>0</v>
      </c>
      <c r="AN557" s="34"/>
      <c r="AO557" s="34">
        <f t="shared" si="636"/>
        <v>0</v>
      </c>
      <c r="AP557" s="34">
        <f t="shared" si="637"/>
        <v>0</v>
      </c>
      <c r="AQ557" s="34"/>
      <c r="AR557" s="34">
        <f t="shared" si="638"/>
        <v>0</v>
      </c>
      <c r="AS557" s="34">
        <f t="shared" si="639"/>
        <v>0</v>
      </c>
      <c r="AT557" s="34"/>
      <c r="AU557" s="34">
        <f t="shared" si="640"/>
        <v>0</v>
      </c>
      <c r="AV557" s="34">
        <f t="shared" si="641"/>
        <v>0</v>
      </c>
      <c r="AW557" s="34"/>
      <c r="AX557" s="34">
        <f t="shared" si="642"/>
        <v>0</v>
      </c>
      <c r="AY557" s="34">
        <f t="shared" si="643"/>
        <v>0</v>
      </c>
      <c r="AZ557" s="34"/>
      <c r="BA557" s="34">
        <f t="shared" si="644"/>
        <v>0</v>
      </c>
      <c r="BB557" s="34">
        <f t="shared" si="645"/>
        <v>0</v>
      </c>
      <c r="BC557" s="34"/>
      <c r="BD557" s="34">
        <f t="shared" si="646"/>
        <v>0</v>
      </c>
      <c r="BE557" s="34">
        <f t="shared" si="647"/>
        <v>0</v>
      </c>
      <c r="BF557" s="34"/>
      <c r="BG557" s="34">
        <f t="shared" si="668"/>
        <v>0</v>
      </c>
      <c r="BH557" s="34">
        <f t="shared" si="648"/>
        <v>0</v>
      </c>
      <c r="BI557" s="34"/>
      <c r="BJ557" s="34">
        <f t="shared" si="669"/>
        <v>0</v>
      </c>
      <c r="BK557" s="34">
        <f t="shared" si="649"/>
        <v>0</v>
      </c>
      <c r="BL557" s="34"/>
      <c r="BM557" s="34">
        <f t="shared" si="671"/>
        <v>0</v>
      </c>
      <c r="BN557" s="34">
        <f t="shared" si="650"/>
        <v>0</v>
      </c>
      <c r="BO557" s="34"/>
      <c r="BP557" s="34">
        <f t="shared" si="620"/>
        <v>0</v>
      </c>
      <c r="BQ557" s="34">
        <f t="shared" si="621"/>
        <v>0</v>
      </c>
      <c r="BR557" s="34"/>
      <c r="BS557" s="34">
        <f t="shared" si="612"/>
        <v>0</v>
      </c>
      <c r="BT557" s="34">
        <f t="shared" si="622"/>
        <v>0</v>
      </c>
      <c r="BU557" s="34">
        <v>1</v>
      </c>
      <c r="BV557" s="34">
        <f t="shared" si="613"/>
        <v>346.11</v>
      </c>
      <c r="BW557" s="34">
        <f t="shared" si="623"/>
        <v>0</v>
      </c>
      <c r="BX557" s="34"/>
      <c r="BY557" s="34">
        <f t="shared" si="614"/>
        <v>0</v>
      </c>
      <c r="BZ557" s="34">
        <f t="shared" si="624"/>
        <v>0</v>
      </c>
      <c r="CA557" s="34"/>
      <c r="CB557" s="34">
        <f t="shared" si="615"/>
        <v>0</v>
      </c>
      <c r="CC557" s="34">
        <f t="shared" si="625"/>
        <v>0</v>
      </c>
      <c r="CD557" s="34"/>
      <c r="CE557" s="34">
        <f t="shared" si="616"/>
        <v>0</v>
      </c>
      <c r="CF557" s="34">
        <f t="shared" si="626"/>
        <v>0</v>
      </c>
      <c r="CG557" s="34"/>
      <c r="CH557" s="34">
        <f t="shared" si="651"/>
        <v>0</v>
      </c>
      <c r="CI557" s="34">
        <f t="shared" si="627"/>
        <v>0</v>
      </c>
      <c r="CJ557" s="34"/>
      <c r="CK557" s="34">
        <f t="shared" si="652"/>
        <v>0</v>
      </c>
      <c r="CL557" s="34">
        <f t="shared" si="628"/>
        <v>0</v>
      </c>
      <c r="CM557" s="34"/>
      <c r="CN557" s="34">
        <f t="shared" si="653"/>
        <v>0</v>
      </c>
      <c r="CO557" s="34">
        <f t="shared" si="629"/>
        <v>0</v>
      </c>
      <c r="CP557" s="34"/>
      <c r="CQ557" s="34">
        <f t="shared" si="654"/>
        <v>0</v>
      </c>
      <c r="CR557" s="34">
        <f t="shared" si="630"/>
        <v>0</v>
      </c>
      <c r="CS557" s="34"/>
      <c r="CT557" s="34">
        <f t="shared" si="655"/>
        <v>0</v>
      </c>
      <c r="CU557" s="34">
        <f t="shared" si="631"/>
        <v>0</v>
      </c>
      <c r="CV557" s="34"/>
      <c r="CW557" s="34">
        <f t="shared" si="656"/>
        <v>0</v>
      </c>
      <c r="CX557" s="34">
        <f t="shared" si="632"/>
        <v>0</v>
      </c>
      <c r="CY557" s="34"/>
      <c r="CZ557" s="34">
        <f t="shared" si="657"/>
        <v>0</v>
      </c>
      <c r="DA557" s="34">
        <f t="shared" si="633"/>
        <v>0</v>
      </c>
      <c r="DB557" s="34"/>
      <c r="DC557" s="34">
        <f t="shared" si="617"/>
        <v>0</v>
      </c>
      <c r="DD557" s="34">
        <f t="shared" si="634"/>
        <v>0</v>
      </c>
      <c r="DE557" s="35">
        <f t="shared" si="664"/>
        <v>1</v>
      </c>
      <c r="DF557" s="35">
        <f t="shared" ca="1" si="665"/>
        <v>346.11</v>
      </c>
      <c r="DG557" s="89">
        <f t="shared" ca="1" si="666"/>
        <v>0</v>
      </c>
      <c r="DH557" s="35">
        <f t="shared" si="635"/>
        <v>0</v>
      </c>
      <c r="DI557" s="35">
        <f t="shared" ca="1" si="608"/>
        <v>0</v>
      </c>
      <c r="DJ557" s="92">
        <f t="shared" ca="1" si="609"/>
        <v>0</v>
      </c>
      <c r="DK557"/>
      <c r="DL557" s="37"/>
      <c r="DM557" s="38">
        <f t="shared" si="610"/>
        <v>0</v>
      </c>
      <c r="DN557" s="39" t="str">
        <f t="shared" si="670"/>
        <v>NÃO MEDIDO</v>
      </c>
      <c r="DO557" s="40"/>
      <c r="DP557"/>
    </row>
    <row r="558" spans="1:120" s="2" customFormat="1" ht="54" customHeight="1" x14ac:dyDescent="0.2">
      <c r="A558" s="2" t="s">
        <v>212</v>
      </c>
      <c r="C558" s="100" t="s">
        <v>972</v>
      </c>
      <c r="D558" s="30" t="s">
        <v>973</v>
      </c>
      <c r="E558" s="31" t="s">
        <v>89</v>
      </c>
      <c r="F558" s="74">
        <v>1</v>
      </c>
      <c r="G558" s="74">
        <v>0</v>
      </c>
      <c r="H558" s="121">
        <v>0</v>
      </c>
      <c r="I558" s="121">
        <v>0</v>
      </c>
      <c r="J558" s="121"/>
      <c r="K558" s="74">
        <f t="shared" si="611"/>
        <v>1</v>
      </c>
      <c r="L558" s="32">
        <v>167.35</v>
      </c>
      <c r="M558" s="33">
        <f t="shared" si="618"/>
        <v>167.35</v>
      </c>
      <c r="N558" s="33"/>
      <c r="O558" s="33">
        <f t="shared" si="619"/>
        <v>0</v>
      </c>
      <c r="P558" s="34"/>
      <c r="Q558" s="34">
        <f t="shared" si="598"/>
        <v>0</v>
      </c>
      <c r="R558" s="34">
        <f t="shared" si="599"/>
        <v>0</v>
      </c>
      <c r="S558" s="34"/>
      <c r="T558" s="34">
        <f t="shared" si="600"/>
        <v>0</v>
      </c>
      <c r="U558" s="34">
        <f t="shared" si="601"/>
        <v>0</v>
      </c>
      <c r="V558" s="34"/>
      <c r="W558" s="34">
        <f t="shared" si="660"/>
        <v>0</v>
      </c>
      <c r="X558" s="34">
        <f t="shared" si="661"/>
        <v>0</v>
      </c>
      <c r="Y558" s="34"/>
      <c r="Z558" s="34">
        <f t="shared" si="602"/>
        <v>0</v>
      </c>
      <c r="AA558" s="34">
        <f t="shared" si="603"/>
        <v>0</v>
      </c>
      <c r="AB558" s="34"/>
      <c r="AC558" s="34">
        <f t="shared" si="604"/>
        <v>0</v>
      </c>
      <c r="AD558" s="34">
        <f t="shared" si="605"/>
        <v>0</v>
      </c>
      <c r="AE558" s="34"/>
      <c r="AF558" s="34">
        <f t="shared" si="658"/>
        <v>0</v>
      </c>
      <c r="AG558" s="34">
        <f t="shared" si="659"/>
        <v>0</v>
      </c>
      <c r="AH558" s="34"/>
      <c r="AI558" s="34">
        <f t="shared" si="667"/>
        <v>0</v>
      </c>
      <c r="AJ558" s="34">
        <f t="shared" si="606"/>
        <v>0</v>
      </c>
      <c r="AK558" s="34"/>
      <c r="AL558" s="34">
        <f t="shared" si="662"/>
        <v>0</v>
      </c>
      <c r="AM558" s="34">
        <f t="shared" si="663"/>
        <v>0</v>
      </c>
      <c r="AN558" s="34"/>
      <c r="AO558" s="34">
        <f t="shared" si="636"/>
        <v>0</v>
      </c>
      <c r="AP558" s="34">
        <f t="shared" si="637"/>
        <v>0</v>
      </c>
      <c r="AQ558" s="34"/>
      <c r="AR558" s="34">
        <f t="shared" si="638"/>
        <v>0</v>
      </c>
      <c r="AS558" s="34">
        <f t="shared" si="639"/>
        <v>0</v>
      </c>
      <c r="AT558" s="34"/>
      <c r="AU558" s="34">
        <f t="shared" si="640"/>
        <v>0</v>
      </c>
      <c r="AV558" s="34">
        <f t="shared" si="641"/>
        <v>0</v>
      </c>
      <c r="AW558" s="34"/>
      <c r="AX558" s="34">
        <f t="shared" si="642"/>
        <v>0</v>
      </c>
      <c r="AY558" s="34">
        <f t="shared" si="643"/>
        <v>0</v>
      </c>
      <c r="AZ558" s="34"/>
      <c r="BA558" s="34">
        <f t="shared" si="644"/>
        <v>0</v>
      </c>
      <c r="BB558" s="34">
        <f t="shared" si="645"/>
        <v>0</v>
      </c>
      <c r="BC558" s="34"/>
      <c r="BD558" s="34">
        <f t="shared" si="646"/>
        <v>0</v>
      </c>
      <c r="BE558" s="34">
        <f t="shared" si="647"/>
        <v>0</v>
      </c>
      <c r="BF558" s="34"/>
      <c r="BG558" s="34">
        <f t="shared" si="668"/>
        <v>0</v>
      </c>
      <c r="BH558" s="34">
        <f t="shared" si="648"/>
        <v>0</v>
      </c>
      <c r="BI558" s="34"/>
      <c r="BJ558" s="34">
        <f t="shared" si="669"/>
        <v>0</v>
      </c>
      <c r="BK558" s="34">
        <f t="shared" si="649"/>
        <v>0</v>
      </c>
      <c r="BL558" s="34"/>
      <c r="BM558" s="34">
        <f t="shared" si="671"/>
        <v>0</v>
      </c>
      <c r="BN558" s="34">
        <f t="shared" si="650"/>
        <v>0</v>
      </c>
      <c r="BO558" s="34"/>
      <c r="BP558" s="34">
        <f t="shared" si="620"/>
        <v>0</v>
      </c>
      <c r="BQ558" s="34">
        <f t="shared" si="621"/>
        <v>0</v>
      </c>
      <c r="BR558" s="34"/>
      <c r="BS558" s="34">
        <f t="shared" si="612"/>
        <v>0</v>
      </c>
      <c r="BT558" s="34">
        <f t="shared" si="622"/>
        <v>0</v>
      </c>
      <c r="BU558" s="34">
        <v>1</v>
      </c>
      <c r="BV558" s="34">
        <f t="shared" si="613"/>
        <v>167.35</v>
      </c>
      <c r="BW558" s="34">
        <f t="shared" si="623"/>
        <v>0</v>
      </c>
      <c r="BX558" s="34"/>
      <c r="BY558" s="34">
        <f t="shared" si="614"/>
        <v>0</v>
      </c>
      <c r="BZ558" s="34">
        <f t="shared" si="624"/>
        <v>0</v>
      </c>
      <c r="CA558" s="34"/>
      <c r="CB558" s="34">
        <f t="shared" si="615"/>
        <v>0</v>
      </c>
      <c r="CC558" s="34">
        <f t="shared" si="625"/>
        <v>0</v>
      </c>
      <c r="CD558" s="34"/>
      <c r="CE558" s="34">
        <f t="shared" si="616"/>
        <v>0</v>
      </c>
      <c r="CF558" s="34">
        <f t="shared" si="626"/>
        <v>0</v>
      </c>
      <c r="CG558" s="34"/>
      <c r="CH558" s="34">
        <f t="shared" si="651"/>
        <v>0</v>
      </c>
      <c r="CI558" s="34">
        <f t="shared" si="627"/>
        <v>0</v>
      </c>
      <c r="CJ558" s="34"/>
      <c r="CK558" s="34">
        <f t="shared" si="652"/>
        <v>0</v>
      </c>
      <c r="CL558" s="34">
        <f t="shared" si="628"/>
        <v>0</v>
      </c>
      <c r="CM558" s="34"/>
      <c r="CN558" s="34">
        <f t="shared" si="653"/>
        <v>0</v>
      </c>
      <c r="CO558" s="34">
        <f t="shared" si="629"/>
        <v>0</v>
      </c>
      <c r="CP558" s="34"/>
      <c r="CQ558" s="34">
        <f t="shared" si="654"/>
        <v>0</v>
      </c>
      <c r="CR558" s="34">
        <f t="shared" si="630"/>
        <v>0</v>
      </c>
      <c r="CS558" s="34"/>
      <c r="CT558" s="34">
        <f t="shared" si="655"/>
        <v>0</v>
      </c>
      <c r="CU558" s="34">
        <f t="shared" si="631"/>
        <v>0</v>
      </c>
      <c r="CV558" s="34"/>
      <c r="CW558" s="34">
        <f t="shared" si="656"/>
        <v>0</v>
      </c>
      <c r="CX558" s="34">
        <f t="shared" si="632"/>
        <v>0</v>
      </c>
      <c r="CY558" s="34"/>
      <c r="CZ558" s="34">
        <f t="shared" si="657"/>
        <v>0</v>
      </c>
      <c r="DA558" s="34">
        <f t="shared" si="633"/>
        <v>0</v>
      </c>
      <c r="DB558" s="34"/>
      <c r="DC558" s="34">
        <f t="shared" si="617"/>
        <v>0</v>
      </c>
      <c r="DD558" s="34">
        <f t="shared" si="634"/>
        <v>0</v>
      </c>
      <c r="DE558" s="35">
        <f t="shared" si="664"/>
        <v>1</v>
      </c>
      <c r="DF558" s="35">
        <f t="shared" ca="1" si="665"/>
        <v>167.35</v>
      </c>
      <c r="DG558" s="89">
        <f t="shared" ca="1" si="666"/>
        <v>0</v>
      </c>
      <c r="DH558" s="35">
        <f t="shared" si="635"/>
        <v>0</v>
      </c>
      <c r="DI558" s="35">
        <f t="shared" ca="1" si="608"/>
        <v>0</v>
      </c>
      <c r="DJ558" s="92">
        <f t="shared" ca="1" si="609"/>
        <v>0</v>
      </c>
      <c r="DK558"/>
      <c r="DL558" s="37"/>
      <c r="DM558" s="38">
        <f t="shared" si="610"/>
        <v>0</v>
      </c>
      <c r="DN558" s="39" t="str">
        <f t="shared" si="670"/>
        <v>NÃO MEDIDO</v>
      </c>
      <c r="DO558" s="40"/>
      <c r="DP558"/>
    </row>
    <row r="559" spans="1:120" s="2" customFormat="1" ht="44.25" customHeight="1" x14ac:dyDescent="0.2">
      <c r="A559" s="2" t="s">
        <v>212</v>
      </c>
      <c r="C559" s="100" t="s">
        <v>974</v>
      </c>
      <c r="D559" s="30" t="s">
        <v>975</v>
      </c>
      <c r="E559" s="31" t="s">
        <v>89</v>
      </c>
      <c r="F559" s="74">
        <v>1</v>
      </c>
      <c r="G559" s="74">
        <v>0</v>
      </c>
      <c r="H559" s="121">
        <v>0</v>
      </c>
      <c r="I559" s="121">
        <v>0</v>
      </c>
      <c r="J559" s="121"/>
      <c r="K559" s="74">
        <f t="shared" si="611"/>
        <v>1</v>
      </c>
      <c r="L559" s="32">
        <v>3679</v>
      </c>
      <c r="M559" s="33">
        <f t="shared" si="618"/>
        <v>3679</v>
      </c>
      <c r="N559" s="33"/>
      <c r="O559" s="33">
        <f t="shared" si="619"/>
        <v>0</v>
      </c>
      <c r="P559" s="34"/>
      <c r="Q559" s="34">
        <f t="shared" si="598"/>
        <v>0</v>
      </c>
      <c r="R559" s="34">
        <f t="shared" si="599"/>
        <v>0</v>
      </c>
      <c r="S559" s="34"/>
      <c r="T559" s="34">
        <f t="shared" si="600"/>
        <v>0</v>
      </c>
      <c r="U559" s="34">
        <f t="shared" si="601"/>
        <v>0</v>
      </c>
      <c r="V559" s="34"/>
      <c r="W559" s="34">
        <f t="shared" si="660"/>
        <v>0</v>
      </c>
      <c r="X559" s="34">
        <f t="shared" si="661"/>
        <v>0</v>
      </c>
      <c r="Y559" s="34"/>
      <c r="Z559" s="34">
        <f t="shared" si="602"/>
        <v>0</v>
      </c>
      <c r="AA559" s="34">
        <f t="shared" si="603"/>
        <v>0</v>
      </c>
      <c r="AB559" s="34"/>
      <c r="AC559" s="34">
        <f t="shared" si="604"/>
        <v>0</v>
      </c>
      <c r="AD559" s="34">
        <f t="shared" si="605"/>
        <v>0</v>
      </c>
      <c r="AE559" s="34"/>
      <c r="AF559" s="34">
        <f t="shared" si="658"/>
        <v>0</v>
      </c>
      <c r="AG559" s="34">
        <f t="shared" si="659"/>
        <v>0</v>
      </c>
      <c r="AH559" s="34"/>
      <c r="AI559" s="34">
        <f t="shared" si="667"/>
        <v>0</v>
      </c>
      <c r="AJ559" s="34">
        <f t="shared" si="606"/>
        <v>0</v>
      </c>
      <c r="AK559" s="34"/>
      <c r="AL559" s="34">
        <f t="shared" si="662"/>
        <v>0</v>
      </c>
      <c r="AM559" s="34">
        <f t="shared" si="663"/>
        <v>0</v>
      </c>
      <c r="AN559" s="34"/>
      <c r="AO559" s="34">
        <f t="shared" si="636"/>
        <v>0</v>
      </c>
      <c r="AP559" s="34">
        <f t="shared" si="637"/>
        <v>0</v>
      </c>
      <c r="AQ559" s="34"/>
      <c r="AR559" s="34">
        <f t="shared" si="638"/>
        <v>0</v>
      </c>
      <c r="AS559" s="34">
        <f t="shared" si="639"/>
        <v>0</v>
      </c>
      <c r="AT559" s="34"/>
      <c r="AU559" s="34">
        <f t="shared" si="640"/>
        <v>0</v>
      </c>
      <c r="AV559" s="34">
        <f t="shared" si="641"/>
        <v>0</v>
      </c>
      <c r="AW559" s="34"/>
      <c r="AX559" s="34">
        <f t="shared" si="642"/>
        <v>0</v>
      </c>
      <c r="AY559" s="34">
        <f t="shared" si="643"/>
        <v>0</v>
      </c>
      <c r="AZ559" s="34"/>
      <c r="BA559" s="34">
        <f t="shared" si="644"/>
        <v>0</v>
      </c>
      <c r="BB559" s="34">
        <f t="shared" si="645"/>
        <v>0</v>
      </c>
      <c r="BC559" s="34"/>
      <c r="BD559" s="34">
        <f t="shared" si="646"/>
        <v>0</v>
      </c>
      <c r="BE559" s="34">
        <f t="shared" si="647"/>
        <v>0</v>
      </c>
      <c r="BF559" s="34"/>
      <c r="BG559" s="34">
        <f t="shared" si="668"/>
        <v>0</v>
      </c>
      <c r="BH559" s="34">
        <f t="shared" si="648"/>
        <v>0</v>
      </c>
      <c r="BI559" s="34"/>
      <c r="BJ559" s="34">
        <f t="shared" si="669"/>
        <v>0</v>
      </c>
      <c r="BK559" s="34">
        <f t="shared" si="649"/>
        <v>0</v>
      </c>
      <c r="BL559" s="34"/>
      <c r="BM559" s="34">
        <f t="shared" si="671"/>
        <v>0</v>
      </c>
      <c r="BN559" s="34">
        <f t="shared" si="650"/>
        <v>0</v>
      </c>
      <c r="BO559" s="34"/>
      <c r="BP559" s="34">
        <f t="shared" si="620"/>
        <v>0</v>
      </c>
      <c r="BQ559" s="34">
        <f t="shared" si="621"/>
        <v>0</v>
      </c>
      <c r="BR559" s="34"/>
      <c r="BS559" s="34">
        <f t="shared" si="612"/>
        <v>0</v>
      </c>
      <c r="BT559" s="34">
        <f t="shared" si="622"/>
        <v>0</v>
      </c>
      <c r="BU559" s="34"/>
      <c r="BV559" s="34">
        <f t="shared" si="613"/>
        <v>0</v>
      </c>
      <c r="BW559" s="34">
        <f t="shared" si="623"/>
        <v>0</v>
      </c>
      <c r="BX559" s="34"/>
      <c r="BY559" s="34">
        <f t="shared" si="614"/>
        <v>0</v>
      </c>
      <c r="BZ559" s="34">
        <f t="shared" si="624"/>
        <v>0</v>
      </c>
      <c r="CA559" s="34"/>
      <c r="CB559" s="34">
        <f t="shared" si="615"/>
        <v>0</v>
      </c>
      <c r="CC559" s="34">
        <f t="shared" si="625"/>
        <v>0</v>
      </c>
      <c r="CD559" s="34"/>
      <c r="CE559" s="34">
        <f t="shared" si="616"/>
        <v>0</v>
      </c>
      <c r="CF559" s="34">
        <f t="shared" si="626"/>
        <v>0</v>
      </c>
      <c r="CG559" s="34"/>
      <c r="CH559" s="34">
        <f t="shared" si="651"/>
        <v>0</v>
      </c>
      <c r="CI559" s="34">
        <f t="shared" si="627"/>
        <v>0</v>
      </c>
      <c r="CJ559" s="34"/>
      <c r="CK559" s="34">
        <f t="shared" si="652"/>
        <v>0</v>
      </c>
      <c r="CL559" s="34">
        <f t="shared" si="628"/>
        <v>0</v>
      </c>
      <c r="CM559" s="34"/>
      <c r="CN559" s="34">
        <f t="shared" si="653"/>
        <v>0</v>
      </c>
      <c r="CO559" s="34">
        <f t="shared" si="629"/>
        <v>0</v>
      </c>
      <c r="CP559" s="34"/>
      <c r="CQ559" s="34">
        <f t="shared" si="654"/>
        <v>0</v>
      </c>
      <c r="CR559" s="34">
        <f t="shared" si="630"/>
        <v>0</v>
      </c>
      <c r="CS559" s="34"/>
      <c r="CT559" s="34">
        <f t="shared" si="655"/>
        <v>0</v>
      </c>
      <c r="CU559" s="34">
        <f t="shared" si="631"/>
        <v>0</v>
      </c>
      <c r="CV559" s="34"/>
      <c r="CW559" s="34">
        <f t="shared" si="656"/>
        <v>0</v>
      </c>
      <c r="CX559" s="34">
        <f t="shared" si="632"/>
        <v>0</v>
      </c>
      <c r="CY559" s="34"/>
      <c r="CZ559" s="34">
        <f t="shared" si="657"/>
        <v>0</v>
      </c>
      <c r="DA559" s="34">
        <f t="shared" si="633"/>
        <v>0</v>
      </c>
      <c r="DB559" s="34"/>
      <c r="DC559" s="34">
        <f t="shared" si="617"/>
        <v>0</v>
      </c>
      <c r="DD559" s="34">
        <f t="shared" si="634"/>
        <v>0</v>
      </c>
      <c r="DE559" s="35">
        <f t="shared" si="664"/>
        <v>0</v>
      </c>
      <c r="DF559" s="35">
        <f t="shared" ca="1" si="665"/>
        <v>0</v>
      </c>
      <c r="DG559" s="89">
        <f t="shared" ca="1" si="666"/>
        <v>0</v>
      </c>
      <c r="DH559" s="35">
        <f t="shared" si="635"/>
        <v>1</v>
      </c>
      <c r="DI559" s="35">
        <f t="shared" ca="1" si="608"/>
        <v>3679</v>
      </c>
      <c r="DJ559" s="92">
        <f t="shared" ca="1" si="609"/>
        <v>0</v>
      </c>
      <c r="DK559"/>
      <c r="DL559" s="37"/>
      <c r="DM559" s="38">
        <f t="shared" si="610"/>
        <v>0</v>
      </c>
      <c r="DN559" s="39" t="str">
        <f t="shared" si="670"/>
        <v>NÃO MEDIDO</v>
      </c>
      <c r="DO559" s="40"/>
      <c r="DP559"/>
    </row>
    <row r="560" spans="1:120" s="2" customFormat="1" ht="129.75" customHeight="1" x14ac:dyDescent="0.2">
      <c r="A560" s="2" t="s">
        <v>212</v>
      </c>
      <c r="C560" s="100" t="s">
        <v>1249</v>
      </c>
      <c r="D560" s="30" t="s">
        <v>1250</v>
      </c>
      <c r="E560" s="31" t="s">
        <v>89</v>
      </c>
      <c r="F560" s="74">
        <v>6</v>
      </c>
      <c r="G560" s="74">
        <v>0</v>
      </c>
      <c r="H560" s="121">
        <v>0</v>
      </c>
      <c r="I560" s="121">
        <v>0</v>
      </c>
      <c r="J560" s="121"/>
      <c r="K560" s="74">
        <f t="shared" si="611"/>
        <v>6</v>
      </c>
      <c r="L560" s="32">
        <v>396407.51</v>
      </c>
      <c r="M560" s="33">
        <f t="shared" si="618"/>
        <v>2378445.06</v>
      </c>
      <c r="N560" s="33"/>
      <c r="O560" s="33">
        <f t="shared" si="619"/>
        <v>0</v>
      </c>
      <c r="P560" s="34"/>
      <c r="Q560" s="34"/>
      <c r="R560" s="34"/>
      <c r="S560" s="34"/>
      <c r="T560" s="34"/>
      <c r="U560" s="34"/>
      <c r="V560" s="34"/>
      <c r="W560" s="34">
        <f t="shared" si="660"/>
        <v>0</v>
      </c>
      <c r="X560" s="34">
        <f t="shared" si="661"/>
        <v>0</v>
      </c>
      <c r="Y560" s="34"/>
      <c r="Z560" s="34"/>
      <c r="AA560" s="34"/>
      <c r="AB560" s="34"/>
      <c r="AC560" s="34"/>
      <c r="AD560" s="34"/>
      <c r="AE560" s="34"/>
      <c r="AF560" s="34">
        <f t="shared" si="658"/>
        <v>0</v>
      </c>
      <c r="AG560" s="34">
        <f t="shared" si="659"/>
        <v>0</v>
      </c>
      <c r="AH560" s="34"/>
      <c r="AI560" s="34">
        <f t="shared" si="667"/>
        <v>0</v>
      </c>
      <c r="AJ560" s="34"/>
      <c r="AK560" s="34"/>
      <c r="AL560" s="34">
        <f t="shared" si="662"/>
        <v>0</v>
      </c>
      <c r="AM560" s="34">
        <f t="shared" si="663"/>
        <v>0</v>
      </c>
      <c r="AN560" s="34"/>
      <c r="AO560" s="34">
        <f t="shared" si="636"/>
        <v>0</v>
      </c>
      <c r="AP560" s="34">
        <f t="shared" si="637"/>
        <v>0</v>
      </c>
      <c r="AQ560" s="34"/>
      <c r="AR560" s="34">
        <f t="shared" si="638"/>
        <v>0</v>
      </c>
      <c r="AS560" s="34">
        <f t="shared" si="639"/>
        <v>0</v>
      </c>
      <c r="AT560" s="34"/>
      <c r="AU560" s="34">
        <f t="shared" si="640"/>
        <v>0</v>
      </c>
      <c r="AV560" s="34">
        <f t="shared" si="641"/>
        <v>0</v>
      </c>
      <c r="AW560" s="34"/>
      <c r="AX560" s="34">
        <f t="shared" si="642"/>
        <v>0</v>
      </c>
      <c r="AY560" s="34">
        <f t="shared" si="643"/>
        <v>0</v>
      </c>
      <c r="AZ560" s="34"/>
      <c r="BA560" s="34">
        <f t="shared" si="644"/>
        <v>0</v>
      </c>
      <c r="BB560" s="34">
        <f t="shared" si="645"/>
        <v>0</v>
      </c>
      <c r="BC560" s="34">
        <v>1.3</v>
      </c>
      <c r="BD560" s="34">
        <f t="shared" si="646"/>
        <v>515329.76</v>
      </c>
      <c r="BE560" s="34">
        <f t="shared" si="647"/>
        <v>0</v>
      </c>
      <c r="BF560" s="34"/>
      <c r="BG560" s="34">
        <f t="shared" si="668"/>
        <v>0</v>
      </c>
      <c r="BH560" s="34">
        <f t="shared" si="648"/>
        <v>0</v>
      </c>
      <c r="BI560" s="34">
        <v>2.6</v>
      </c>
      <c r="BJ560" s="34">
        <f t="shared" si="669"/>
        <v>1030659.53</v>
      </c>
      <c r="BK560" s="34">
        <f t="shared" si="649"/>
        <v>0</v>
      </c>
      <c r="BL560" s="34"/>
      <c r="BM560" s="34">
        <f t="shared" si="671"/>
        <v>0</v>
      </c>
      <c r="BN560" s="34">
        <f t="shared" si="650"/>
        <v>0</v>
      </c>
      <c r="BO560" s="34">
        <v>1.8</v>
      </c>
      <c r="BP560" s="34">
        <f t="shared" si="620"/>
        <v>713533.52</v>
      </c>
      <c r="BQ560" s="34">
        <f t="shared" si="621"/>
        <v>0</v>
      </c>
      <c r="BR560" s="34"/>
      <c r="BS560" s="34">
        <f t="shared" si="612"/>
        <v>0</v>
      </c>
      <c r="BT560" s="34">
        <f t="shared" si="622"/>
        <v>0</v>
      </c>
      <c r="BU560" s="34"/>
      <c r="BV560" s="34">
        <f t="shared" si="613"/>
        <v>0</v>
      </c>
      <c r="BW560" s="34">
        <f t="shared" si="623"/>
        <v>0</v>
      </c>
      <c r="BX560" s="34"/>
      <c r="BY560" s="34">
        <f t="shared" si="614"/>
        <v>0</v>
      </c>
      <c r="BZ560" s="34">
        <f t="shared" si="624"/>
        <v>0</v>
      </c>
      <c r="CA560" s="34"/>
      <c r="CB560" s="34">
        <f t="shared" si="615"/>
        <v>0</v>
      </c>
      <c r="CC560" s="34">
        <f t="shared" si="625"/>
        <v>0</v>
      </c>
      <c r="CD560" s="34"/>
      <c r="CE560" s="34">
        <f t="shared" si="616"/>
        <v>0</v>
      </c>
      <c r="CF560" s="34">
        <f t="shared" si="626"/>
        <v>0</v>
      </c>
      <c r="CG560" s="34"/>
      <c r="CH560" s="34">
        <f t="shared" si="651"/>
        <v>0</v>
      </c>
      <c r="CI560" s="34">
        <f t="shared" si="627"/>
        <v>0</v>
      </c>
      <c r="CJ560" s="34"/>
      <c r="CK560" s="34">
        <f t="shared" si="652"/>
        <v>0</v>
      </c>
      <c r="CL560" s="34">
        <f t="shared" si="628"/>
        <v>0</v>
      </c>
      <c r="CM560" s="34"/>
      <c r="CN560" s="34">
        <f t="shared" si="653"/>
        <v>0</v>
      </c>
      <c r="CO560" s="34">
        <f t="shared" si="629"/>
        <v>0</v>
      </c>
      <c r="CP560" s="34"/>
      <c r="CQ560" s="34">
        <f t="shared" si="654"/>
        <v>0</v>
      </c>
      <c r="CR560" s="34">
        <f t="shared" si="630"/>
        <v>0</v>
      </c>
      <c r="CS560" s="34">
        <v>0.3</v>
      </c>
      <c r="CT560" s="34">
        <f t="shared" si="655"/>
        <v>118922.25</v>
      </c>
      <c r="CU560" s="34">
        <f t="shared" si="631"/>
        <v>0</v>
      </c>
      <c r="CV560" s="34"/>
      <c r="CW560" s="34">
        <f t="shared" si="656"/>
        <v>0</v>
      </c>
      <c r="CX560" s="34">
        <f t="shared" si="632"/>
        <v>0</v>
      </c>
      <c r="CY560" s="34"/>
      <c r="CZ560" s="34">
        <f t="shared" si="657"/>
        <v>0</v>
      </c>
      <c r="DA560" s="34">
        <f t="shared" si="633"/>
        <v>0</v>
      </c>
      <c r="DB560" s="34"/>
      <c r="DC560" s="34">
        <f t="shared" si="617"/>
        <v>0</v>
      </c>
      <c r="DD560" s="34">
        <f t="shared" si="634"/>
        <v>0</v>
      </c>
      <c r="DE560" s="35">
        <f t="shared" si="664"/>
        <v>6</v>
      </c>
      <c r="DF560" s="35">
        <f t="shared" ca="1" si="665"/>
        <v>2378445.06</v>
      </c>
      <c r="DG560" s="89">
        <f t="shared" ca="1" si="666"/>
        <v>0</v>
      </c>
      <c r="DH560" s="35">
        <f t="shared" si="635"/>
        <v>0</v>
      </c>
      <c r="DI560" s="35">
        <f t="shared" ca="1" si="608"/>
        <v>0</v>
      </c>
      <c r="DJ560" s="92">
        <f t="shared" ca="1" si="609"/>
        <v>0</v>
      </c>
      <c r="DK560"/>
      <c r="DL560" s="37"/>
      <c r="DM560" s="38">
        <f t="shared" si="610"/>
        <v>0</v>
      </c>
      <c r="DN560" s="39" t="str">
        <f t="shared" si="670"/>
        <v>NÃO MEDIDO</v>
      </c>
      <c r="DO560" s="40"/>
      <c r="DP560"/>
    </row>
    <row r="561" spans="1:120" s="2" customFormat="1" ht="36.75" customHeight="1" x14ac:dyDescent="0.2">
      <c r="A561" s="2" t="s">
        <v>213</v>
      </c>
      <c r="C561" s="100">
        <v>180800</v>
      </c>
      <c r="D561" s="30" t="s">
        <v>413</v>
      </c>
      <c r="E561" s="31"/>
      <c r="F561" s="74"/>
      <c r="G561" s="74">
        <v>0</v>
      </c>
      <c r="H561" s="121">
        <v>0</v>
      </c>
      <c r="I561" s="121">
        <v>0</v>
      </c>
      <c r="J561" s="121"/>
      <c r="K561" s="74">
        <f t="shared" si="611"/>
        <v>0</v>
      </c>
      <c r="L561" s="32"/>
      <c r="M561" s="33">
        <f t="shared" si="618"/>
        <v>0</v>
      </c>
      <c r="N561" s="33"/>
      <c r="O561" s="33">
        <f t="shared" si="619"/>
        <v>0</v>
      </c>
      <c r="P561" s="34"/>
      <c r="Q561" s="34">
        <f t="shared" si="598"/>
        <v>0</v>
      </c>
      <c r="R561" s="34">
        <f t="shared" si="599"/>
        <v>0</v>
      </c>
      <c r="S561" s="34"/>
      <c r="T561" s="34">
        <f t="shared" si="600"/>
        <v>0</v>
      </c>
      <c r="U561" s="34">
        <f t="shared" si="601"/>
        <v>0</v>
      </c>
      <c r="V561" s="34"/>
      <c r="W561" s="34">
        <f t="shared" si="660"/>
        <v>0</v>
      </c>
      <c r="X561" s="34">
        <f t="shared" si="661"/>
        <v>0</v>
      </c>
      <c r="Y561" s="34"/>
      <c r="Z561" s="34">
        <f t="shared" si="602"/>
        <v>0</v>
      </c>
      <c r="AA561" s="34">
        <f t="shared" si="603"/>
        <v>0</v>
      </c>
      <c r="AB561" s="34"/>
      <c r="AC561" s="34">
        <f t="shared" si="604"/>
        <v>0</v>
      </c>
      <c r="AD561" s="34">
        <f t="shared" si="605"/>
        <v>0</v>
      </c>
      <c r="AE561" s="34"/>
      <c r="AF561" s="34">
        <f t="shared" si="658"/>
        <v>0</v>
      </c>
      <c r="AG561" s="34">
        <f t="shared" si="659"/>
        <v>0</v>
      </c>
      <c r="AH561" s="34"/>
      <c r="AI561" s="34">
        <f t="shared" si="667"/>
        <v>0</v>
      </c>
      <c r="AJ561" s="34">
        <f t="shared" si="606"/>
        <v>0</v>
      </c>
      <c r="AK561" s="34"/>
      <c r="AL561" s="34">
        <f t="shared" si="662"/>
        <v>0</v>
      </c>
      <c r="AM561" s="34">
        <f t="shared" si="663"/>
        <v>0</v>
      </c>
      <c r="AN561" s="34"/>
      <c r="AO561" s="34">
        <f t="shared" si="636"/>
        <v>0</v>
      </c>
      <c r="AP561" s="34">
        <f t="shared" si="637"/>
        <v>0</v>
      </c>
      <c r="AQ561" s="34"/>
      <c r="AR561" s="34">
        <f t="shared" si="638"/>
        <v>0</v>
      </c>
      <c r="AS561" s="34">
        <f t="shared" si="639"/>
        <v>0</v>
      </c>
      <c r="AT561" s="34"/>
      <c r="AU561" s="34">
        <f t="shared" si="640"/>
        <v>0</v>
      </c>
      <c r="AV561" s="34">
        <f t="shared" si="641"/>
        <v>0</v>
      </c>
      <c r="AW561" s="34"/>
      <c r="AX561" s="34">
        <f t="shared" si="642"/>
        <v>0</v>
      </c>
      <c r="AY561" s="34">
        <f t="shared" si="643"/>
        <v>0</v>
      </c>
      <c r="AZ561" s="34"/>
      <c r="BA561" s="34">
        <f t="shared" si="644"/>
        <v>0</v>
      </c>
      <c r="BB561" s="34">
        <f t="shared" si="645"/>
        <v>0</v>
      </c>
      <c r="BC561" s="34"/>
      <c r="BD561" s="34">
        <f t="shared" si="646"/>
        <v>0</v>
      </c>
      <c r="BE561" s="34">
        <f t="shared" si="647"/>
        <v>0</v>
      </c>
      <c r="BF561" s="34"/>
      <c r="BG561" s="34">
        <f t="shared" si="668"/>
        <v>0</v>
      </c>
      <c r="BH561" s="34">
        <f t="shared" si="648"/>
        <v>0</v>
      </c>
      <c r="BI561" s="34"/>
      <c r="BJ561" s="34">
        <f t="shared" si="669"/>
        <v>0</v>
      </c>
      <c r="BK561" s="34">
        <f t="shared" si="649"/>
        <v>0</v>
      </c>
      <c r="BL561" s="34"/>
      <c r="BM561" s="34">
        <f t="shared" si="671"/>
        <v>0</v>
      </c>
      <c r="BN561" s="34">
        <f t="shared" si="650"/>
        <v>0</v>
      </c>
      <c r="BO561" s="34"/>
      <c r="BP561" s="34">
        <f t="shared" si="620"/>
        <v>0</v>
      </c>
      <c r="BQ561" s="34">
        <f t="shared" si="621"/>
        <v>0</v>
      </c>
      <c r="BR561" s="34"/>
      <c r="BS561" s="34">
        <f t="shared" si="612"/>
        <v>0</v>
      </c>
      <c r="BT561" s="34">
        <f t="shared" si="622"/>
        <v>0</v>
      </c>
      <c r="BU561" s="34"/>
      <c r="BV561" s="34">
        <f t="shared" si="613"/>
        <v>0</v>
      </c>
      <c r="BW561" s="34">
        <f t="shared" si="623"/>
        <v>0</v>
      </c>
      <c r="BX561" s="34"/>
      <c r="BY561" s="34">
        <f t="shared" si="614"/>
        <v>0</v>
      </c>
      <c r="BZ561" s="34">
        <f t="shared" si="624"/>
        <v>0</v>
      </c>
      <c r="CA561" s="34"/>
      <c r="CB561" s="34">
        <f t="shared" si="615"/>
        <v>0</v>
      </c>
      <c r="CC561" s="34">
        <f t="shared" si="625"/>
        <v>0</v>
      </c>
      <c r="CD561" s="34"/>
      <c r="CE561" s="34">
        <f t="shared" si="616"/>
        <v>0</v>
      </c>
      <c r="CF561" s="34">
        <f t="shared" si="626"/>
        <v>0</v>
      </c>
      <c r="CG561" s="34"/>
      <c r="CH561" s="34">
        <f t="shared" si="651"/>
        <v>0</v>
      </c>
      <c r="CI561" s="34">
        <f t="shared" si="627"/>
        <v>0</v>
      </c>
      <c r="CJ561" s="34"/>
      <c r="CK561" s="34">
        <f t="shared" si="652"/>
        <v>0</v>
      </c>
      <c r="CL561" s="34">
        <f t="shared" si="628"/>
        <v>0</v>
      </c>
      <c r="CM561" s="34"/>
      <c r="CN561" s="34">
        <f t="shared" si="653"/>
        <v>0</v>
      </c>
      <c r="CO561" s="34">
        <f t="shared" si="629"/>
        <v>0</v>
      </c>
      <c r="CP561" s="34"/>
      <c r="CQ561" s="34">
        <f t="shared" si="654"/>
        <v>0</v>
      </c>
      <c r="CR561" s="34">
        <f t="shared" si="630"/>
        <v>0</v>
      </c>
      <c r="CS561" s="34"/>
      <c r="CT561" s="34">
        <f t="shared" si="655"/>
        <v>0</v>
      </c>
      <c r="CU561" s="34">
        <f t="shared" si="631"/>
        <v>0</v>
      </c>
      <c r="CV561" s="34"/>
      <c r="CW561" s="34">
        <f t="shared" si="656"/>
        <v>0</v>
      </c>
      <c r="CX561" s="34">
        <f t="shared" si="632"/>
        <v>0</v>
      </c>
      <c r="CY561" s="34"/>
      <c r="CZ561" s="34">
        <f t="shared" si="657"/>
        <v>0</v>
      </c>
      <c r="DA561" s="34">
        <f t="shared" si="633"/>
        <v>0</v>
      </c>
      <c r="DB561" s="34"/>
      <c r="DC561" s="34">
        <f t="shared" si="617"/>
        <v>0</v>
      </c>
      <c r="DD561" s="34">
        <f t="shared" si="634"/>
        <v>0</v>
      </c>
      <c r="DE561" s="35">
        <f t="shared" si="664"/>
        <v>0</v>
      </c>
      <c r="DF561" s="35">
        <f t="shared" ca="1" si="665"/>
        <v>0</v>
      </c>
      <c r="DG561" s="89">
        <f t="shared" ca="1" si="666"/>
        <v>0</v>
      </c>
      <c r="DH561" s="35">
        <f t="shared" si="635"/>
        <v>0</v>
      </c>
      <c r="DI561" s="35">
        <f t="shared" ca="1" si="608"/>
        <v>0</v>
      </c>
      <c r="DJ561" s="92">
        <f t="shared" ca="1" si="609"/>
        <v>0</v>
      </c>
      <c r="DK561"/>
      <c r="DL561" s="37"/>
      <c r="DM561" s="38">
        <f t="shared" si="610"/>
        <v>0</v>
      </c>
      <c r="DN561" s="39" t="str">
        <f>IF(COUNTIF(DN562:DN669,"MEDIDO")&lt;&gt;0,"MEDIDO","NÃO MEDIDO")</f>
        <v>NÃO MEDIDO</v>
      </c>
      <c r="DO561" s="40"/>
      <c r="DP561"/>
    </row>
    <row r="562" spans="1:120" s="2" customFormat="1" ht="36.75" customHeight="1" x14ac:dyDescent="0.2">
      <c r="A562" s="2" t="s">
        <v>212</v>
      </c>
      <c r="C562" s="100" t="s">
        <v>336</v>
      </c>
      <c r="D562" s="30" t="s">
        <v>337</v>
      </c>
      <c r="E562" s="31" t="s">
        <v>90</v>
      </c>
      <c r="F562" s="74">
        <v>3</v>
      </c>
      <c r="G562" s="74">
        <v>0</v>
      </c>
      <c r="H562" s="121">
        <v>0</v>
      </c>
      <c r="I562" s="121">
        <v>0</v>
      </c>
      <c r="J562" s="121"/>
      <c r="K562" s="74">
        <f t="shared" si="611"/>
        <v>3</v>
      </c>
      <c r="L562" s="32">
        <v>150.82</v>
      </c>
      <c r="M562" s="33">
        <f t="shared" si="618"/>
        <v>452.46</v>
      </c>
      <c r="N562" s="33"/>
      <c r="O562" s="33">
        <f t="shared" si="619"/>
        <v>0</v>
      </c>
      <c r="P562" s="34"/>
      <c r="Q562" s="34">
        <f t="shared" si="598"/>
        <v>0</v>
      </c>
      <c r="R562" s="34">
        <f t="shared" si="599"/>
        <v>0</v>
      </c>
      <c r="S562" s="34"/>
      <c r="T562" s="34">
        <f t="shared" si="600"/>
        <v>0</v>
      </c>
      <c r="U562" s="34">
        <f t="shared" si="601"/>
        <v>0</v>
      </c>
      <c r="V562" s="34"/>
      <c r="W562" s="34">
        <f t="shared" si="660"/>
        <v>0</v>
      </c>
      <c r="X562" s="34">
        <f t="shared" si="661"/>
        <v>0</v>
      </c>
      <c r="Y562" s="34"/>
      <c r="Z562" s="34">
        <f t="shared" si="602"/>
        <v>0</v>
      </c>
      <c r="AA562" s="34">
        <f t="shared" si="603"/>
        <v>0</v>
      </c>
      <c r="AB562" s="34"/>
      <c r="AC562" s="34">
        <f t="shared" si="604"/>
        <v>0</v>
      </c>
      <c r="AD562" s="34">
        <f t="shared" si="605"/>
        <v>0</v>
      </c>
      <c r="AE562" s="34"/>
      <c r="AF562" s="34">
        <f t="shared" si="658"/>
        <v>0</v>
      </c>
      <c r="AG562" s="34">
        <f t="shared" si="659"/>
        <v>0</v>
      </c>
      <c r="AH562" s="34"/>
      <c r="AI562" s="34">
        <f t="shared" si="667"/>
        <v>0</v>
      </c>
      <c r="AJ562" s="34">
        <f t="shared" si="606"/>
        <v>0</v>
      </c>
      <c r="AK562" s="34"/>
      <c r="AL562" s="34">
        <f t="shared" si="662"/>
        <v>0</v>
      </c>
      <c r="AM562" s="34">
        <f t="shared" si="663"/>
        <v>0</v>
      </c>
      <c r="AN562" s="34"/>
      <c r="AO562" s="34">
        <f t="shared" si="636"/>
        <v>0</v>
      </c>
      <c r="AP562" s="34">
        <f t="shared" si="637"/>
        <v>0</v>
      </c>
      <c r="AQ562" s="34"/>
      <c r="AR562" s="34">
        <f t="shared" si="638"/>
        <v>0</v>
      </c>
      <c r="AS562" s="34">
        <f t="shared" si="639"/>
        <v>0</v>
      </c>
      <c r="AT562" s="34"/>
      <c r="AU562" s="34">
        <f t="shared" si="640"/>
        <v>0</v>
      </c>
      <c r="AV562" s="34">
        <f t="shared" si="641"/>
        <v>0</v>
      </c>
      <c r="AW562" s="34"/>
      <c r="AX562" s="34">
        <f t="shared" si="642"/>
        <v>0</v>
      </c>
      <c r="AY562" s="34">
        <f t="shared" si="643"/>
        <v>0</v>
      </c>
      <c r="AZ562" s="34"/>
      <c r="BA562" s="34">
        <f t="shared" si="644"/>
        <v>0</v>
      </c>
      <c r="BB562" s="34">
        <f t="shared" si="645"/>
        <v>0</v>
      </c>
      <c r="BC562" s="34"/>
      <c r="BD562" s="34">
        <f t="shared" si="646"/>
        <v>0</v>
      </c>
      <c r="BE562" s="34">
        <f t="shared" si="647"/>
        <v>0</v>
      </c>
      <c r="BF562" s="34"/>
      <c r="BG562" s="34">
        <f t="shared" si="668"/>
        <v>0</v>
      </c>
      <c r="BH562" s="34">
        <f t="shared" si="648"/>
        <v>0</v>
      </c>
      <c r="BI562" s="34"/>
      <c r="BJ562" s="34">
        <f t="shared" si="669"/>
        <v>0</v>
      </c>
      <c r="BK562" s="34">
        <f t="shared" si="649"/>
        <v>0</v>
      </c>
      <c r="BL562" s="34"/>
      <c r="BM562" s="34">
        <f t="shared" si="671"/>
        <v>0</v>
      </c>
      <c r="BN562" s="34">
        <f t="shared" si="650"/>
        <v>0</v>
      </c>
      <c r="BO562" s="34"/>
      <c r="BP562" s="34">
        <f t="shared" si="620"/>
        <v>0</v>
      </c>
      <c r="BQ562" s="34">
        <f t="shared" si="621"/>
        <v>0</v>
      </c>
      <c r="BR562" s="34"/>
      <c r="BS562" s="34">
        <f t="shared" si="612"/>
        <v>0</v>
      </c>
      <c r="BT562" s="34">
        <f t="shared" si="622"/>
        <v>0</v>
      </c>
      <c r="BU562" s="34"/>
      <c r="BV562" s="34">
        <f t="shared" si="613"/>
        <v>0</v>
      </c>
      <c r="BW562" s="34">
        <f t="shared" si="623"/>
        <v>0</v>
      </c>
      <c r="BX562" s="34"/>
      <c r="BY562" s="34">
        <f t="shared" si="614"/>
        <v>0</v>
      </c>
      <c r="BZ562" s="34">
        <f t="shared" si="624"/>
        <v>0</v>
      </c>
      <c r="CA562" s="34"/>
      <c r="CB562" s="34">
        <f t="shared" si="615"/>
        <v>0</v>
      </c>
      <c r="CC562" s="34">
        <f t="shared" si="625"/>
        <v>0</v>
      </c>
      <c r="CD562" s="34"/>
      <c r="CE562" s="34">
        <f t="shared" si="616"/>
        <v>0</v>
      </c>
      <c r="CF562" s="34">
        <f t="shared" si="626"/>
        <v>0</v>
      </c>
      <c r="CG562" s="34"/>
      <c r="CH562" s="34">
        <f t="shared" si="651"/>
        <v>0</v>
      </c>
      <c r="CI562" s="34">
        <f t="shared" si="627"/>
        <v>0</v>
      </c>
      <c r="CJ562" s="34"/>
      <c r="CK562" s="34">
        <f t="shared" si="652"/>
        <v>0</v>
      </c>
      <c r="CL562" s="34">
        <f t="shared" si="628"/>
        <v>0</v>
      </c>
      <c r="CM562" s="34"/>
      <c r="CN562" s="34">
        <f t="shared" si="653"/>
        <v>0</v>
      </c>
      <c r="CO562" s="34">
        <f t="shared" si="629"/>
        <v>0</v>
      </c>
      <c r="CP562" s="34"/>
      <c r="CQ562" s="34">
        <f t="shared" si="654"/>
        <v>0</v>
      </c>
      <c r="CR562" s="34">
        <f t="shared" si="630"/>
        <v>0</v>
      </c>
      <c r="CS562" s="34"/>
      <c r="CT562" s="34">
        <f t="shared" si="655"/>
        <v>0</v>
      </c>
      <c r="CU562" s="34">
        <f t="shared" si="631"/>
        <v>0</v>
      </c>
      <c r="CV562" s="34"/>
      <c r="CW562" s="34">
        <f t="shared" si="656"/>
        <v>0</v>
      </c>
      <c r="CX562" s="34">
        <f t="shared" si="632"/>
        <v>0</v>
      </c>
      <c r="CY562" s="34"/>
      <c r="CZ562" s="34">
        <f t="shared" si="657"/>
        <v>0</v>
      </c>
      <c r="DA562" s="34">
        <f t="shared" si="633"/>
        <v>0</v>
      </c>
      <c r="DB562" s="34"/>
      <c r="DC562" s="34">
        <f t="shared" si="617"/>
        <v>0</v>
      </c>
      <c r="DD562" s="34">
        <f t="shared" si="634"/>
        <v>0</v>
      </c>
      <c r="DE562" s="35">
        <f t="shared" si="664"/>
        <v>0</v>
      </c>
      <c r="DF562" s="35">
        <f t="shared" ca="1" si="665"/>
        <v>0</v>
      </c>
      <c r="DG562" s="89">
        <f t="shared" ca="1" si="666"/>
        <v>0</v>
      </c>
      <c r="DH562" s="35">
        <f t="shared" si="635"/>
        <v>3</v>
      </c>
      <c r="DI562" s="35">
        <f t="shared" ca="1" si="608"/>
        <v>452.46</v>
      </c>
      <c r="DJ562" s="92">
        <f t="shared" ca="1" si="609"/>
        <v>0</v>
      </c>
      <c r="DK562"/>
      <c r="DL562" s="37"/>
      <c r="DM562" s="38">
        <f t="shared" si="610"/>
        <v>0</v>
      </c>
      <c r="DN562" s="39" t="str">
        <f t="shared" si="670"/>
        <v>NÃO MEDIDO</v>
      </c>
      <c r="DO562" s="40"/>
      <c r="DP562"/>
    </row>
    <row r="563" spans="1:120" s="2" customFormat="1" ht="36.75" customHeight="1" x14ac:dyDescent="0.2">
      <c r="A563" s="2" t="s">
        <v>212</v>
      </c>
      <c r="C563" s="100" t="s">
        <v>759</v>
      </c>
      <c r="D563" s="30" t="s">
        <v>760</v>
      </c>
      <c r="E563" s="31" t="s">
        <v>90</v>
      </c>
      <c r="F563" s="74">
        <v>24</v>
      </c>
      <c r="G563" s="74">
        <v>0</v>
      </c>
      <c r="H563" s="121">
        <v>0</v>
      </c>
      <c r="I563" s="121">
        <v>0</v>
      </c>
      <c r="J563" s="121"/>
      <c r="K563" s="74">
        <f t="shared" si="611"/>
        <v>24</v>
      </c>
      <c r="L563" s="32">
        <v>70.86</v>
      </c>
      <c r="M563" s="33">
        <f t="shared" si="618"/>
        <v>1700.64</v>
      </c>
      <c r="N563" s="33"/>
      <c r="O563" s="33">
        <f t="shared" si="619"/>
        <v>0</v>
      </c>
      <c r="P563" s="34"/>
      <c r="Q563" s="34">
        <f t="shared" si="598"/>
        <v>0</v>
      </c>
      <c r="R563" s="34">
        <f t="shared" si="599"/>
        <v>0</v>
      </c>
      <c r="S563" s="34"/>
      <c r="T563" s="34">
        <f t="shared" si="600"/>
        <v>0</v>
      </c>
      <c r="U563" s="34">
        <f t="shared" si="601"/>
        <v>0</v>
      </c>
      <c r="V563" s="34"/>
      <c r="W563" s="34">
        <f t="shared" si="660"/>
        <v>0</v>
      </c>
      <c r="X563" s="34">
        <f t="shared" si="661"/>
        <v>0</v>
      </c>
      <c r="Y563" s="34"/>
      <c r="Z563" s="34">
        <f t="shared" si="602"/>
        <v>0</v>
      </c>
      <c r="AA563" s="34">
        <f t="shared" si="603"/>
        <v>0</v>
      </c>
      <c r="AB563" s="34"/>
      <c r="AC563" s="34">
        <f t="shared" si="604"/>
        <v>0</v>
      </c>
      <c r="AD563" s="34">
        <f t="shared" si="605"/>
        <v>0</v>
      </c>
      <c r="AE563" s="34"/>
      <c r="AF563" s="34">
        <f t="shared" si="658"/>
        <v>0</v>
      </c>
      <c r="AG563" s="34">
        <f t="shared" si="659"/>
        <v>0</v>
      </c>
      <c r="AH563" s="34"/>
      <c r="AI563" s="34">
        <f t="shared" si="667"/>
        <v>0</v>
      </c>
      <c r="AJ563" s="34">
        <f t="shared" si="606"/>
        <v>0</v>
      </c>
      <c r="AK563" s="34"/>
      <c r="AL563" s="34">
        <f t="shared" si="662"/>
        <v>0</v>
      </c>
      <c r="AM563" s="34">
        <f t="shared" si="663"/>
        <v>0</v>
      </c>
      <c r="AN563" s="34"/>
      <c r="AO563" s="34">
        <f t="shared" si="636"/>
        <v>0</v>
      </c>
      <c r="AP563" s="34">
        <f t="shared" si="637"/>
        <v>0</v>
      </c>
      <c r="AQ563" s="34"/>
      <c r="AR563" s="34">
        <f t="shared" si="638"/>
        <v>0</v>
      </c>
      <c r="AS563" s="34">
        <f t="shared" si="639"/>
        <v>0</v>
      </c>
      <c r="AT563" s="34"/>
      <c r="AU563" s="34">
        <f t="shared" si="640"/>
        <v>0</v>
      </c>
      <c r="AV563" s="34">
        <f t="shared" si="641"/>
        <v>0</v>
      </c>
      <c r="AW563" s="34"/>
      <c r="AX563" s="34">
        <f t="shared" si="642"/>
        <v>0</v>
      </c>
      <c r="AY563" s="34">
        <f t="shared" si="643"/>
        <v>0</v>
      </c>
      <c r="AZ563" s="34"/>
      <c r="BA563" s="34">
        <f t="shared" si="644"/>
        <v>0</v>
      </c>
      <c r="BB563" s="34">
        <f t="shared" si="645"/>
        <v>0</v>
      </c>
      <c r="BC563" s="34"/>
      <c r="BD563" s="34">
        <f t="shared" si="646"/>
        <v>0</v>
      </c>
      <c r="BE563" s="34">
        <f t="shared" si="647"/>
        <v>0</v>
      </c>
      <c r="BF563" s="34"/>
      <c r="BG563" s="34">
        <f t="shared" si="668"/>
        <v>0</v>
      </c>
      <c r="BH563" s="34">
        <f t="shared" si="648"/>
        <v>0</v>
      </c>
      <c r="BI563" s="34"/>
      <c r="BJ563" s="34">
        <f t="shared" si="669"/>
        <v>0</v>
      </c>
      <c r="BK563" s="34">
        <f t="shared" si="649"/>
        <v>0</v>
      </c>
      <c r="BL563" s="34"/>
      <c r="BM563" s="34">
        <f t="shared" si="671"/>
        <v>0</v>
      </c>
      <c r="BN563" s="34">
        <f t="shared" si="650"/>
        <v>0</v>
      </c>
      <c r="BO563" s="34"/>
      <c r="BP563" s="34">
        <f t="shared" si="620"/>
        <v>0</v>
      </c>
      <c r="BQ563" s="34">
        <f t="shared" si="621"/>
        <v>0</v>
      </c>
      <c r="BR563" s="34"/>
      <c r="BS563" s="34">
        <f t="shared" si="612"/>
        <v>0</v>
      </c>
      <c r="BT563" s="34">
        <f t="shared" si="622"/>
        <v>0</v>
      </c>
      <c r="BU563" s="34"/>
      <c r="BV563" s="34">
        <f t="shared" si="613"/>
        <v>0</v>
      </c>
      <c r="BW563" s="34">
        <f t="shared" si="623"/>
        <v>0</v>
      </c>
      <c r="BX563" s="34"/>
      <c r="BY563" s="34">
        <f t="shared" si="614"/>
        <v>0</v>
      </c>
      <c r="BZ563" s="34">
        <f t="shared" si="624"/>
        <v>0</v>
      </c>
      <c r="CA563" s="34"/>
      <c r="CB563" s="34">
        <f t="shared" si="615"/>
        <v>0</v>
      </c>
      <c r="CC563" s="34">
        <f t="shared" si="625"/>
        <v>0</v>
      </c>
      <c r="CD563" s="34"/>
      <c r="CE563" s="34">
        <f t="shared" si="616"/>
        <v>0</v>
      </c>
      <c r="CF563" s="34">
        <f t="shared" si="626"/>
        <v>0</v>
      </c>
      <c r="CG563" s="34"/>
      <c r="CH563" s="34">
        <f t="shared" si="651"/>
        <v>0</v>
      </c>
      <c r="CI563" s="34">
        <f t="shared" si="627"/>
        <v>0</v>
      </c>
      <c r="CJ563" s="34"/>
      <c r="CK563" s="34">
        <f t="shared" si="652"/>
        <v>0</v>
      </c>
      <c r="CL563" s="34">
        <f t="shared" si="628"/>
        <v>0</v>
      </c>
      <c r="CM563" s="34"/>
      <c r="CN563" s="34">
        <f t="shared" si="653"/>
        <v>0</v>
      </c>
      <c r="CO563" s="34">
        <f t="shared" si="629"/>
        <v>0</v>
      </c>
      <c r="CP563" s="34"/>
      <c r="CQ563" s="34">
        <f t="shared" si="654"/>
        <v>0</v>
      </c>
      <c r="CR563" s="34">
        <f t="shared" si="630"/>
        <v>0</v>
      </c>
      <c r="CS563" s="34"/>
      <c r="CT563" s="34">
        <f t="shared" si="655"/>
        <v>0</v>
      </c>
      <c r="CU563" s="34">
        <f t="shared" si="631"/>
        <v>0</v>
      </c>
      <c r="CV563" s="34"/>
      <c r="CW563" s="34">
        <f t="shared" si="656"/>
        <v>0</v>
      </c>
      <c r="CX563" s="34">
        <f t="shared" si="632"/>
        <v>0</v>
      </c>
      <c r="CY563" s="34"/>
      <c r="CZ563" s="34">
        <f t="shared" si="657"/>
        <v>0</v>
      </c>
      <c r="DA563" s="34">
        <f t="shared" si="633"/>
        <v>0</v>
      </c>
      <c r="DB563" s="34"/>
      <c r="DC563" s="34">
        <f t="shared" si="617"/>
        <v>0</v>
      </c>
      <c r="DD563" s="34">
        <f t="shared" si="634"/>
        <v>0</v>
      </c>
      <c r="DE563" s="35">
        <f t="shared" si="664"/>
        <v>0</v>
      </c>
      <c r="DF563" s="35">
        <f t="shared" ca="1" si="665"/>
        <v>0</v>
      </c>
      <c r="DG563" s="89">
        <f t="shared" ca="1" si="666"/>
        <v>0</v>
      </c>
      <c r="DH563" s="35">
        <f t="shared" si="635"/>
        <v>24</v>
      </c>
      <c r="DI563" s="35">
        <f t="shared" ca="1" si="608"/>
        <v>1700.64</v>
      </c>
      <c r="DJ563" s="92">
        <f t="shared" ca="1" si="609"/>
        <v>0</v>
      </c>
      <c r="DK563"/>
      <c r="DL563" s="37"/>
      <c r="DM563" s="38">
        <f t="shared" si="610"/>
        <v>0</v>
      </c>
      <c r="DN563" s="39" t="str">
        <f t="shared" si="670"/>
        <v>NÃO MEDIDO</v>
      </c>
      <c r="DO563" s="40"/>
      <c r="DP563"/>
    </row>
    <row r="564" spans="1:120" s="2" customFormat="1" ht="36.75" customHeight="1" x14ac:dyDescent="0.2">
      <c r="A564" s="2" t="s">
        <v>212</v>
      </c>
      <c r="C564" s="100" t="s">
        <v>338</v>
      </c>
      <c r="D564" s="30" t="s">
        <v>339</v>
      </c>
      <c r="E564" s="31" t="s">
        <v>89</v>
      </c>
      <c r="F564" s="74">
        <v>48</v>
      </c>
      <c r="G564" s="74">
        <v>0</v>
      </c>
      <c r="H564" s="121">
        <v>0</v>
      </c>
      <c r="I564" s="121">
        <v>0</v>
      </c>
      <c r="J564" s="121"/>
      <c r="K564" s="74">
        <f t="shared" si="611"/>
        <v>48</v>
      </c>
      <c r="L564" s="32">
        <v>63.21</v>
      </c>
      <c r="M564" s="33">
        <f t="shared" si="618"/>
        <v>3034.08</v>
      </c>
      <c r="N564" s="33"/>
      <c r="O564" s="33">
        <f t="shared" si="619"/>
        <v>0</v>
      </c>
      <c r="P564" s="34"/>
      <c r="Q564" s="34">
        <f t="shared" si="598"/>
        <v>0</v>
      </c>
      <c r="R564" s="34">
        <f t="shared" si="599"/>
        <v>0</v>
      </c>
      <c r="S564" s="34"/>
      <c r="T564" s="34">
        <f t="shared" si="600"/>
        <v>0</v>
      </c>
      <c r="U564" s="34">
        <f t="shared" si="601"/>
        <v>0</v>
      </c>
      <c r="V564" s="34"/>
      <c r="W564" s="34">
        <f t="shared" si="660"/>
        <v>0</v>
      </c>
      <c r="X564" s="34">
        <f t="shared" si="661"/>
        <v>0</v>
      </c>
      <c r="Y564" s="34"/>
      <c r="Z564" s="34">
        <f t="shared" si="602"/>
        <v>0</v>
      </c>
      <c r="AA564" s="34">
        <f t="shared" si="603"/>
        <v>0</v>
      </c>
      <c r="AB564" s="34"/>
      <c r="AC564" s="34">
        <f t="shared" si="604"/>
        <v>0</v>
      </c>
      <c r="AD564" s="34">
        <f t="shared" si="605"/>
        <v>0</v>
      </c>
      <c r="AE564" s="34"/>
      <c r="AF564" s="34">
        <f t="shared" si="658"/>
        <v>0</v>
      </c>
      <c r="AG564" s="34">
        <f t="shared" si="659"/>
        <v>0</v>
      </c>
      <c r="AH564" s="34"/>
      <c r="AI564" s="34">
        <f t="shared" si="667"/>
        <v>0</v>
      </c>
      <c r="AJ564" s="34">
        <f t="shared" si="606"/>
        <v>0</v>
      </c>
      <c r="AK564" s="34"/>
      <c r="AL564" s="34">
        <f t="shared" si="662"/>
        <v>0</v>
      </c>
      <c r="AM564" s="34">
        <f t="shared" si="663"/>
        <v>0</v>
      </c>
      <c r="AN564" s="34"/>
      <c r="AO564" s="34">
        <f t="shared" si="636"/>
        <v>0</v>
      </c>
      <c r="AP564" s="34">
        <f t="shared" si="637"/>
        <v>0</v>
      </c>
      <c r="AQ564" s="34"/>
      <c r="AR564" s="34">
        <f t="shared" si="638"/>
        <v>0</v>
      </c>
      <c r="AS564" s="34">
        <f t="shared" si="639"/>
        <v>0</v>
      </c>
      <c r="AT564" s="34"/>
      <c r="AU564" s="34">
        <f t="shared" si="640"/>
        <v>0</v>
      </c>
      <c r="AV564" s="34">
        <f t="shared" si="641"/>
        <v>0</v>
      </c>
      <c r="AW564" s="34"/>
      <c r="AX564" s="34">
        <f t="shared" si="642"/>
        <v>0</v>
      </c>
      <c r="AY564" s="34">
        <f t="shared" si="643"/>
        <v>0</v>
      </c>
      <c r="AZ564" s="34"/>
      <c r="BA564" s="34">
        <f t="shared" si="644"/>
        <v>0</v>
      </c>
      <c r="BB564" s="34">
        <f t="shared" si="645"/>
        <v>0</v>
      </c>
      <c r="BC564" s="34"/>
      <c r="BD564" s="34">
        <f t="shared" si="646"/>
        <v>0</v>
      </c>
      <c r="BE564" s="34">
        <f t="shared" si="647"/>
        <v>0</v>
      </c>
      <c r="BF564" s="34"/>
      <c r="BG564" s="34">
        <f t="shared" si="668"/>
        <v>0</v>
      </c>
      <c r="BH564" s="34">
        <f t="shared" si="648"/>
        <v>0</v>
      </c>
      <c r="BI564" s="34"/>
      <c r="BJ564" s="34">
        <f t="shared" si="669"/>
        <v>0</v>
      </c>
      <c r="BK564" s="34">
        <f t="shared" si="649"/>
        <v>0</v>
      </c>
      <c r="BL564" s="34"/>
      <c r="BM564" s="34">
        <f t="shared" si="671"/>
        <v>0</v>
      </c>
      <c r="BN564" s="34">
        <f t="shared" si="650"/>
        <v>0</v>
      </c>
      <c r="BO564" s="34"/>
      <c r="BP564" s="34">
        <f t="shared" si="620"/>
        <v>0</v>
      </c>
      <c r="BQ564" s="34">
        <f t="shared" si="621"/>
        <v>0</v>
      </c>
      <c r="BR564" s="34"/>
      <c r="BS564" s="34">
        <f t="shared" si="612"/>
        <v>0</v>
      </c>
      <c r="BT564" s="34">
        <f t="shared" si="622"/>
        <v>0</v>
      </c>
      <c r="BU564" s="34"/>
      <c r="BV564" s="34">
        <f t="shared" si="613"/>
        <v>0</v>
      </c>
      <c r="BW564" s="34">
        <f t="shared" si="623"/>
        <v>0</v>
      </c>
      <c r="BX564" s="34"/>
      <c r="BY564" s="34">
        <f t="shared" si="614"/>
        <v>0</v>
      </c>
      <c r="BZ564" s="34">
        <f t="shared" si="624"/>
        <v>0</v>
      </c>
      <c r="CA564" s="34"/>
      <c r="CB564" s="34">
        <f t="shared" si="615"/>
        <v>0</v>
      </c>
      <c r="CC564" s="34">
        <f t="shared" si="625"/>
        <v>0</v>
      </c>
      <c r="CD564" s="34"/>
      <c r="CE564" s="34">
        <f t="shared" si="616"/>
        <v>0</v>
      </c>
      <c r="CF564" s="34">
        <f t="shared" si="626"/>
        <v>0</v>
      </c>
      <c r="CG564" s="34"/>
      <c r="CH564" s="34">
        <f t="shared" si="651"/>
        <v>0</v>
      </c>
      <c r="CI564" s="34">
        <f t="shared" si="627"/>
        <v>0</v>
      </c>
      <c r="CJ564" s="34"/>
      <c r="CK564" s="34">
        <f t="shared" si="652"/>
        <v>0</v>
      </c>
      <c r="CL564" s="34">
        <f t="shared" si="628"/>
        <v>0</v>
      </c>
      <c r="CM564" s="34"/>
      <c r="CN564" s="34">
        <f t="shared" si="653"/>
        <v>0</v>
      </c>
      <c r="CO564" s="34">
        <f t="shared" si="629"/>
        <v>0</v>
      </c>
      <c r="CP564" s="34"/>
      <c r="CQ564" s="34">
        <f t="shared" si="654"/>
        <v>0</v>
      </c>
      <c r="CR564" s="34">
        <f t="shared" si="630"/>
        <v>0</v>
      </c>
      <c r="CS564" s="34"/>
      <c r="CT564" s="34">
        <f t="shared" si="655"/>
        <v>0</v>
      </c>
      <c r="CU564" s="34">
        <f t="shared" si="631"/>
        <v>0</v>
      </c>
      <c r="CV564" s="34"/>
      <c r="CW564" s="34">
        <f t="shared" si="656"/>
        <v>0</v>
      </c>
      <c r="CX564" s="34">
        <f t="shared" si="632"/>
        <v>0</v>
      </c>
      <c r="CY564" s="34"/>
      <c r="CZ564" s="34">
        <f t="shared" si="657"/>
        <v>0</v>
      </c>
      <c r="DA564" s="34">
        <f t="shared" si="633"/>
        <v>0</v>
      </c>
      <c r="DB564" s="34"/>
      <c r="DC564" s="34">
        <f t="shared" si="617"/>
        <v>0</v>
      </c>
      <c r="DD564" s="34">
        <f t="shared" si="634"/>
        <v>0</v>
      </c>
      <c r="DE564" s="35">
        <f t="shared" si="664"/>
        <v>0</v>
      </c>
      <c r="DF564" s="35">
        <f t="shared" ca="1" si="665"/>
        <v>0</v>
      </c>
      <c r="DG564" s="89">
        <f t="shared" ca="1" si="666"/>
        <v>0</v>
      </c>
      <c r="DH564" s="35">
        <f t="shared" si="635"/>
        <v>48</v>
      </c>
      <c r="DI564" s="35">
        <f t="shared" ca="1" si="608"/>
        <v>3034.08</v>
      </c>
      <c r="DJ564" s="92">
        <f t="shared" ca="1" si="609"/>
        <v>0</v>
      </c>
      <c r="DK564"/>
      <c r="DL564" s="37"/>
      <c r="DM564" s="38">
        <f t="shared" si="610"/>
        <v>0</v>
      </c>
      <c r="DN564" s="39" t="str">
        <f t="shared" si="670"/>
        <v>NÃO MEDIDO</v>
      </c>
      <c r="DO564" s="40"/>
      <c r="DP564"/>
    </row>
    <row r="565" spans="1:120" s="2" customFormat="1" ht="36.75" customHeight="1" x14ac:dyDescent="0.2">
      <c r="A565" s="2" t="s">
        <v>212</v>
      </c>
      <c r="C565" s="100" t="s">
        <v>771</v>
      </c>
      <c r="D565" s="30" t="s">
        <v>772</v>
      </c>
      <c r="E565" s="31" t="s">
        <v>89</v>
      </c>
      <c r="F565" s="74">
        <v>24</v>
      </c>
      <c r="G565" s="74">
        <v>0</v>
      </c>
      <c r="H565" s="121">
        <v>0</v>
      </c>
      <c r="I565" s="121">
        <v>0</v>
      </c>
      <c r="J565" s="121"/>
      <c r="K565" s="74">
        <f t="shared" si="611"/>
        <v>24</v>
      </c>
      <c r="L565" s="32">
        <v>74.599999999999994</v>
      </c>
      <c r="M565" s="33">
        <f t="shared" si="618"/>
        <v>1790.4</v>
      </c>
      <c r="N565" s="33"/>
      <c r="O565" s="33">
        <f t="shared" si="619"/>
        <v>0</v>
      </c>
      <c r="P565" s="34"/>
      <c r="Q565" s="34">
        <f t="shared" si="598"/>
        <v>0</v>
      </c>
      <c r="R565" s="34">
        <f t="shared" si="599"/>
        <v>0</v>
      </c>
      <c r="S565" s="34"/>
      <c r="T565" s="34">
        <f t="shared" si="600"/>
        <v>0</v>
      </c>
      <c r="U565" s="34">
        <f t="shared" si="601"/>
        <v>0</v>
      </c>
      <c r="V565" s="34"/>
      <c r="W565" s="34">
        <f t="shared" si="660"/>
        <v>0</v>
      </c>
      <c r="X565" s="34">
        <f t="shared" si="661"/>
        <v>0</v>
      </c>
      <c r="Y565" s="34"/>
      <c r="Z565" s="34">
        <f t="shared" si="602"/>
        <v>0</v>
      </c>
      <c r="AA565" s="34">
        <f t="shared" si="603"/>
        <v>0</v>
      </c>
      <c r="AB565" s="34"/>
      <c r="AC565" s="34">
        <f t="shared" si="604"/>
        <v>0</v>
      </c>
      <c r="AD565" s="34">
        <f t="shared" si="605"/>
        <v>0</v>
      </c>
      <c r="AE565" s="34"/>
      <c r="AF565" s="34">
        <f t="shared" si="658"/>
        <v>0</v>
      </c>
      <c r="AG565" s="34">
        <f t="shared" si="659"/>
        <v>0</v>
      </c>
      <c r="AH565" s="34"/>
      <c r="AI565" s="34">
        <f t="shared" si="667"/>
        <v>0</v>
      </c>
      <c r="AJ565" s="34">
        <f t="shared" si="606"/>
        <v>0</v>
      </c>
      <c r="AK565" s="34"/>
      <c r="AL565" s="34">
        <f t="shared" si="662"/>
        <v>0</v>
      </c>
      <c r="AM565" s="34">
        <f t="shared" si="663"/>
        <v>0</v>
      </c>
      <c r="AN565" s="34"/>
      <c r="AO565" s="34">
        <f t="shared" si="636"/>
        <v>0</v>
      </c>
      <c r="AP565" s="34">
        <f t="shared" si="637"/>
        <v>0</v>
      </c>
      <c r="AQ565" s="34"/>
      <c r="AR565" s="34">
        <f t="shared" si="638"/>
        <v>0</v>
      </c>
      <c r="AS565" s="34">
        <f t="shared" si="639"/>
        <v>0</v>
      </c>
      <c r="AT565" s="34"/>
      <c r="AU565" s="34">
        <f t="shared" si="640"/>
        <v>0</v>
      </c>
      <c r="AV565" s="34">
        <f t="shared" si="641"/>
        <v>0</v>
      </c>
      <c r="AW565" s="34"/>
      <c r="AX565" s="34">
        <f t="shared" si="642"/>
        <v>0</v>
      </c>
      <c r="AY565" s="34">
        <f t="shared" si="643"/>
        <v>0</v>
      </c>
      <c r="AZ565" s="34"/>
      <c r="BA565" s="34">
        <f t="shared" si="644"/>
        <v>0</v>
      </c>
      <c r="BB565" s="34">
        <f t="shared" si="645"/>
        <v>0</v>
      </c>
      <c r="BC565" s="34"/>
      <c r="BD565" s="34">
        <f t="shared" si="646"/>
        <v>0</v>
      </c>
      <c r="BE565" s="34">
        <f t="shared" si="647"/>
        <v>0</v>
      </c>
      <c r="BF565" s="34"/>
      <c r="BG565" s="34">
        <f t="shared" si="668"/>
        <v>0</v>
      </c>
      <c r="BH565" s="34">
        <f t="shared" si="648"/>
        <v>0</v>
      </c>
      <c r="BI565" s="34"/>
      <c r="BJ565" s="34">
        <f t="shared" si="669"/>
        <v>0</v>
      </c>
      <c r="BK565" s="34">
        <f t="shared" si="649"/>
        <v>0</v>
      </c>
      <c r="BL565" s="34"/>
      <c r="BM565" s="34">
        <f t="shared" si="671"/>
        <v>0</v>
      </c>
      <c r="BN565" s="34">
        <f t="shared" si="650"/>
        <v>0</v>
      </c>
      <c r="BO565" s="34"/>
      <c r="BP565" s="34">
        <f t="shared" si="620"/>
        <v>0</v>
      </c>
      <c r="BQ565" s="34">
        <f t="shared" si="621"/>
        <v>0</v>
      </c>
      <c r="BR565" s="34"/>
      <c r="BS565" s="34">
        <f t="shared" si="612"/>
        <v>0</v>
      </c>
      <c r="BT565" s="34">
        <f t="shared" si="622"/>
        <v>0</v>
      </c>
      <c r="BU565" s="34"/>
      <c r="BV565" s="34">
        <f t="shared" si="613"/>
        <v>0</v>
      </c>
      <c r="BW565" s="34">
        <f t="shared" si="623"/>
        <v>0</v>
      </c>
      <c r="BX565" s="34"/>
      <c r="BY565" s="34">
        <f t="shared" si="614"/>
        <v>0</v>
      </c>
      <c r="BZ565" s="34">
        <f t="shared" si="624"/>
        <v>0</v>
      </c>
      <c r="CA565" s="34"/>
      <c r="CB565" s="34">
        <f t="shared" si="615"/>
        <v>0</v>
      </c>
      <c r="CC565" s="34">
        <f t="shared" si="625"/>
        <v>0</v>
      </c>
      <c r="CD565" s="34"/>
      <c r="CE565" s="34">
        <f t="shared" si="616"/>
        <v>0</v>
      </c>
      <c r="CF565" s="34">
        <f t="shared" si="626"/>
        <v>0</v>
      </c>
      <c r="CG565" s="34"/>
      <c r="CH565" s="34">
        <f t="shared" si="651"/>
        <v>0</v>
      </c>
      <c r="CI565" s="34">
        <f t="shared" si="627"/>
        <v>0</v>
      </c>
      <c r="CJ565" s="34"/>
      <c r="CK565" s="34">
        <f t="shared" si="652"/>
        <v>0</v>
      </c>
      <c r="CL565" s="34">
        <f t="shared" si="628"/>
        <v>0</v>
      </c>
      <c r="CM565" s="34"/>
      <c r="CN565" s="34">
        <f t="shared" si="653"/>
        <v>0</v>
      </c>
      <c r="CO565" s="34">
        <f t="shared" si="629"/>
        <v>0</v>
      </c>
      <c r="CP565" s="34"/>
      <c r="CQ565" s="34">
        <f t="shared" si="654"/>
        <v>0</v>
      </c>
      <c r="CR565" s="34">
        <f t="shared" si="630"/>
        <v>0</v>
      </c>
      <c r="CS565" s="34"/>
      <c r="CT565" s="34">
        <f t="shared" si="655"/>
        <v>0</v>
      </c>
      <c r="CU565" s="34">
        <f t="shared" si="631"/>
        <v>0</v>
      </c>
      <c r="CV565" s="34"/>
      <c r="CW565" s="34">
        <f t="shared" si="656"/>
        <v>0</v>
      </c>
      <c r="CX565" s="34">
        <f t="shared" si="632"/>
        <v>0</v>
      </c>
      <c r="CY565" s="34"/>
      <c r="CZ565" s="34">
        <f t="shared" si="657"/>
        <v>0</v>
      </c>
      <c r="DA565" s="34">
        <f t="shared" si="633"/>
        <v>0</v>
      </c>
      <c r="DB565" s="34"/>
      <c r="DC565" s="34">
        <f t="shared" si="617"/>
        <v>0</v>
      </c>
      <c r="DD565" s="34">
        <f t="shared" si="634"/>
        <v>0</v>
      </c>
      <c r="DE565" s="35">
        <f t="shared" si="664"/>
        <v>0</v>
      </c>
      <c r="DF565" s="35">
        <f t="shared" ca="1" si="665"/>
        <v>0</v>
      </c>
      <c r="DG565" s="89">
        <f t="shared" ca="1" si="666"/>
        <v>0</v>
      </c>
      <c r="DH565" s="35">
        <f t="shared" si="635"/>
        <v>24</v>
      </c>
      <c r="DI565" s="35">
        <f t="shared" ca="1" si="608"/>
        <v>1790.4</v>
      </c>
      <c r="DJ565" s="92">
        <f t="shared" ca="1" si="609"/>
        <v>0</v>
      </c>
      <c r="DK565"/>
      <c r="DL565" s="37"/>
      <c r="DM565" s="38">
        <f t="shared" si="610"/>
        <v>0</v>
      </c>
      <c r="DN565" s="39" t="str">
        <f t="shared" si="670"/>
        <v>NÃO MEDIDO</v>
      </c>
      <c r="DO565" s="40"/>
      <c r="DP565"/>
    </row>
    <row r="566" spans="1:120" s="2" customFormat="1" ht="36.75" customHeight="1" x14ac:dyDescent="0.2">
      <c r="A566" s="2" t="s">
        <v>212</v>
      </c>
      <c r="C566" s="100" t="s">
        <v>976</v>
      </c>
      <c r="D566" s="30" t="s">
        <v>977</v>
      </c>
      <c r="E566" s="31" t="s">
        <v>89</v>
      </c>
      <c r="F566" s="74">
        <v>24</v>
      </c>
      <c r="G566" s="74">
        <v>0</v>
      </c>
      <c r="H566" s="121">
        <v>0</v>
      </c>
      <c r="I566" s="121">
        <v>0</v>
      </c>
      <c r="J566" s="121"/>
      <c r="K566" s="74">
        <f t="shared" si="611"/>
        <v>24</v>
      </c>
      <c r="L566" s="32">
        <v>57.25</v>
      </c>
      <c r="M566" s="33">
        <f t="shared" si="618"/>
        <v>1374</v>
      </c>
      <c r="N566" s="33"/>
      <c r="O566" s="33">
        <f t="shared" si="619"/>
        <v>0</v>
      </c>
      <c r="P566" s="34"/>
      <c r="Q566" s="34">
        <f t="shared" si="598"/>
        <v>0</v>
      </c>
      <c r="R566" s="34">
        <f t="shared" si="599"/>
        <v>0</v>
      </c>
      <c r="S566" s="34"/>
      <c r="T566" s="34">
        <f t="shared" si="600"/>
        <v>0</v>
      </c>
      <c r="U566" s="34">
        <f t="shared" si="601"/>
        <v>0</v>
      </c>
      <c r="V566" s="34"/>
      <c r="W566" s="34">
        <f t="shared" si="660"/>
        <v>0</v>
      </c>
      <c r="X566" s="34">
        <f t="shared" si="661"/>
        <v>0</v>
      </c>
      <c r="Y566" s="34"/>
      <c r="Z566" s="34">
        <f t="shared" si="602"/>
        <v>0</v>
      </c>
      <c r="AA566" s="34">
        <f t="shared" si="603"/>
        <v>0</v>
      </c>
      <c r="AB566" s="34"/>
      <c r="AC566" s="34">
        <f t="shared" si="604"/>
        <v>0</v>
      </c>
      <c r="AD566" s="34">
        <f t="shared" si="605"/>
        <v>0</v>
      </c>
      <c r="AE566" s="34"/>
      <c r="AF566" s="34">
        <f t="shared" si="658"/>
        <v>0</v>
      </c>
      <c r="AG566" s="34">
        <f t="shared" si="659"/>
        <v>0</v>
      </c>
      <c r="AH566" s="34"/>
      <c r="AI566" s="34">
        <f t="shared" si="667"/>
        <v>0</v>
      </c>
      <c r="AJ566" s="34">
        <f t="shared" si="606"/>
        <v>0</v>
      </c>
      <c r="AK566" s="34"/>
      <c r="AL566" s="34">
        <f t="shared" si="662"/>
        <v>0</v>
      </c>
      <c r="AM566" s="34">
        <f t="shared" si="663"/>
        <v>0</v>
      </c>
      <c r="AN566" s="34"/>
      <c r="AO566" s="34">
        <f t="shared" si="636"/>
        <v>0</v>
      </c>
      <c r="AP566" s="34">
        <f t="shared" si="637"/>
        <v>0</v>
      </c>
      <c r="AQ566" s="34"/>
      <c r="AR566" s="34">
        <f t="shared" si="638"/>
        <v>0</v>
      </c>
      <c r="AS566" s="34">
        <f t="shared" si="639"/>
        <v>0</v>
      </c>
      <c r="AT566" s="34"/>
      <c r="AU566" s="34">
        <f t="shared" si="640"/>
        <v>0</v>
      </c>
      <c r="AV566" s="34">
        <f t="shared" si="641"/>
        <v>0</v>
      </c>
      <c r="AW566" s="34"/>
      <c r="AX566" s="34">
        <f t="shared" si="642"/>
        <v>0</v>
      </c>
      <c r="AY566" s="34">
        <f t="shared" si="643"/>
        <v>0</v>
      </c>
      <c r="AZ566" s="34"/>
      <c r="BA566" s="34">
        <f t="shared" si="644"/>
        <v>0</v>
      </c>
      <c r="BB566" s="34">
        <f t="shared" si="645"/>
        <v>0</v>
      </c>
      <c r="BC566" s="34"/>
      <c r="BD566" s="34">
        <f t="shared" si="646"/>
        <v>0</v>
      </c>
      <c r="BE566" s="34">
        <f t="shared" si="647"/>
        <v>0</v>
      </c>
      <c r="BF566" s="34"/>
      <c r="BG566" s="34">
        <f t="shared" si="668"/>
        <v>0</v>
      </c>
      <c r="BH566" s="34">
        <f t="shared" si="648"/>
        <v>0</v>
      </c>
      <c r="BI566" s="34"/>
      <c r="BJ566" s="34">
        <f t="shared" si="669"/>
        <v>0</v>
      </c>
      <c r="BK566" s="34">
        <f t="shared" si="649"/>
        <v>0</v>
      </c>
      <c r="BL566" s="34"/>
      <c r="BM566" s="34">
        <f t="shared" si="671"/>
        <v>0</v>
      </c>
      <c r="BN566" s="34">
        <f t="shared" si="650"/>
        <v>0</v>
      </c>
      <c r="BO566" s="34"/>
      <c r="BP566" s="34">
        <f t="shared" si="620"/>
        <v>0</v>
      </c>
      <c r="BQ566" s="34">
        <f t="shared" si="621"/>
        <v>0</v>
      </c>
      <c r="BR566" s="34"/>
      <c r="BS566" s="34">
        <f t="shared" si="612"/>
        <v>0</v>
      </c>
      <c r="BT566" s="34">
        <f t="shared" si="622"/>
        <v>0</v>
      </c>
      <c r="BU566" s="34"/>
      <c r="BV566" s="34">
        <f t="shared" si="613"/>
        <v>0</v>
      </c>
      <c r="BW566" s="34">
        <f t="shared" si="623"/>
        <v>0</v>
      </c>
      <c r="BX566" s="34"/>
      <c r="BY566" s="34">
        <f t="shared" si="614"/>
        <v>0</v>
      </c>
      <c r="BZ566" s="34">
        <f t="shared" si="624"/>
        <v>0</v>
      </c>
      <c r="CA566" s="34"/>
      <c r="CB566" s="34">
        <f t="shared" si="615"/>
        <v>0</v>
      </c>
      <c r="CC566" s="34">
        <f t="shared" si="625"/>
        <v>0</v>
      </c>
      <c r="CD566" s="34"/>
      <c r="CE566" s="34">
        <f t="shared" si="616"/>
        <v>0</v>
      </c>
      <c r="CF566" s="34">
        <f t="shared" si="626"/>
        <v>0</v>
      </c>
      <c r="CG566" s="34"/>
      <c r="CH566" s="34">
        <f t="shared" si="651"/>
        <v>0</v>
      </c>
      <c r="CI566" s="34">
        <f t="shared" si="627"/>
        <v>0</v>
      </c>
      <c r="CJ566" s="34"/>
      <c r="CK566" s="34">
        <f t="shared" si="652"/>
        <v>0</v>
      </c>
      <c r="CL566" s="34">
        <f t="shared" si="628"/>
        <v>0</v>
      </c>
      <c r="CM566" s="34"/>
      <c r="CN566" s="34">
        <f t="shared" si="653"/>
        <v>0</v>
      </c>
      <c r="CO566" s="34">
        <f t="shared" si="629"/>
        <v>0</v>
      </c>
      <c r="CP566" s="34"/>
      <c r="CQ566" s="34">
        <f t="shared" si="654"/>
        <v>0</v>
      </c>
      <c r="CR566" s="34">
        <f t="shared" si="630"/>
        <v>0</v>
      </c>
      <c r="CS566" s="34"/>
      <c r="CT566" s="34">
        <f t="shared" si="655"/>
        <v>0</v>
      </c>
      <c r="CU566" s="34">
        <f t="shared" si="631"/>
        <v>0</v>
      </c>
      <c r="CV566" s="34"/>
      <c r="CW566" s="34">
        <f t="shared" si="656"/>
        <v>0</v>
      </c>
      <c r="CX566" s="34">
        <f t="shared" si="632"/>
        <v>0</v>
      </c>
      <c r="CY566" s="34"/>
      <c r="CZ566" s="34">
        <f t="shared" si="657"/>
        <v>0</v>
      </c>
      <c r="DA566" s="34">
        <f t="shared" si="633"/>
        <v>0</v>
      </c>
      <c r="DB566" s="34"/>
      <c r="DC566" s="34">
        <f t="shared" si="617"/>
        <v>0</v>
      </c>
      <c r="DD566" s="34">
        <f t="shared" si="634"/>
        <v>0</v>
      </c>
      <c r="DE566" s="35">
        <f t="shared" si="664"/>
        <v>0</v>
      </c>
      <c r="DF566" s="35">
        <f t="shared" ca="1" si="665"/>
        <v>0</v>
      </c>
      <c r="DG566" s="89">
        <f t="shared" ca="1" si="666"/>
        <v>0</v>
      </c>
      <c r="DH566" s="35">
        <f t="shared" si="635"/>
        <v>24</v>
      </c>
      <c r="DI566" s="35">
        <f t="shared" ca="1" si="608"/>
        <v>1374</v>
      </c>
      <c r="DJ566" s="92">
        <f t="shared" ca="1" si="609"/>
        <v>0</v>
      </c>
      <c r="DK566"/>
      <c r="DL566" s="37"/>
      <c r="DM566" s="38">
        <f t="shared" si="610"/>
        <v>0</v>
      </c>
      <c r="DN566" s="39" t="str">
        <f t="shared" si="670"/>
        <v>NÃO MEDIDO</v>
      </c>
      <c r="DO566" s="40"/>
      <c r="DP566"/>
    </row>
    <row r="567" spans="1:120" s="2" customFormat="1" ht="36.75" customHeight="1" x14ac:dyDescent="0.2">
      <c r="A567" s="2" t="s">
        <v>212</v>
      </c>
      <c r="C567" s="100" t="s">
        <v>536</v>
      </c>
      <c r="D567" s="30" t="s">
        <v>537</v>
      </c>
      <c r="E567" s="31" t="s">
        <v>89</v>
      </c>
      <c r="F567" s="74">
        <v>24</v>
      </c>
      <c r="G567" s="74">
        <v>0</v>
      </c>
      <c r="H567" s="121">
        <v>0</v>
      </c>
      <c r="I567" s="121">
        <v>0</v>
      </c>
      <c r="J567" s="121"/>
      <c r="K567" s="74">
        <f t="shared" si="611"/>
        <v>24</v>
      </c>
      <c r="L567" s="32">
        <v>136.88999999999999</v>
      </c>
      <c r="M567" s="33">
        <f t="shared" si="618"/>
        <v>3285.36</v>
      </c>
      <c r="N567" s="33"/>
      <c r="O567" s="33">
        <f t="shared" si="619"/>
        <v>0</v>
      </c>
      <c r="P567" s="34"/>
      <c r="Q567" s="34">
        <f t="shared" si="598"/>
        <v>0</v>
      </c>
      <c r="R567" s="34">
        <f t="shared" si="599"/>
        <v>0</v>
      </c>
      <c r="S567" s="34"/>
      <c r="T567" s="34">
        <f t="shared" si="600"/>
        <v>0</v>
      </c>
      <c r="U567" s="34">
        <f t="shared" si="601"/>
        <v>0</v>
      </c>
      <c r="V567" s="34"/>
      <c r="W567" s="34">
        <f t="shared" si="660"/>
        <v>0</v>
      </c>
      <c r="X567" s="34">
        <f t="shared" si="661"/>
        <v>0</v>
      </c>
      <c r="Y567" s="34"/>
      <c r="Z567" s="34">
        <f t="shared" si="602"/>
        <v>0</v>
      </c>
      <c r="AA567" s="34">
        <f t="shared" si="603"/>
        <v>0</v>
      </c>
      <c r="AB567" s="34"/>
      <c r="AC567" s="34">
        <f t="shared" si="604"/>
        <v>0</v>
      </c>
      <c r="AD567" s="34">
        <f t="shared" si="605"/>
        <v>0</v>
      </c>
      <c r="AE567" s="34"/>
      <c r="AF567" s="34">
        <f t="shared" si="658"/>
        <v>0</v>
      </c>
      <c r="AG567" s="34">
        <f t="shared" si="659"/>
        <v>0</v>
      </c>
      <c r="AH567" s="34"/>
      <c r="AI567" s="34">
        <f t="shared" si="667"/>
        <v>0</v>
      </c>
      <c r="AJ567" s="34">
        <f t="shared" si="606"/>
        <v>0</v>
      </c>
      <c r="AK567" s="34"/>
      <c r="AL567" s="34">
        <f t="shared" si="662"/>
        <v>0</v>
      </c>
      <c r="AM567" s="34">
        <f t="shared" si="663"/>
        <v>0</v>
      </c>
      <c r="AN567" s="34"/>
      <c r="AO567" s="34">
        <f t="shared" si="636"/>
        <v>0</v>
      </c>
      <c r="AP567" s="34">
        <f t="shared" si="637"/>
        <v>0</v>
      </c>
      <c r="AQ567" s="34"/>
      <c r="AR567" s="34">
        <f t="shared" si="638"/>
        <v>0</v>
      </c>
      <c r="AS567" s="34">
        <f t="shared" si="639"/>
        <v>0</v>
      </c>
      <c r="AT567" s="34"/>
      <c r="AU567" s="34">
        <f t="shared" si="640"/>
        <v>0</v>
      </c>
      <c r="AV567" s="34">
        <f t="shared" si="641"/>
        <v>0</v>
      </c>
      <c r="AW567" s="34"/>
      <c r="AX567" s="34">
        <f t="shared" si="642"/>
        <v>0</v>
      </c>
      <c r="AY567" s="34">
        <f t="shared" si="643"/>
        <v>0</v>
      </c>
      <c r="AZ567" s="34"/>
      <c r="BA567" s="34">
        <f t="shared" si="644"/>
        <v>0</v>
      </c>
      <c r="BB567" s="34">
        <f t="shared" si="645"/>
        <v>0</v>
      </c>
      <c r="BC567" s="34"/>
      <c r="BD567" s="34">
        <f t="shared" si="646"/>
        <v>0</v>
      </c>
      <c r="BE567" s="34">
        <f t="shared" si="647"/>
        <v>0</v>
      </c>
      <c r="BF567" s="34"/>
      <c r="BG567" s="34">
        <f t="shared" si="668"/>
        <v>0</v>
      </c>
      <c r="BH567" s="34">
        <f t="shared" si="648"/>
        <v>0</v>
      </c>
      <c r="BI567" s="34"/>
      <c r="BJ567" s="34">
        <f t="shared" si="669"/>
        <v>0</v>
      </c>
      <c r="BK567" s="34">
        <f t="shared" si="649"/>
        <v>0</v>
      </c>
      <c r="BL567" s="34"/>
      <c r="BM567" s="34">
        <f t="shared" si="671"/>
        <v>0</v>
      </c>
      <c r="BN567" s="34">
        <f t="shared" si="650"/>
        <v>0</v>
      </c>
      <c r="BO567" s="34"/>
      <c r="BP567" s="34">
        <f t="shared" si="620"/>
        <v>0</v>
      </c>
      <c r="BQ567" s="34">
        <f t="shared" si="621"/>
        <v>0</v>
      </c>
      <c r="BR567" s="34"/>
      <c r="BS567" s="34">
        <f t="shared" si="612"/>
        <v>0</v>
      </c>
      <c r="BT567" s="34">
        <f t="shared" si="622"/>
        <v>0</v>
      </c>
      <c r="BU567" s="34"/>
      <c r="BV567" s="34">
        <f t="shared" si="613"/>
        <v>0</v>
      </c>
      <c r="BW567" s="34">
        <f t="shared" si="623"/>
        <v>0</v>
      </c>
      <c r="BX567" s="34"/>
      <c r="BY567" s="34">
        <f t="shared" si="614"/>
        <v>0</v>
      </c>
      <c r="BZ567" s="34">
        <f t="shared" si="624"/>
        <v>0</v>
      </c>
      <c r="CA567" s="34"/>
      <c r="CB567" s="34">
        <f t="shared" si="615"/>
        <v>0</v>
      </c>
      <c r="CC567" s="34">
        <f t="shared" si="625"/>
        <v>0</v>
      </c>
      <c r="CD567" s="34"/>
      <c r="CE567" s="34">
        <f t="shared" si="616"/>
        <v>0</v>
      </c>
      <c r="CF567" s="34">
        <f t="shared" si="626"/>
        <v>0</v>
      </c>
      <c r="CG567" s="34"/>
      <c r="CH567" s="34">
        <f t="shared" si="651"/>
        <v>0</v>
      </c>
      <c r="CI567" s="34">
        <f t="shared" si="627"/>
        <v>0</v>
      </c>
      <c r="CJ567" s="34"/>
      <c r="CK567" s="34">
        <f t="shared" si="652"/>
        <v>0</v>
      </c>
      <c r="CL567" s="34">
        <f t="shared" si="628"/>
        <v>0</v>
      </c>
      <c r="CM567" s="34"/>
      <c r="CN567" s="34">
        <f t="shared" si="653"/>
        <v>0</v>
      </c>
      <c r="CO567" s="34">
        <f t="shared" si="629"/>
        <v>0</v>
      </c>
      <c r="CP567" s="34"/>
      <c r="CQ567" s="34">
        <f t="shared" si="654"/>
        <v>0</v>
      </c>
      <c r="CR567" s="34">
        <f t="shared" si="630"/>
        <v>0</v>
      </c>
      <c r="CS567" s="34"/>
      <c r="CT567" s="34">
        <f t="shared" si="655"/>
        <v>0</v>
      </c>
      <c r="CU567" s="34">
        <f t="shared" si="631"/>
        <v>0</v>
      </c>
      <c r="CV567" s="34"/>
      <c r="CW567" s="34">
        <f t="shared" si="656"/>
        <v>0</v>
      </c>
      <c r="CX567" s="34">
        <f t="shared" si="632"/>
        <v>0</v>
      </c>
      <c r="CY567" s="34"/>
      <c r="CZ567" s="34">
        <f t="shared" si="657"/>
        <v>0</v>
      </c>
      <c r="DA567" s="34">
        <f t="shared" si="633"/>
        <v>0</v>
      </c>
      <c r="DB567" s="34"/>
      <c r="DC567" s="34">
        <f t="shared" si="617"/>
        <v>0</v>
      </c>
      <c r="DD567" s="34">
        <f t="shared" si="634"/>
        <v>0</v>
      </c>
      <c r="DE567" s="35">
        <f t="shared" si="664"/>
        <v>0</v>
      </c>
      <c r="DF567" s="35">
        <f t="shared" ca="1" si="665"/>
        <v>0</v>
      </c>
      <c r="DG567" s="89">
        <f t="shared" ca="1" si="666"/>
        <v>0</v>
      </c>
      <c r="DH567" s="35">
        <f t="shared" si="635"/>
        <v>24</v>
      </c>
      <c r="DI567" s="35">
        <f t="shared" ca="1" si="608"/>
        <v>3285.36</v>
      </c>
      <c r="DJ567" s="92">
        <f t="shared" ca="1" si="609"/>
        <v>0</v>
      </c>
      <c r="DK567"/>
      <c r="DL567" s="37"/>
      <c r="DM567" s="38">
        <f t="shared" si="610"/>
        <v>0</v>
      </c>
      <c r="DN567" s="39" t="str">
        <f t="shared" si="670"/>
        <v>NÃO MEDIDO</v>
      </c>
      <c r="DO567" s="40"/>
      <c r="DP567"/>
    </row>
    <row r="568" spans="1:120" s="2" customFormat="1" ht="36.75" customHeight="1" x14ac:dyDescent="0.2">
      <c r="A568" s="2" t="s">
        <v>212</v>
      </c>
      <c r="C568" s="100" t="s">
        <v>350</v>
      </c>
      <c r="D568" s="30" t="s">
        <v>351</v>
      </c>
      <c r="E568" s="31" t="s">
        <v>89</v>
      </c>
      <c r="F568" s="74">
        <v>24</v>
      </c>
      <c r="G568" s="74">
        <v>0</v>
      </c>
      <c r="H568" s="121">
        <v>0</v>
      </c>
      <c r="I568" s="121">
        <v>0</v>
      </c>
      <c r="J568" s="121"/>
      <c r="K568" s="74">
        <f t="shared" si="611"/>
        <v>24</v>
      </c>
      <c r="L568" s="32">
        <v>209.84</v>
      </c>
      <c r="M568" s="33">
        <f t="shared" si="618"/>
        <v>5036.16</v>
      </c>
      <c r="N568" s="33"/>
      <c r="O568" s="33">
        <f t="shared" si="619"/>
        <v>0</v>
      </c>
      <c r="P568" s="34"/>
      <c r="Q568" s="34">
        <f t="shared" ref="Q568:Q671" si="672">ROUND(P568*$L568,2)</f>
        <v>0</v>
      </c>
      <c r="R568" s="34">
        <f t="shared" ref="R568:R671" si="673">ROUND(P568*$N568,2)</f>
        <v>0</v>
      </c>
      <c r="S568" s="34"/>
      <c r="T568" s="34">
        <f t="shared" ref="T568:T671" si="674">ROUND(S568*$L568,2)</f>
        <v>0</v>
      </c>
      <c r="U568" s="34">
        <f t="shared" ref="U568:U671" si="675">ROUND(S568*$N568,2)</f>
        <v>0</v>
      </c>
      <c r="V568" s="34"/>
      <c r="W568" s="34">
        <f t="shared" si="660"/>
        <v>0</v>
      </c>
      <c r="X568" s="34">
        <f t="shared" si="661"/>
        <v>0</v>
      </c>
      <c r="Y568" s="34"/>
      <c r="Z568" s="34">
        <f t="shared" ref="Z568:Z671" si="676">ROUND(Y568*$L568,2)</f>
        <v>0</v>
      </c>
      <c r="AA568" s="34">
        <f t="shared" ref="AA568:AA671" si="677">ROUND(Y568*$N568,2)</f>
        <v>0</v>
      </c>
      <c r="AB568" s="34"/>
      <c r="AC568" s="34">
        <f t="shared" ref="AC568:AC671" si="678">ROUND(AB568*$L568,2)</f>
        <v>0</v>
      </c>
      <c r="AD568" s="34">
        <f t="shared" ref="AD568:AD671" si="679">ROUND(AB568*$N568,2)</f>
        <v>0</v>
      </c>
      <c r="AE568" s="34"/>
      <c r="AF568" s="34">
        <f t="shared" si="658"/>
        <v>0</v>
      </c>
      <c r="AG568" s="34">
        <f t="shared" si="659"/>
        <v>0</v>
      </c>
      <c r="AH568" s="34"/>
      <c r="AI568" s="34">
        <f t="shared" si="667"/>
        <v>0</v>
      </c>
      <c r="AJ568" s="34">
        <f t="shared" ref="AJ568:AJ671" si="680">ROUND(AH568*$N568,2)</f>
        <v>0</v>
      </c>
      <c r="AK568" s="34"/>
      <c r="AL568" s="34">
        <f t="shared" si="662"/>
        <v>0</v>
      </c>
      <c r="AM568" s="34">
        <f t="shared" si="663"/>
        <v>0</v>
      </c>
      <c r="AN568" s="34"/>
      <c r="AO568" s="34">
        <f t="shared" si="636"/>
        <v>0</v>
      </c>
      <c r="AP568" s="34">
        <f t="shared" si="637"/>
        <v>0</v>
      </c>
      <c r="AQ568" s="34"/>
      <c r="AR568" s="34">
        <f t="shared" si="638"/>
        <v>0</v>
      </c>
      <c r="AS568" s="34">
        <f t="shared" si="639"/>
        <v>0</v>
      </c>
      <c r="AT568" s="34"/>
      <c r="AU568" s="34">
        <f t="shared" si="640"/>
        <v>0</v>
      </c>
      <c r="AV568" s="34">
        <f t="shared" si="641"/>
        <v>0</v>
      </c>
      <c r="AW568" s="34"/>
      <c r="AX568" s="34">
        <f t="shared" si="642"/>
        <v>0</v>
      </c>
      <c r="AY568" s="34">
        <f t="shared" si="643"/>
        <v>0</v>
      </c>
      <c r="AZ568" s="34"/>
      <c r="BA568" s="34">
        <f t="shared" si="644"/>
        <v>0</v>
      </c>
      <c r="BB568" s="34">
        <f t="shared" si="645"/>
        <v>0</v>
      </c>
      <c r="BC568" s="34"/>
      <c r="BD568" s="34">
        <f t="shared" si="646"/>
        <v>0</v>
      </c>
      <c r="BE568" s="34">
        <f t="shared" si="647"/>
        <v>0</v>
      </c>
      <c r="BF568" s="34"/>
      <c r="BG568" s="34">
        <f t="shared" si="668"/>
        <v>0</v>
      </c>
      <c r="BH568" s="34">
        <f t="shared" si="648"/>
        <v>0</v>
      </c>
      <c r="BI568" s="34"/>
      <c r="BJ568" s="34">
        <f t="shared" si="669"/>
        <v>0</v>
      </c>
      <c r="BK568" s="34">
        <f t="shared" si="649"/>
        <v>0</v>
      </c>
      <c r="BL568" s="34"/>
      <c r="BM568" s="34">
        <f t="shared" si="671"/>
        <v>0</v>
      </c>
      <c r="BN568" s="34">
        <f t="shared" si="650"/>
        <v>0</v>
      </c>
      <c r="BO568" s="34"/>
      <c r="BP568" s="34">
        <f t="shared" si="620"/>
        <v>0</v>
      </c>
      <c r="BQ568" s="34">
        <f t="shared" si="621"/>
        <v>0</v>
      </c>
      <c r="BR568" s="34"/>
      <c r="BS568" s="34">
        <f t="shared" si="612"/>
        <v>0</v>
      </c>
      <c r="BT568" s="34">
        <f t="shared" si="622"/>
        <v>0</v>
      </c>
      <c r="BU568" s="34"/>
      <c r="BV568" s="34">
        <f t="shared" si="613"/>
        <v>0</v>
      </c>
      <c r="BW568" s="34">
        <f t="shared" si="623"/>
        <v>0</v>
      </c>
      <c r="BX568" s="34"/>
      <c r="BY568" s="34">
        <f t="shared" si="614"/>
        <v>0</v>
      </c>
      <c r="BZ568" s="34">
        <f t="shared" si="624"/>
        <v>0</v>
      </c>
      <c r="CA568" s="34"/>
      <c r="CB568" s="34">
        <f t="shared" si="615"/>
        <v>0</v>
      </c>
      <c r="CC568" s="34">
        <f t="shared" si="625"/>
        <v>0</v>
      </c>
      <c r="CD568" s="34"/>
      <c r="CE568" s="34">
        <f t="shared" si="616"/>
        <v>0</v>
      </c>
      <c r="CF568" s="34">
        <f t="shared" si="626"/>
        <v>0</v>
      </c>
      <c r="CG568" s="34"/>
      <c r="CH568" s="34">
        <f t="shared" si="651"/>
        <v>0</v>
      </c>
      <c r="CI568" s="34">
        <f t="shared" si="627"/>
        <v>0</v>
      </c>
      <c r="CJ568" s="34"/>
      <c r="CK568" s="34">
        <f t="shared" si="652"/>
        <v>0</v>
      </c>
      <c r="CL568" s="34">
        <f t="shared" si="628"/>
        <v>0</v>
      </c>
      <c r="CM568" s="34"/>
      <c r="CN568" s="34">
        <f t="shared" si="653"/>
        <v>0</v>
      </c>
      <c r="CO568" s="34">
        <f t="shared" si="629"/>
        <v>0</v>
      </c>
      <c r="CP568" s="34"/>
      <c r="CQ568" s="34">
        <f t="shared" si="654"/>
        <v>0</v>
      </c>
      <c r="CR568" s="34">
        <f t="shared" si="630"/>
        <v>0</v>
      </c>
      <c r="CS568" s="34"/>
      <c r="CT568" s="34">
        <f t="shared" si="655"/>
        <v>0</v>
      </c>
      <c r="CU568" s="34">
        <f t="shared" si="631"/>
        <v>0</v>
      </c>
      <c r="CV568" s="34"/>
      <c r="CW568" s="34">
        <f t="shared" si="656"/>
        <v>0</v>
      </c>
      <c r="CX568" s="34">
        <f t="shared" si="632"/>
        <v>0</v>
      </c>
      <c r="CY568" s="34"/>
      <c r="CZ568" s="34">
        <f t="shared" si="657"/>
        <v>0</v>
      </c>
      <c r="DA568" s="34">
        <f t="shared" si="633"/>
        <v>0</v>
      </c>
      <c r="DB568" s="34"/>
      <c r="DC568" s="34">
        <f t="shared" si="617"/>
        <v>0</v>
      </c>
      <c r="DD568" s="34">
        <f t="shared" si="634"/>
        <v>0</v>
      </c>
      <c r="DE568" s="35">
        <f t="shared" si="664"/>
        <v>0</v>
      </c>
      <c r="DF568" s="35">
        <f t="shared" ca="1" si="665"/>
        <v>0</v>
      </c>
      <c r="DG568" s="89">
        <f t="shared" ca="1" si="666"/>
        <v>0</v>
      </c>
      <c r="DH568" s="35">
        <f t="shared" si="635"/>
        <v>24</v>
      </c>
      <c r="DI568" s="35">
        <f t="shared" ca="1" si="608"/>
        <v>5036.16</v>
      </c>
      <c r="DJ568" s="92">
        <f t="shared" ca="1" si="609"/>
        <v>0</v>
      </c>
      <c r="DK568"/>
      <c r="DL568" s="37"/>
      <c r="DM568" s="38">
        <f t="shared" si="610"/>
        <v>0</v>
      </c>
      <c r="DN568" s="39" t="str">
        <f t="shared" si="670"/>
        <v>NÃO MEDIDO</v>
      </c>
      <c r="DO568" s="40"/>
      <c r="DP568"/>
    </row>
    <row r="569" spans="1:120" s="2" customFormat="1" ht="36.75" customHeight="1" x14ac:dyDescent="0.2">
      <c r="A569" s="2" t="s">
        <v>212</v>
      </c>
      <c r="C569" s="100" t="s">
        <v>978</v>
      </c>
      <c r="D569" s="30" t="s">
        <v>979</v>
      </c>
      <c r="E569" s="31" t="s">
        <v>89</v>
      </c>
      <c r="F569" s="74">
        <v>36</v>
      </c>
      <c r="G569" s="74">
        <v>0</v>
      </c>
      <c r="H569" s="121">
        <v>0</v>
      </c>
      <c r="I569" s="121">
        <v>0</v>
      </c>
      <c r="J569" s="121"/>
      <c r="K569" s="74">
        <f t="shared" si="611"/>
        <v>36</v>
      </c>
      <c r="L569" s="32">
        <v>61.34</v>
      </c>
      <c r="M569" s="33">
        <f t="shared" si="618"/>
        <v>2208.2399999999998</v>
      </c>
      <c r="N569" s="33"/>
      <c r="O569" s="33">
        <f t="shared" si="619"/>
        <v>0</v>
      </c>
      <c r="P569" s="34"/>
      <c r="Q569" s="34">
        <f t="shared" si="672"/>
        <v>0</v>
      </c>
      <c r="R569" s="34">
        <f t="shared" si="673"/>
        <v>0</v>
      </c>
      <c r="S569" s="34"/>
      <c r="T569" s="34">
        <f t="shared" si="674"/>
        <v>0</v>
      </c>
      <c r="U569" s="34">
        <f t="shared" si="675"/>
        <v>0</v>
      </c>
      <c r="V569" s="34"/>
      <c r="W569" s="34">
        <f t="shared" si="660"/>
        <v>0</v>
      </c>
      <c r="X569" s="34">
        <f t="shared" si="661"/>
        <v>0</v>
      </c>
      <c r="Y569" s="34"/>
      <c r="Z569" s="34">
        <f t="shared" si="676"/>
        <v>0</v>
      </c>
      <c r="AA569" s="34">
        <f t="shared" si="677"/>
        <v>0</v>
      </c>
      <c r="AB569" s="34"/>
      <c r="AC569" s="34">
        <f t="shared" si="678"/>
        <v>0</v>
      </c>
      <c r="AD569" s="34">
        <f t="shared" si="679"/>
        <v>0</v>
      </c>
      <c r="AE569" s="34"/>
      <c r="AF569" s="34">
        <f t="shared" si="658"/>
        <v>0</v>
      </c>
      <c r="AG569" s="34">
        <f t="shared" si="659"/>
        <v>0</v>
      </c>
      <c r="AH569" s="34"/>
      <c r="AI569" s="34">
        <f t="shared" si="667"/>
        <v>0</v>
      </c>
      <c r="AJ569" s="34">
        <f t="shared" si="680"/>
        <v>0</v>
      </c>
      <c r="AK569" s="34"/>
      <c r="AL569" s="34">
        <f t="shared" si="662"/>
        <v>0</v>
      </c>
      <c r="AM569" s="34">
        <f t="shared" si="663"/>
        <v>0</v>
      </c>
      <c r="AN569" s="34"/>
      <c r="AO569" s="34">
        <f t="shared" si="636"/>
        <v>0</v>
      </c>
      <c r="AP569" s="34">
        <f t="shared" si="637"/>
        <v>0</v>
      </c>
      <c r="AQ569" s="34"/>
      <c r="AR569" s="34">
        <f t="shared" si="638"/>
        <v>0</v>
      </c>
      <c r="AS569" s="34">
        <f t="shared" si="639"/>
        <v>0</v>
      </c>
      <c r="AT569" s="34"/>
      <c r="AU569" s="34">
        <f t="shared" si="640"/>
        <v>0</v>
      </c>
      <c r="AV569" s="34">
        <f t="shared" si="641"/>
        <v>0</v>
      </c>
      <c r="AW569" s="34"/>
      <c r="AX569" s="34">
        <f t="shared" si="642"/>
        <v>0</v>
      </c>
      <c r="AY569" s="34">
        <f t="shared" si="643"/>
        <v>0</v>
      </c>
      <c r="AZ569" s="34"/>
      <c r="BA569" s="34">
        <f t="shared" si="644"/>
        <v>0</v>
      </c>
      <c r="BB569" s="34">
        <f t="shared" si="645"/>
        <v>0</v>
      </c>
      <c r="BC569" s="34"/>
      <c r="BD569" s="34">
        <f t="shared" si="646"/>
        <v>0</v>
      </c>
      <c r="BE569" s="34">
        <f t="shared" si="647"/>
        <v>0</v>
      </c>
      <c r="BF569" s="34"/>
      <c r="BG569" s="34">
        <f t="shared" si="668"/>
        <v>0</v>
      </c>
      <c r="BH569" s="34">
        <f t="shared" si="648"/>
        <v>0</v>
      </c>
      <c r="BI569" s="34"/>
      <c r="BJ569" s="34">
        <f t="shared" si="669"/>
        <v>0</v>
      </c>
      <c r="BK569" s="34">
        <f t="shared" si="649"/>
        <v>0</v>
      </c>
      <c r="BL569" s="34"/>
      <c r="BM569" s="34">
        <f t="shared" si="671"/>
        <v>0</v>
      </c>
      <c r="BN569" s="34">
        <f t="shared" si="650"/>
        <v>0</v>
      </c>
      <c r="BO569" s="34"/>
      <c r="BP569" s="34">
        <f t="shared" si="620"/>
        <v>0</v>
      </c>
      <c r="BQ569" s="34">
        <f t="shared" si="621"/>
        <v>0</v>
      </c>
      <c r="BR569" s="34"/>
      <c r="BS569" s="34">
        <f t="shared" si="612"/>
        <v>0</v>
      </c>
      <c r="BT569" s="34">
        <f t="shared" si="622"/>
        <v>0</v>
      </c>
      <c r="BU569" s="34"/>
      <c r="BV569" s="34">
        <f t="shared" si="613"/>
        <v>0</v>
      </c>
      <c r="BW569" s="34">
        <f t="shared" si="623"/>
        <v>0</v>
      </c>
      <c r="BX569" s="34"/>
      <c r="BY569" s="34">
        <f t="shared" si="614"/>
        <v>0</v>
      </c>
      <c r="BZ569" s="34">
        <f t="shared" si="624"/>
        <v>0</v>
      </c>
      <c r="CA569" s="34"/>
      <c r="CB569" s="34">
        <f t="shared" si="615"/>
        <v>0</v>
      </c>
      <c r="CC569" s="34">
        <f t="shared" si="625"/>
        <v>0</v>
      </c>
      <c r="CD569" s="34"/>
      <c r="CE569" s="34">
        <f t="shared" si="616"/>
        <v>0</v>
      </c>
      <c r="CF569" s="34">
        <f t="shared" si="626"/>
        <v>0</v>
      </c>
      <c r="CG569" s="34"/>
      <c r="CH569" s="34">
        <f t="shared" si="651"/>
        <v>0</v>
      </c>
      <c r="CI569" s="34">
        <f t="shared" si="627"/>
        <v>0</v>
      </c>
      <c r="CJ569" s="34"/>
      <c r="CK569" s="34">
        <f t="shared" si="652"/>
        <v>0</v>
      </c>
      <c r="CL569" s="34">
        <f t="shared" si="628"/>
        <v>0</v>
      </c>
      <c r="CM569" s="34"/>
      <c r="CN569" s="34">
        <f t="shared" si="653"/>
        <v>0</v>
      </c>
      <c r="CO569" s="34">
        <f t="shared" si="629"/>
        <v>0</v>
      </c>
      <c r="CP569" s="34"/>
      <c r="CQ569" s="34">
        <f t="shared" si="654"/>
        <v>0</v>
      </c>
      <c r="CR569" s="34">
        <f t="shared" si="630"/>
        <v>0</v>
      </c>
      <c r="CS569" s="34"/>
      <c r="CT569" s="34">
        <f t="shared" si="655"/>
        <v>0</v>
      </c>
      <c r="CU569" s="34">
        <f t="shared" si="631"/>
        <v>0</v>
      </c>
      <c r="CV569" s="34"/>
      <c r="CW569" s="34">
        <f t="shared" si="656"/>
        <v>0</v>
      </c>
      <c r="CX569" s="34">
        <f t="shared" si="632"/>
        <v>0</v>
      </c>
      <c r="CY569" s="34"/>
      <c r="CZ569" s="34">
        <f t="shared" si="657"/>
        <v>0</v>
      </c>
      <c r="DA569" s="34">
        <f t="shared" si="633"/>
        <v>0</v>
      </c>
      <c r="DB569" s="34"/>
      <c r="DC569" s="34">
        <f t="shared" si="617"/>
        <v>0</v>
      </c>
      <c r="DD569" s="34">
        <f t="shared" si="634"/>
        <v>0</v>
      </c>
      <c r="DE569" s="35">
        <f t="shared" si="664"/>
        <v>0</v>
      </c>
      <c r="DF569" s="35">
        <f t="shared" ca="1" si="665"/>
        <v>0</v>
      </c>
      <c r="DG569" s="89">
        <f t="shared" ca="1" si="666"/>
        <v>0</v>
      </c>
      <c r="DH569" s="35">
        <f t="shared" si="635"/>
        <v>36</v>
      </c>
      <c r="DI569" s="35">
        <f t="shared" ca="1" si="608"/>
        <v>2208.2399999999998</v>
      </c>
      <c r="DJ569" s="92">
        <f t="shared" ca="1" si="609"/>
        <v>0</v>
      </c>
      <c r="DK569"/>
      <c r="DL569" s="37"/>
      <c r="DM569" s="38">
        <f t="shared" si="610"/>
        <v>0</v>
      </c>
      <c r="DN569" s="39" t="str">
        <f t="shared" si="670"/>
        <v>NÃO MEDIDO</v>
      </c>
      <c r="DO569" s="40"/>
      <c r="DP569"/>
    </row>
    <row r="570" spans="1:120" s="2" customFormat="1" ht="36" customHeight="1" x14ac:dyDescent="0.2">
      <c r="A570" s="2" t="s">
        <v>212</v>
      </c>
      <c r="C570" s="100" t="s">
        <v>980</v>
      </c>
      <c r="D570" s="30" t="s">
        <v>981</v>
      </c>
      <c r="E570" s="31" t="s">
        <v>90</v>
      </c>
      <c r="F570" s="74">
        <v>15</v>
      </c>
      <c r="G570" s="74">
        <v>0</v>
      </c>
      <c r="H570" s="121">
        <v>0</v>
      </c>
      <c r="I570" s="121">
        <v>0</v>
      </c>
      <c r="J570" s="121"/>
      <c r="K570" s="74">
        <f t="shared" si="611"/>
        <v>15</v>
      </c>
      <c r="L570" s="32">
        <v>15.22</v>
      </c>
      <c r="M570" s="33">
        <f t="shared" si="618"/>
        <v>228.3</v>
      </c>
      <c r="N570" s="33"/>
      <c r="O570" s="33">
        <f t="shared" si="619"/>
        <v>0</v>
      </c>
      <c r="P570" s="34"/>
      <c r="Q570" s="34">
        <f t="shared" si="672"/>
        <v>0</v>
      </c>
      <c r="R570" s="34">
        <f t="shared" si="673"/>
        <v>0</v>
      </c>
      <c r="S570" s="34"/>
      <c r="T570" s="34">
        <f t="shared" si="674"/>
        <v>0</v>
      </c>
      <c r="U570" s="34">
        <f t="shared" si="675"/>
        <v>0</v>
      </c>
      <c r="V570" s="34"/>
      <c r="W570" s="34">
        <f t="shared" si="660"/>
        <v>0</v>
      </c>
      <c r="X570" s="34">
        <f t="shared" si="661"/>
        <v>0</v>
      </c>
      <c r="Y570" s="34"/>
      <c r="Z570" s="34">
        <f t="shared" si="676"/>
        <v>0</v>
      </c>
      <c r="AA570" s="34">
        <f t="shared" si="677"/>
        <v>0</v>
      </c>
      <c r="AB570" s="34">
        <v>4.38</v>
      </c>
      <c r="AC570" s="34">
        <f t="shared" si="678"/>
        <v>66.66</v>
      </c>
      <c r="AD570" s="34">
        <f t="shared" si="679"/>
        <v>0</v>
      </c>
      <c r="AE570" s="34"/>
      <c r="AF570" s="34">
        <f t="shared" si="658"/>
        <v>0</v>
      </c>
      <c r="AG570" s="34">
        <f t="shared" si="659"/>
        <v>0</v>
      </c>
      <c r="AH570" s="34"/>
      <c r="AI570" s="34">
        <f t="shared" si="667"/>
        <v>0</v>
      </c>
      <c r="AJ570" s="34">
        <f t="shared" si="680"/>
        <v>0</v>
      </c>
      <c r="AK570" s="34"/>
      <c r="AL570" s="34">
        <f t="shared" si="662"/>
        <v>0</v>
      </c>
      <c r="AM570" s="34">
        <f t="shared" si="663"/>
        <v>0</v>
      </c>
      <c r="AN570" s="34"/>
      <c r="AO570" s="34">
        <f t="shared" si="636"/>
        <v>0</v>
      </c>
      <c r="AP570" s="34">
        <f t="shared" si="637"/>
        <v>0</v>
      </c>
      <c r="AQ570" s="34"/>
      <c r="AR570" s="34">
        <f t="shared" si="638"/>
        <v>0</v>
      </c>
      <c r="AS570" s="34">
        <f t="shared" si="639"/>
        <v>0</v>
      </c>
      <c r="AT570" s="34"/>
      <c r="AU570" s="34">
        <f t="shared" si="640"/>
        <v>0</v>
      </c>
      <c r="AV570" s="34">
        <f t="shared" si="641"/>
        <v>0</v>
      </c>
      <c r="AW570" s="34"/>
      <c r="AX570" s="34">
        <f t="shared" si="642"/>
        <v>0</v>
      </c>
      <c r="AY570" s="34">
        <f t="shared" si="643"/>
        <v>0</v>
      </c>
      <c r="AZ570" s="34"/>
      <c r="BA570" s="34">
        <f t="shared" si="644"/>
        <v>0</v>
      </c>
      <c r="BB570" s="34">
        <f t="shared" si="645"/>
        <v>0</v>
      </c>
      <c r="BC570" s="34"/>
      <c r="BD570" s="34">
        <f t="shared" si="646"/>
        <v>0</v>
      </c>
      <c r="BE570" s="34">
        <f t="shared" si="647"/>
        <v>0</v>
      </c>
      <c r="BF570" s="34"/>
      <c r="BG570" s="34">
        <f t="shared" si="668"/>
        <v>0</v>
      </c>
      <c r="BH570" s="34">
        <f t="shared" si="648"/>
        <v>0</v>
      </c>
      <c r="BI570" s="34"/>
      <c r="BJ570" s="34">
        <f t="shared" si="669"/>
        <v>0</v>
      </c>
      <c r="BK570" s="34">
        <f t="shared" si="649"/>
        <v>0</v>
      </c>
      <c r="BL570" s="34"/>
      <c r="BM570" s="34">
        <f t="shared" si="671"/>
        <v>0</v>
      </c>
      <c r="BN570" s="34">
        <f t="shared" si="650"/>
        <v>0</v>
      </c>
      <c r="BO570" s="34"/>
      <c r="BP570" s="34">
        <f t="shared" si="620"/>
        <v>0</v>
      </c>
      <c r="BQ570" s="34">
        <f t="shared" si="621"/>
        <v>0</v>
      </c>
      <c r="BR570" s="34"/>
      <c r="BS570" s="34">
        <f t="shared" si="612"/>
        <v>0</v>
      </c>
      <c r="BT570" s="34">
        <f t="shared" si="622"/>
        <v>0</v>
      </c>
      <c r="BU570" s="34"/>
      <c r="BV570" s="34">
        <f t="shared" si="613"/>
        <v>0</v>
      </c>
      <c r="BW570" s="34">
        <f t="shared" si="623"/>
        <v>0</v>
      </c>
      <c r="BX570" s="34"/>
      <c r="BY570" s="34">
        <f t="shared" si="614"/>
        <v>0</v>
      </c>
      <c r="BZ570" s="34">
        <f t="shared" si="624"/>
        <v>0</v>
      </c>
      <c r="CA570" s="34"/>
      <c r="CB570" s="34">
        <f t="shared" si="615"/>
        <v>0</v>
      </c>
      <c r="CC570" s="34">
        <f t="shared" si="625"/>
        <v>0</v>
      </c>
      <c r="CD570" s="34"/>
      <c r="CE570" s="34">
        <f t="shared" si="616"/>
        <v>0</v>
      </c>
      <c r="CF570" s="34">
        <f t="shared" si="626"/>
        <v>0</v>
      </c>
      <c r="CG570" s="34"/>
      <c r="CH570" s="34">
        <f t="shared" si="651"/>
        <v>0</v>
      </c>
      <c r="CI570" s="34">
        <f t="shared" si="627"/>
        <v>0</v>
      </c>
      <c r="CJ570" s="34"/>
      <c r="CK570" s="34">
        <f t="shared" si="652"/>
        <v>0</v>
      </c>
      <c r="CL570" s="34">
        <f t="shared" si="628"/>
        <v>0</v>
      </c>
      <c r="CM570" s="34"/>
      <c r="CN570" s="34">
        <f t="shared" si="653"/>
        <v>0</v>
      </c>
      <c r="CO570" s="34">
        <f t="shared" si="629"/>
        <v>0</v>
      </c>
      <c r="CP570" s="34"/>
      <c r="CQ570" s="34">
        <f t="shared" si="654"/>
        <v>0</v>
      </c>
      <c r="CR570" s="34">
        <f t="shared" si="630"/>
        <v>0</v>
      </c>
      <c r="CS570" s="34"/>
      <c r="CT570" s="34">
        <f t="shared" si="655"/>
        <v>0</v>
      </c>
      <c r="CU570" s="34">
        <f t="shared" si="631"/>
        <v>0</v>
      </c>
      <c r="CV570" s="34"/>
      <c r="CW570" s="34">
        <f t="shared" si="656"/>
        <v>0</v>
      </c>
      <c r="CX570" s="34">
        <f t="shared" si="632"/>
        <v>0</v>
      </c>
      <c r="CY570" s="34"/>
      <c r="CZ570" s="34">
        <f t="shared" si="657"/>
        <v>0</v>
      </c>
      <c r="DA570" s="34">
        <f t="shared" si="633"/>
        <v>0</v>
      </c>
      <c r="DB570" s="34"/>
      <c r="DC570" s="34">
        <f t="shared" si="617"/>
        <v>0</v>
      </c>
      <c r="DD570" s="34">
        <f t="shared" si="634"/>
        <v>0</v>
      </c>
      <c r="DE570" s="35">
        <f t="shared" si="664"/>
        <v>4.38</v>
      </c>
      <c r="DF570" s="35">
        <f t="shared" ca="1" si="665"/>
        <v>66.66</v>
      </c>
      <c r="DG570" s="89">
        <f t="shared" ca="1" si="666"/>
        <v>0</v>
      </c>
      <c r="DH570" s="35">
        <f t="shared" si="635"/>
        <v>10.62</v>
      </c>
      <c r="DI570" s="35">
        <f t="shared" ca="1" si="608"/>
        <v>161.63999999999999</v>
      </c>
      <c r="DJ570" s="92">
        <f t="shared" ca="1" si="609"/>
        <v>0</v>
      </c>
      <c r="DK570"/>
      <c r="DL570" s="37"/>
      <c r="DM570" s="38">
        <f t="shared" si="610"/>
        <v>0</v>
      </c>
      <c r="DN570" s="39" t="str">
        <f t="shared" si="670"/>
        <v>NÃO MEDIDO</v>
      </c>
      <c r="DO570" s="40"/>
      <c r="DP570"/>
    </row>
    <row r="571" spans="1:120" s="2" customFormat="1" ht="36" customHeight="1" x14ac:dyDescent="0.2">
      <c r="A571" s="2" t="s">
        <v>212</v>
      </c>
      <c r="C571" s="100" t="s">
        <v>982</v>
      </c>
      <c r="D571" s="30" t="s">
        <v>983</v>
      </c>
      <c r="E571" s="31" t="s">
        <v>90</v>
      </c>
      <c r="F571" s="74">
        <v>1</v>
      </c>
      <c r="G571" s="74">
        <v>0</v>
      </c>
      <c r="H571" s="121">
        <v>0</v>
      </c>
      <c r="I571" s="121">
        <v>0</v>
      </c>
      <c r="J571" s="121"/>
      <c r="K571" s="74">
        <f t="shared" si="611"/>
        <v>1</v>
      </c>
      <c r="L571" s="32">
        <v>17</v>
      </c>
      <c r="M571" s="33">
        <f t="shared" si="618"/>
        <v>17</v>
      </c>
      <c r="N571" s="33"/>
      <c r="O571" s="33">
        <f t="shared" si="619"/>
        <v>0</v>
      </c>
      <c r="P571" s="34"/>
      <c r="Q571" s="34">
        <f t="shared" si="672"/>
        <v>0</v>
      </c>
      <c r="R571" s="34">
        <f t="shared" si="673"/>
        <v>0</v>
      </c>
      <c r="S571" s="34"/>
      <c r="T571" s="34">
        <f t="shared" si="674"/>
        <v>0</v>
      </c>
      <c r="U571" s="34">
        <f t="shared" si="675"/>
        <v>0</v>
      </c>
      <c r="V571" s="34"/>
      <c r="W571" s="34">
        <f t="shared" si="660"/>
        <v>0</v>
      </c>
      <c r="X571" s="34">
        <f t="shared" si="661"/>
        <v>0</v>
      </c>
      <c r="Y571" s="34"/>
      <c r="Z571" s="34">
        <f t="shared" si="676"/>
        <v>0</v>
      </c>
      <c r="AA571" s="34">
        <f t="shared" si="677"/>
        <v>0</v>
      </c>
      <c r="AB571" s="34"/>
      <c r="AC571" s="34">
        <f t="shared" si="678"/>
        <v>0</v>
      </c>
      <c r="AD571" s="34">
        <f t="shared" si="679"/>
        <v>0</v>
      </c>
      <c r="AE571" s="34"/>
      <c r="AF571" s="34">
        <f t="shared" si="658"/>
        <v>0</v>
      </c>
      <c r="AG571" s="34">
        <f t="shared" si="659"/>
        <v>0</v>
      </c>
      <c r="AH571" s="34"/>
      <c r="AI571" s="34">
        <f t="shared" si="667"/>
        <v>0</v>
      </c>
      <c r="AJ571" s="34">
        <f t="shared" si="680"/>
        <v>0</v>
      </c>
      <c r="AK571" s="34"/>
      <c r="AL571" s="34">
        <f t="shared" si="662"/>
        <v>0</v>
      </c>
      <c r="AM571" s="34">
        <f t="shared" si="663"/>
        <v>0</v>
      </c>
      <c r="AN571" s="34"/>
      <c r="AO571" s="34">
        <f t="shared" si="636"/>
        <v>0</v>
      </c>
      <c r="AP571" s="34">
        <f t="shared" si="637"/>
        <v>0</v>
      </c>
      <c r="AQ571" s="34"/>
      <c r="AR571" s="34">
        <f t="shared" si="638"/>
        <v>0</v>
      </c>
      <c r="AS571" s="34">
        <f t="shared" si="639"/>
        <v>0</v>
      </c>
      <c r="AT571" s="34"/>
      <c r="AU571" s="34">
        <f t="shared" si="640"/>
        <v>0</v>
      </c>
      <c r="AV571" s="34">
        <f t="shared" si="641"/>
        <v>0</v>
      </c>
      <c r="AW571" s="34"/>
      <c r="AX571" s="34">
        <f t="shared" si="642"/>
        <v>0</v>
      </c>
      <c r="AY571" s="34">
        <f t="shared" si="643"/>
        <v>0</v>
      </c>
      <c r="AZ571" s="34"/>
      <c r="BA571" s="34">
        <f t="shared" si="644"/>
        <v>0</v>
      </c>
      <c r="BB571" s="34">
        <f t="shared" si="645"/>
        <v>0</v>
      </c>
      <c r="BC571" s="34"/>
      <c r="BD571" s="34">
        <f t="shared" si="646"/>
        <v>0</v>
      </c>
      <c r="BE571" s="34">
        <f t="shared" si="647"/>
        <v>0</v>
      </c>
      <c r="BF571" s="34"/>
      <c r="BG571" s="34">
        <f t="shared" si="668"/>
        <v>0</v>
      </c>
      <c r="BH571" s="34">
        <f t="shared" si="648"/>
        <v>0</v>
      </c>
      <c r="BI571" s="34"/>
      <c r="BJ571" s="34">
        <f t="shared" si="669"/>
        <v>0</v>
      </c>
      <c r="BK571" s="34">
        <f t="shared" si="649"/>
        <v>0</v>
      </c>
      <c r="BL571" s="34"/>
      <c r="BM571" s="34">
        <f t="shared" si="671"/>
        <v>0</v>
      </c>
      <c r="BN571" s="34">
        <f t="shared" si="650"/>
        <v>0</v>
      </c>
      <c r="BO571" s="34"/>
      <c r="BP571" s="34">
        <f t="shared" si="620"/>
        <v>0</v>
      </c>
      <c r="BQ571" s="34">
        <f t="shared" si="621"/>
        <v>0</v>
      </c>
      <c r="BR571" s="34"/>
      <c r="BS571" s="34">
        <f t="shared" si="612"/>
        <v>0</v>
      </c>
      <c r="BT571" s="34">
        <f t="shared" si="622"/>
        <v>0</v>
      </c>
      <c r="BU571" s="34"/>
      <c r="BV571" s="34">
        <f t="shared" si="613"/>
        <v>0</v>
      </c>
      <c r="BW571" s="34">
        <f t="shared" si="623"/>
        <v>0</v>
      </c>
      <c r="BX571" s="34"/>
      <c r="BY571" s="34">
        <f t="shared" si="614"/>
        <v>0</v>
      </c>
      <c r="BZ571" s="34">
        <f t="shared" si="624"/>
        <v>0</v>
      </c>
      <c r="CA571" s="34"/>
      <c r="CB571" s="34">
        <f t="shared" si="615"/>
        <v>0</v>
      </c>
      <c r="CC571" s="34">
        <f t="shared" si="625"/>
        <v>0</v>
      </c>
      <c r="CD571" s="34"/>
      <c r="CE571" s="34">
        <f t="shared" si="616"/>
        <v>0</v>
      </c>
      <c r="CF571" s="34">
        <f t="shared" si="626"/>
        <v>0</v>
      </c>
      <c r="CG571" s="34"/>
      <c r="CH571" s="34">
        <f t="shared" si="651"/>
        <v>0</v>
      </c>
      <c r="CI571" s="34">
        <f t="shared" si="627"/>
        <v>0</v>
      </c>
      <c r="CJ571" s="34"/>
      <c r="CK571" s="34">
        <f t="shared" si="652"/>
        <v>0</v>
      </c>
      <c r="CL571" s="34">
        <f t="shared" si="628"/>
        <v>0</v>
      </c>
      <c r="CM571" s="34"/>
      <c r="CN571" s="34">
        <f t="shared" si="653"/>
        <v>0</v>
      </c>
      <c r="CO571" s="34">
        <f t="shared" si="629"/>
        <v>0</v>
      </c>
      <c r="CP571" s="34"/>
      <c r="CQ571" s="34">
        <f t="shared" si="654"/>
        <v>0</v>
      </c>
      <c r="CR571" s="34">
        <f t="shared" si="630"/>
        <v>0</v>
      </c>
      <c r="CS571" s="34"/>
      <c r="CT571" s="34">
        <f t="shared" si="655"/>
        <v>0</v>
      </c>
      <c r="CU571" s="34">
        <f t="shared" si="631"/>
        <v>0</v>
      </c>
      <c r="CV571" s="34"/>
      <c r="CW571" s="34">
        <f t="shared" si="656"/>
        <v>0</v>
      </c>
      <c r="CX571" s="34">
        <f t="shared" si="632"/>
        <v>0</v>
      </c>
      <c r="CY571" s="34"/>
      <c r="CZ571" s="34">
        <f t="shared" si="657"/>
        <v>0</v>
      </c>
      <c r="DA571" s="34">
        <f t="shared" si="633"/>
        <v>0</v>
      </c>
      <c r="DB571" s="34"/>
      <c r="DC571" s="34">
        <f t="shared" si="617"/>
        <v>0</v>
      </c>
      <c r="DD571" s="34">
        <f t="shared" si="634"/>
        <v>0</v>
      </c>
      <c r="DE571" s="35">
        <f t="shared" si="664"/>
        <v>0</v>
      </c>
      <c r="DF571" s="35">
        <f t="shared" ca="1" si="665"/>
        <v>0</v>
      </c>
      <c r="DG571" s="89">
        <f t="shared" ca="1" si="666"/>
        <v>0</v>
      </c>
      <c r="DH571" s="35">
        <f t="shared" si="635"/>
        <v>1</v>
      </c>
      <c r="DI571" s="35">
        <f t="shared" ca="1" si="608"/>
        <v>17</v>
      </c>
      <c r="DJ571" s="92">
        <f t="shared" ca="1" si="609"/>
        <v>0</v>
      </c>
      <c r="DK571"/>
      <c r="DL571" s="37"/>
      <c r="DM571" s="38">
        <f t="shared" si="610"/>
        <v>0</v>
      </c>
      <c r="DN571" s="39" t="str">
        <f t="shared" si="670"/>
        <v>NÃO MEDIDO</v>
      </c>
      <c r="DO571" s="40"/>
      <c r="DP571"/>
    </row>
    <row r="572" spans="1:120" s="2" customFormat="1" ht="36" customHeight="1" x14ac:dyDescent="0.2">
      <c r="A572" s="2" t="s">
        <v>212</v>
      </c>
      <c r="C572" s="100" t="s">
        <v>984</v>
      </c>
      <c r="D572" s="30" t="s">
        <v>985</v>
      </c>
      <c r="E572" s="31" t="s">
        <v>89</v>
      </c>
      <c r="F572" s="74">
        <v>12</v>
      </c>
      <c r="G572" s="74">
        <v>0</v>
      </c>
      <c r="H572" s="121">
        <v>0</v>
      </c>
      <c r="I572" s="121">
        <v>0</v>
      </c>
      <c r="J572" s="121"/>
      <c r="K572" s="74">
        <f t="shared" si="611"/>
        <v>12</v>
      </c>
      <c r="L572" s="32">
        <v>397.19</v>
      </c>
      <c r="M572" s="33">
        <f t="shared" si="618"/>
        <v>4766.28</v>
      </c>
      <c r="N572" s="33"/>
      <c r="O572" s="33">
        <f t="shared" si="619"/>
        <v>0</v>
      </c>
      <c r="P572" s="34"/>
      <c r="Q572" s="34">
        <f t="shared" si="672"/>
        <v>0</v>
      </c>
      <c r="R572" s="34">
        <f t="shared" si="673"/>
        <v>0</v>
      </c>
      <c r="S572" s="34"/>
      <c r="T572" s="34">
        <f t="shared" si="674"/>
        <v>0</v>
      </c>
      <c r="U572" s="34">
        <f t="shared" si="675"/>
        <v>0</v>
      </c>
      <c r="V572" s="34"/>
      <c r="W572" s="34">
        <f t="shared" si="660"/>
        <v>0</v>
      </c>
      <c r="X572" s="34">
        <f t="shared" si="661"/>
        <v>0</v>
      </c>
      <c r="Y572" s="34"/>
      <c r="Z572" s="34">
        <f t="shared" si="676"/>
        <v>0</v>
      </c>
      <c r="AA572" s="34">
        <f t="shared" si="677"/>
        <v>0</v>
      </c>
      <c r="AB572" s="34"/>
      <c r="AC572" s="34">
        <f t="shared" si="678"/>
        <v>0</v>
      </c>
      <c r="AD572" s="34">
        <f t="shared" si="679"/>
        <v>0</v>
      </c>
      <c r="AE572" s="34"/>
      <c r="AF572" s="34">
        <f t="shared" si="658"/>
        <v>0</v>
      </c>
      <c r="AG572" s="34">
        <f t="shared" si="659"/>
        <v>0</v>
      </c>
      <c r="AH572" s="34"/>
      <c r="AI572" s="34">
        <f t="shared" si="667"/>
        <v>0</v>
      </c>
      <c r="AJ572" s="34">
        <f t="shared" si="680"/>
        <v>0</v>
      </c>
      <c r="AK572" s="34"/>
      <c r="AL572" s="34">
        <f t="shared" si="662"/>
        <v>0</v>
      </c>
      <c r="AM572" s="34">
        <f t="shared" si="663"/>
        <v>0</v>
      </c>
      <c r="AN572" s="34"/>
      <c r="AO572" s="34">
        <f t="shared" si="636"/>
        <v>0</v>
      </c>
      <c r="AP572" s="34">
        <f t="shared" si="637"/>
        <v>0</v>
      </c>
      <c r="AQ572" s="34"/>
      <c r="AR572" s="34">
        <f t="shared" si="638"/>
        <v>0</v>
      </c>
      <c r="AS572" s="34">
        <f t="shared" si="639"/>
        <v>0</v>
      </c>
      <c r="AT572" s="34"/>
      <c r="AU572" s="34">
        <f t="shared" si="640"/>
        <v>0</v>
      </c>
      <c r="AV572" s="34">
        <f t="shared" si="641"/>
        <v>0</v>
      </c>
      <c r="AW572" s="34"/>
      <c r="AX572" s="34">
        <f t="shared" si="642"/>
        <v>0</v>
      </c>
      <c r="AY572" s="34">
        <f t="shared" si="643"/>
        <v>0</v>
      </c>
      <c r="AZ572" s="34"/>
      <c r="BA572" s="34">
        <f t="shared" si="644"/>
        <v>0</v>
      </c>
      <c r="BB572" s="34">
        <f t="shared" si="645"/>
        <v>0</v>
      </c>
      <c r="BC572" s="34"/>
      <c r="BD572" s="34">
        <f t="shared" si="646"/>
        <v>0</v>
      </c>
      <c r="BE572" s="34">
        <f t="shared" si="647"/>
        <v>0</v>
      </c>
      <c r="BF572" s="34"/>
      <c r="BG572" s="34">
        <f t="shared" si="668"/>
        <v>0</v>
      </c>
      <c r="BH572" s="34">
        <f t="shared" si="648"/>
        <v>0</v>
      </c>
      <c r="BI572" s="34"/>
      <c r="BJ572" s="34">
        <f t="shared" si="669"/>
        <v>0</v>
      </c>
      <c r="BK572" s="34">
        <f t="shared" si="649"/>
        <v>0</v>
      </c>
      <c r="BL572" s="34"/>
      <c r="BM572" s="34">
        <f t="shared" si="671"/>
        <v>0</v>
      </c>
      <c r="BN572" s="34">
        <f t="shared" si="650"/>
        <v>0</v>
      </c>
      <c r="BO572" s="34"/>
      <c r="BP572" s="34">
        <f t="shared" si="620"/>
        <v>0</v>
      </c>
      <c r="BQ572" s="34">
        <f t="shared" si="621"/>
        <v>0</v>
      </c>
      <c r="BR572" s="34"/>
      <c r="BS572" s="34">
        <f t="shared" si="612"/>
        <v>0</v>
      </c>
      <c r="BT572" s="34">
        <f t="shared" si="622"/>
        <v>0</v>
      </c>
      <c r="BU572" s="34"/>
      <c r="BV572" s="34">
        <f t="shared" si="613"/>
        <v>0</v>
      </c>
      <c r="BW572" s="34">
        <f t="shared" si="623"/>
        <v>0</v>
      </c>
      <c r="BX572" s="34"/>
      <c r="BY572" s="34">
        <f t="shared" si="614"/>
        <v>0</v>
      </c>
      <c r="BZ572" s="34">
        <f t="shared" si="624"/>
        <v>0</v>
      </c>
      <c r="CA572" s="34"/>
      <c r="CB572" s="34">
        <f t="shared" si="615"/>
        <v>0</v>
      </c>
      <c r="CC572" s="34">
        <f t="shared" si="625"/>
        <v>0</v>
      </c>
      <c r="CD572" s="34"/>
      <c r="CE572" s="34">
        <f t="shared" si="616"/>
        <v>0</v>
      </c>
      <c r="CF572" s="34">
        <f t="shared" si="626"/>
        <v>0</v>
      </c>
      <c r="CG572" s="34"/>
      <c r="CH572" s="34">
        <f t="shared" si="651"/>
        <v>0</v>
      </c>
      <c r="CI572" s="34">
        <f t="shared" si="627"/>
        <v>0</v>
      </c>
      <c r="CJ572" s="34"/>
      <c r="CK572" s="34">
        <f t="shared" si="652"/>
        <v>0</v>
      </c>
      <c r="CL572" s="34">
        <f t="shared" si="628"/>
        <v>0</v>
      </c>
      <c r="CM572" s="34"/>
      <c r="CN572" s="34">
        <f t="shared" si="653"/>
        <v>0</v>
      </c>
      <c r="CO572" s="34">
        <f t="shared" si="629"/>
        <v>0</v>
      </c>
      <c r="CP572" s="34"/>
      <c r="CQ572" s="34">
        <f t="shared" si="654"/>
        <v>0</v>
      </c>
      <c r="CR572" s="34">
        <f t="shared" si="630"/>
        <v>0</v>
      </c>
      <c r="CS572" s="34"/>
      <c r="CT572" s="34">
        <f t="shared" si="655"/>
        <v>0</v>
      </c>
      <c r="CU572" s="34">
        <f t="shared" si="631"/>
        <v>0</v>
      </c>
      <c r="CV572" s="34"/>
      <c r="CW572" s="34">
        <f t="shared" si="656"/>
        <v>0</v>
      </c>
      <c r="CX572" s="34">
        <f t="shared" si="632"/>
        <v>0</v>
      </c>
      <c r="CY572" s="34"/>
      <c r="CZ572" s="34">
        <f t="shared" si="657"/>
        <v>0</v>
      </c>
      <c r="DA572" s="34">
        <f t="shared" si="633"/>
        <v>0</v>
      </c>
      <c r="DB572" s="34"/>
      <c r="DC572" s="34">
        <f t="shared" si="617"/>
        <v>0</v>
      </c>
      <c r="DD572" s="34">
        <f t="shared" si="634"/>
        <v>0</v>
      </c>
      <c r="DE572" s="35">
        <f t="shared" si="664"/>
        <v>0</v>
      </c>
      <c r="DF572" s="35">
        <f t="shared" ca="1" si="665"/>
        <v>0</v>
      </c>
      <c r="DG572" s="89">
        <f t="shared" ca="1" si="666"/>
        <v>0</v>
      </c>
      <c r="DH572" s="35">
        <f t="shared" si="635"/>
        <v>12</v>
      </c>
      <c r="DI572" s="35">
        <f t="shared" ca="1" si="608"/>
        <v>4766.28</v>
      </c>
      <c r="DJ572" s="92">
        <f t="shared" ca="1" si="609"/>
        <v>0</v>
      </c>
      <c r="DK572"/>
      <c r="DL572" s="37"/>
      <c r="DM572" s="38">
        <f t="shared" si="610"/>
        <v>0</v>
      </c>
      <c r="DN572" s="39" t="str">
        <f t="shared" si="670"/>
        <v>NÃO MEDIDO</v>
      </c>
      <c r="DO572" s="40"/>
      <c r="DP572"/>
    </row>
    <row r="573" spans="1:120" s="2" customFormat="1" ht="36" customHeight="1" x14ac:dyDescent="0.2">
      <c r="A573" s="2" t="s">
        <v>212</v>
      </c>
      <c r="C573" s="100" t="s">
        <v>986</v>
      </c>
      <c r="D573" s="30" t="s">
        <v>987</v>
      </c>
      <c r="E573" s="31" t="s">
        <v>89</v>
      </c>
      <c r="F573" s="74">
        <v>48</v>
      </c>
      <c r="G573" s="74">
        <v>0</v>
      </c>
      <c r="H573" s="121">
        <v>0</v>
      </c>
      <c r="I573" s="121">
        <v>0</v>
      </c>
      <c r="J573" s="121"/>
      <c r="K573" s="74">
        <f t="shared" si="611"/>
        <v>48</v>
      </c>
      <c r="L573" s="32">
        <v>40.549999999999997</v>
      </c>
      <c r="M573" s="33">
        <f t="shared" si="618"/>
        <v>1946.4</v>
      </c>
      <c r="N573" s="33"/>
      <c r="O573" s="33">
        <f t="shared" si="619"/>
        <v>0</v>
      </c>
      <c r="P573" s="34"/>
      <c r="Q573" s="34">
        <f t="shared" si="672"/>
        <v>0</v>
      </c>
      <c r="R573" s="34">
        <f t="shared" si="673"/>
        <v>0</v>
      </c>
      <c r="S573" s="34"/>
      <c r="T573" s="34">
        <f t="shared" si="674"/>
        <v>0</v>
      </c>
      <c r="U573" s="34">
        <f t="shared" si="675"/>
        <v>0</v>
      </c>
      <c r="V573" s="34"/>
      <c r="W573" s="34">
        <f t="shared" si="660"/>
        <v>0</v>
      </c>
      <c r="X573" s="34">
        <f t="shared" si="661"/>
        <v>0</v>
      </c>
      <c r="Y573" s="34"/>
      <c r="Z573" s="34">
        <f t="shared" si="676"/>
        <v>0</v>
      </c>
      <c r="AA573" s="34">
        <f t="shared" si="677"/>
        <v>0</v>
      </c>
      <c r="AB573" s="34"/>
      <c r="AC573" s="34">
        <f t="shared" si="678"/>
        <v>0</v>
      </c>
      <c r="AD573" s="34">
        <f t="shared" si="679"/>
        <v>0</v>
      </c>
      <c r="AE573" s="34"/>
      <c r="AF573" s="34">
        <f t="shared" si="658"/>
        <v>0</v>
      </c>
      <c r="AG573" s="34">
        <f t="shared" si="659"/>
        <v>0</v>
      </c>
      <c r="AH573" s="34"/>
      <c r="AI573" s="34">
        <f t="shared" si="667"/>
        <v>0</v>
      </c>
      <c r="AJ573" s="34">
        <f t="shared" si="680"/>
        <v>0</v>
      </c>
      <c r="AK573" s="34"/>
      <c r="AL573" s="34">
        <f t="shared" si="662"/>
        <v>0</v>
      </c>
      <c r="AM573" s="34">
        <f t="shared" si="663"/>
        <v>0</v>
      </c>
      <c r="AN573" s="34"/>
      <c r="AO573" s="34">
        <f t="shared" si="636"/>
        <v>0</v>
      </c>
      <c r="AP573" s="34">
        <f t="shared" si="637"/>
        <v>0</v>
      </c>
      <c r="AQ573" s="34"/>
      <c r="AR573" s="34">
        <f t="shared" si="638"/>
        <v>0</v>
      </c>
      <c r="AS573" s="34">
        <f t="shared" si="639"/>
        <v>0</v>
      </c>
      <c r="AT573" s="34"/>
      <c r="AU573" s="34">
        <f t="shared" si="640"/>
        <v>0</v>
      </c>
      <c r="AV573" s="34">
        <f t="shared" si="641"/>
        <v>0</v>
      </c>
      <c r="AW573" s="34"/>
      <c r="AX573" s="34">
        <f t="shared" si="642"/>
        <v>0</v>
      </c>
      <c r="AY573" s="34">
        <f t="shared" si="643"/>
        <v>0</v>
      </c>
      <c r="AZ573" s="34"/>
      <c r="BA573" s="34">
        <f t="shared" si="644"/>
        <v>0</v>
      </c>
      <c r="BB573" s="34">
        <f t="shared" si="645"/>
        <v>0</v>
      </c>
      <c r="BC573" s="34"/>
      <c r="BD573" s="34">
        <f t="shared" si="646"/>
        <v>0</v>
      </c>
      <c r="BE573" s="34">
        <f t="shared" si="647"/>
        <v>0</v>
      </c>
      <c r="BF573" s="34"/>
      <c r="BG573" s="34">
        <f t="shared" si="668"/>
        <v>0</v>
      </c>
      <c r="BH573" s="34">
        <f t="shared" si="648"/>
        <v>0</v>
      </c>
      <c r="BI573" s="34"/>
      <c r="BJ573" s="34">
        <f t="shared" si="669"/>
        <v>0</v>
      </c>
      <c r="BK573" s="34">
        <f t="shared" si="649"/>
        <v>0</v>
      </c>
      <c r="BL573" s="34"/>
      <c r="BM573" s="34">
        <f t="shared" si="671"/>
        <v>0</v>
      </c>
      <c r="BN573" s="34">
        <f t="shared" si="650"/>
        <v>0</v>
      </c>
      <c r="BO573" s="34"/>
      <c r="BP573" s="34">
        <f t="shared" si="620"/>
        <v>0</v>
      </c>
      <c r="BQ573" s="34">
        <f t="shared" si="621"/>
        <v>0</v>
      </c>
      <c r="BR573" s="34"/>
      <c r="BS573" s="34">
        <f t="shared" si="612"/>
        <v>0</v>
      </c>
      <c r="BT573" s="34">
        <f t="shared" si="622"/>
        <v>0</v>
      </c>
      <c r="BU573" s="34"/>
      <c r="BV573" s="34">
        <f t="shared" si="613"/>
        <v>0</v>
      </c>
      <c r="BW573" s="34">
        <f t="shared" si="623"/>
        <v>0</v>
      </c>
      <c r="BX573" s="34"/>
      <c r="BY573" s="34">
        <f t="shared" si="614"/>
        <v>0</v>
      </c>
      <c r="BZ573" s="34">
        <f t="shared" si="624"/>
        <v>0</v>
      </c>
      <c r="CA573" s="34"/>
      <c r="CB573" s="34">
        <f t="shared" si="615"/>
        <v>0</v>
      </c>
      <c r="CC573" s="34">
        <f t="shared" si="625"/>
        <v>0</v>
      </c>
      <c r="CD573" s="34"/>
      <c r="CE573" s="34">
        <f t="shared" si="616"/>
        <v>0</v>
      </c>
      <c r="CF573" s="34">
        <f t="shared" si="626"/>
        <v>0</v>
      </c>
      <c r="CG573" s="34"/>
      <c r="CH573" s="34">
        <f t="shared" si="651"/>
        <v>0</v>
      </c>
      <c r="CI573" s="34">
        <f t="shared" si="627"/>
        <v>0</v>
      </c>
      <c r="CJ573" s="34"/>
      <c r="CK573" s="34">
        <f t="shared" si="652"/>
        <v>0</v>
      </c>
      <c r="CL573" s="34">
        <f t="shared" si="628"/>
        <v>0</v>
      </c>
      <c r="CM573" s="34"/>
      <c r="CN573" s="34">
        <f t="shared" si="653"/>
        <v>0</v>
      </c>
      <c r="CO573" s="34">
        <f t="shared" si="629"/>
        <v>0</v>
      </c>
      <c r="CP573" s="34"/>
      <c r="CQ573" s="34">
        <f t="shared" si="654"/>
        <v>0</v>
      </c>
      <c r="CR573" s="34">
        <f t="shared" si="630"/>
        <v>0</v>
      </c>
      <c r="CS573" s="34"/>
      <c r="CT573" s="34">
        <f t="shared" si="655"/>
        <v>0</v>
      </c>
      <c r="CU573" s="34">
        <f t="shared" si="631"/>
        <v>0</v>
      </c>
      <c r="CV573" s="34"/>
      <c r="CW573" s="34">
        <f t="shared" si="656"/>
        <v>0</v>
      </c>
      <c r="CX573" s="34">
        <f t="shared" si="632"/>
        <v>0</v>
      </c>
      <c r="CY573" s="34"/>
      <c r="CZ573" s="34">
        <f t="shared" si="657"/>
        <v>0</v>
      </c>
      <c r="DA573" s="34">
        <f t="shared" si="633"/>
        <v>0</v>
      </c>
      <c r="DB573" s="34"/>
      <c r="DC573" s="34">
        <f t="shared" si="617"/>
        <v>0</v>
      </c>
      <c r="DD573" s="34">
        <f t="shared" si="634"/>
        <v>0</v>
      </c>
      <c r="DE573" s="35">
        <f t="shared" si="664"/>
        <v>0</v>
      </c>
      <c r="DF573" s="35">
        <f t="shared" ca="1" si="665"/>
        <v>0</v>
      </c>
      <c r="DG573" s="89">
        <f t="shared" ca="1" si="666"/>
        <v>0</v>
      </c>
      <c r="DH573" s="35">
        <f t="shared" si="635"/>
        <v>48</v>
      </c>
      <c r="DI573" s="35">
        <f t="shared" ca="1" si="608"/>
        <v>1946.4</v>
      </c>
      <c r="DJ573" s="92">
        <f t="shared" ca="1" si="609"/>
        <v>0</v>
      </c>
      <c r="DK573"/>
      <c r="DL573" s="37"/>
      <c r="DM573" s="38">
        <f t="shared" si="610"/>
        <v>0</v>
      </c>
      <c r="DN573" s="39" t="str">
        <f t="shared" si="670"/>
        <v>NÃO MEDIDO</v>
      </c>
      <c r="DO573" s="40"/>
      <c r="DP573"/>
    </row>
    <row r="574" spans="1:120" s="2" customFormat="1" ht="77.25" customHeight="1" x14ac:dyDescent="0.2">
      <c r="A574" s="1" t="s">
        <v>212</v>
      </c>
      <c r="B574" s="1"/>
      <c r="C574" s="100" t="s">
        <v>414</v>
      </c>
      <c r="D574" s="30" t="s">
        <v>988</v>
      </c>
      <c r="E574" s="31" t="s">
        <v>89</v>
      </c>
      <c r="F574" s="74">
        <v>2</v>
      </c>
      <c r="G574" s="74">
        <v>0</v>
      </c>
      <c r="H574" s="121">
        <v>0</v>
      </c>
      <c r="I574" s="121">
        <v>0</v>
      </c>
      <c r="J574" s="121"/>
      <c r="K574" s="74">
        <f t="shared" si="611"/>
        <v>2</v>
      </c>
      <c r="L574" s="32">
        <v>508.71</v>
      </c>
      <c r="M574" s="33">
        <f t="shared" si="618"/>
        <v>1017.42</v>
      </c>
      <c r="N574" s="33"/>
      <c r="O574" s="33">
        <f t="shared" si="619"/>
        <v>0</v>
      </c>
      <c r="P574" s="34"/>
      <c r="Q574" s="34">
        <f t="shared" si="672"/>
        <v>0</v>
      </c>
      <c r="R574" s="34">
        <f t="shared" si="673"/>
        <v>0</v>
      </c>
      <c r="S574" s="34"/>
      <c r="T574" s="34">
        <f t="shared" si="674"/>
        <v>0</v>
      </c>
      <c r="U574" s="34">
        <f t="shared" si="675"/>
        <v>0</v>
      </c>
      <c r="V574" s="34"/>
      <c r="W574" s="34">
        <f t="shared" si="660"/>
        <v>0</v>
      </c>
      <c r="X574" s="34">
        <f t="shared" si="661"/>
        <v>0</v>
      </c>
      <c r="Y574" s="34"/>
      <c r="Z574" s="34">
        <f t="shared" si="676"/>
        <v>0</v>
      </c>
      <c r="AA574" s="34">
        <f t="shared" si="677"/>
        <v>0</v>
      </c>
      <c r="AB574" s="34"/>
      <c r="AC574" s="34">
        <f t="shared" si="678"/>
        <v>0</v>
      </c>
      <c r="AD574" s="34">
        <f t="shared" si="679"/>
        <v>0</v>
      </c>
      <c r="AE574" s="34"/>
      <c r="AF574" s="34">
        <f t="shared" si="658"/>
        <v>0</v>
      </c>
      <c r="AG574" s="34">
        <f t="shared" si="659"/>
        <v>0</v>
      </c>
      <c r="AH574" s="34"/>
      <c r="AI574" s="34">
        <f t="shared" si="667"/>
        <v>0</v>
      </c>
      <c r="AJ574" s="34">
        <f t="shared" si="680"/>
        <v>0</v>
      </c>
      <c r="AK574" s="34"/>
      <c r="AL574" s="34">
        <f t="shared" si="662"/>
        <v>0</v>
      </c>
      <c r="AM574" s="34">
        <f t="shared" si="663"/>
        <v>0</v>
      </c>
      <c r="AN574" s="34"/>
      <c r="AO574" s="34">
        <f t="shared" si="636"/>
        <v>0</v>
      </c>
      <c r="AP574" s="34">
        <f t="shared" si="637"/>
        <v>0</v>
      </c>
      <c r="AQ574" s="34"/>
      <c r="AR574" s="34">
        <f t="shared" si="638"/>
        <v>0</v>
      </c>
      <c r="AS574" s="34">
        <f t="shared" si="639"/>
        <v>0</v>
      </c>
      <c r="AT574" s="34"/>
      <c r="AU574" s="34">
        <f t="shared" si="640"/>
        <v>0</v>
      </c>
      <c r="AV574" s="34">
        <f t="shared" si="641"/>
        <v>0</v>
      </c>
      <c r="AW574" s="34"/>
      <c r="AX574" s="34">
        <f t="shared" si="642"/>
        <v>0</v>
      </c>
      <c r="AY574" s="34">
        <f t="shared" si="643"/>
        <v>0</v>
      </c>
      <c r="AZ574" s="34"/>
      <c r="BA574" s="34">
        <f t="shared" si="644"/>
        <v>0</v>
      </c>
      <c r="BB574" s="34">
        <f t="shared" si="645"/>
        <v>0</v>
      </c>
      <c r="BC574" s="34"/>
      <c r="BD574" s="34">
        <f t="shared" si="646"/>
        <v>0</v>
      </c>
      <c r="BE574" s="34">
        <f t="shared" si="647"/>
        <v>0</v>
      </c>
      <c r="BF574" s="34"/>
      <c r="BG574" s="34">
        <f t="shared" si="668"/>
        <v>0</v>
      </c>
      <c r="BH574" s="34">
        <f t="shared" si="648"/>
        <v>0</v>
      </c>
      <c r="BI574" s="34"/>
      <c r="BJ574" s="34">
        <f t="shared" si="669"/>
        <v>0</v>
      </c>
      <c r="BK574" s="34">
        <f t="shared" si="649"/>
        <v>0</v>
      </c>
      <c r="BL574" s="34"/>
      <c r="BM574" s="34">
        <f t="shared" si="671"/>
        <v>0</v>
      </c>
      <c r="BN574" s="34">
        <f t="shared" si="650"/>
        <v>0</v>
      </c>
      <c r="BO574" s="34"/>
      <c r="BP574" s="34">
        <f t="shared" si="620"/>
        <v>0</v>
      </c>
      <c r="BQ574" s="34">
        <f t="shared" si="621"/>
        <v>0</v>
      </c>
      <c r="BR574" s="34"/>
      <c r="BS574" s="34">
        <f t="shared" si="612"/>
        <v>0</v>
      </c>
      <c r="BT574" s="34">
        <f t="shared" si="622"/>
        <v>0</v>
      </c>
      <c r="BU574" s="34"/>
      <c r="BV574" s="34">
        <f t="shared" si="613"/>
        <v>0</v>
      </c>
      <c r="BW574" s="34">
        <f t="shared" si="623"/>
        <v>0</v>
      </c>
      <c r="BX574" s="34">
        <v>2</v>
      </c>
      <c r="BY574" s="34">
        <f t="shared" si="614"/>
        <v>1017.42</v>
      </c>
      <c r="BZ574" s="34">
        <f t="shared" si="624"/>
        <v>0</v>
      </c>
      <c r="CA574" s="34"/>
      <c r="CB574" s="34">
        <f t="shared" si="615"/>
        <v>0</v>
      </c>
      <c r="CC574" s="34">
        <f t="shared" si="625"/>
        <v>0</v>
      </c>
      <c r="CD574" s="34"/>
      <c r="CE574" s="34">
        <f t="shared" si="616"/>
        <v>0</v>
      </c>
      <c r="CF574" s="34">
        <f t="shared" si="626"/>
        <v>0</v>
      </c>
      <c r="CG574" s="34"/>
      <c r="CH574" s="34">
        <f t="shared" si="651"/>
        <v>0</v>
      </c>
      <c r="CI574" s="34">
        <f t="shared" si="627"/>
        <v>0</v>
      </c>
      <c r="CJ574" s="34"/>
      <c r="CK574" s="34">
        <f t="shared" si="652"/>
        <v>0</v>
      </c>
      <c r="CL574" s="34">
        <f t="shared" si="628"/>
        <v>0</v>
      </c>
      <c r="CM574" s="34"/>
      <c r="CN574" s="34">
        <f t="shared" si="653"/>
        <v>0</v>
      </c>
      <c r="CO574" s="34">
        <f t="shared" si="629"/>
        <v>0</v>
      </c>
      <c r="CP574" s="34"/>
      <c r="CQ574" s="34">
        <f t="shared" si="654"/>
        <v>0</v>
      </c>
      <c r="CR574" s="34">
        <f t="shared" si="630"/>
        <v>0</v>
      </c>
      <c r="CS574" s="34"/>
      <c r="CT574" s="34">
        <f t="shared" si="655"/>
        <v>0</v>
      </c>
      <c r="CU574" s="34">
        <f t="shared" si="631"/>
        <v>0</v>
      </c>
      <c r="CV574" s="34"/>
      <c r="CW574" s="34">
        <f t="shared" si="656"/>
        <v>0</v>
      </c>
      <c r="CX574" s="34">
        <f t="shared" si="632"/>
        <v>0</v>
      </c>
      <c r="CY574" s="34"/>
      <c r="CZ574" s="34">
        <f t="shared" si="657"/>
        <v>0</v>
      </c>
      <c r="DA574" s="34">
        <f t="shared" si="633"/>
        <v>0</v>
      </c>
      <c r="DB574" s="34"/>
      <c r="DC574" s="34">
        <f t="shared" si="617"/>
        <v>0</v>
      </c>
      <c r="DD574" s="34">
        <f t="shared" si="634"/>
        <v>0</v>
      </c>
      <c r="DE574" s="35">
        <f t="shared" si="664"/>
        <v>2</v>
      </c>
      <c r="DF574" s="35">
        <f t="shared" ca="1" si="665"/>
        <v>1017.42</v>
      </c>
      <c r="DG574" s="89">
        <f t="shared" ca="1" si="666"/>
        <v>0</v>
      </c>
      <c r="DH574" s="35">
        <f t="shared" si="635"/>
        <v>0</v>
      </c>
      <c r="DI574" s="35">
        <f t="shared" ca="1" si="608"/>
        <v>0</v>
      </c>
      <c r="DJ574" s="92">
        <f t="shared" ca="1" si="609"/>
        <v>0</v>
      </c>
      <c r="DK574"/>
      <c r="DL574" s="37"/>
      <c r="DM574" s="38">
        <f t="shared" si="610"/>
        <v>0</v>
      </c>
      <c r="DN574" s="39" t="str">
        <f t="shared" si="670"/>
        <v>NÃO MEDIDO</v>
      </c>
      <c r="DO574" s="40"/>
      <c r="DP574"/>
    </row>
    <row r="575" spans="1:120" s="2" customFormat="1" ht="45" customHeight="1" x14ac:dyDescent="0.2">
      <c r="A575" s="2" t="s">
        <v>212</v>
      </c>
      <c r="C575" s="100" t="s">
        <v>989</v>
      </c>
      <c r="D575" s="30" t="s">
        <v>990</v>
      </c>
      <c r="E575" s="31" t="s">
        <v>89</v>
      </c>
      <c r="F575" s="74">
        <v>18</v>
      </c>
      <c r="G575" s="74">
        <v>0</v>
      </c>
      <c r="H575" s="121">
        <v>0</v>
      </c>
      <c r="I575" s="121">
        <v>0</v>
      </c>
      <c r="J575" s="121"/>
      <c r="K575" s="74">
        <f t="shared" si="611"/>
        <v>18</v>
      </c>
      <c r="L575" s="32">
        <v>34.56</v>
      </c>
      <c r="M575" s="33">
        <f t="shared" si="618"/>
        <v>622.08000000000004</v>
      </c>
      <c r="N575" s="33"/>
      <c r="O575" s="33">
        <f t="shared" si="619"/>
        <v>0</v>
      </c>
      <c r="P575" s="34"/>
      <c r="Q575" s="34">
        <f t="shared" si="672"/>
        <v>0</v>
      </c>
      <c r="R575" s="34">
        <f t="shared" si="673"/>
        <v>0</v>
      </c>
      <c r="S575" s="34"/>
      <c r="T575" s="34">
        <f t="shared" si="674"/>
        <v>0</v>
      </c>
      <c r="U575" s="34">
        <f t="shared" si="675"/>
        <v>0</v>
      </c>
      <c r="V575" s="34"/>
      <c r="W575" s="34">
        <f t="shared" si="660"/>
        <v>0</v>
      </c>
      <c r="X575" s="34">
        <f t="shared" si="661"/>
        <v>0</v>
      </c>
      <c r="Y575" s="34"/>
      <c r="Z575" s="34">
        <f t="shared" si="676"/>
        <v>0</v>
      </c>
      <c r="AA575" s="34">
        <f t="shared" si="677"/>
        <v>0</v>
      </c>
      <c r="AB575" s="34">
        <v>12</v>
      </c>
      <c r="AC575" s="34">
        <f t="shared" si="678"/>
        <v>414.72</v>
      </c>
      <c r="AD575" s="34">
        <f t="shared" si="679"/>
        <v>0</v>
      </c>
      <c r="AE575" s="34"/>
      <c r="AF575" s="34">
        <f t="shared" si="658"/>
        <v>0</v>
      </c>
      <c r="AG575" s="34">
        <f t="shared" si="659"/>
        <v>0</v>
      </c>
      <c r="AH575" s="34"/>
      <c r="AI575" s="34">
        <f t="shared" si="667"/>
        <v>0</v>
      </c>
      <c r="AJ575" s="34">
        <f t="shared" si="680"/>
        <v>0</v>
      </c>
      <c r="AK575" s="34"/>
      <c r="AL575" s="34">
        <f t="shared" si="662"/>
        <v>0</v>
      </c>
      <c r="AM575" s="34">
        <f t="shared" si="663"/>
        <v>0</v>
      </c>
      <c r="AN575" s="34"/>
      <c r="AO575" s="34">
        <f t="shared" si="636"/>
        <v>0</v>
      </c>
      <c r="AP575" s="34">
        <f t="shared" si="637"/>
        <v>0</v>
      </c>
      <c r="AQ575" s="34"/>
      <c r="AR575" s="34">
        <f t="shared" si="638"/>
        <v>0</v>
      </c>
      <c r="AS575" s="34">
        <f t="shared" si="639"/>
        <v>0</v>
      </c>
      <c r="AT575" s="34"/>
      <c r="AU575" s="34">
        <f t="shared" si="640"/>
        <v>0</v>
      </c>
      <c r="AV575" s="34">
        <f t="shared" si="641"/>
        <v>0</v>
      </c>
      <c r="AW575" s="34"/>
      <c r="AX575" s="34">
        <f t="shared" si="642"/>
        <v>0</v>
      </c>
      <c r="AY575" s="34">
        <f t="shared" si="643"/>
        <v>0</v>
      </c>
      <c r="AZ575" s="34"/>
      <c r="BA575" s="34">
        <f t="shared" si="644"/>
        <v>0</v>
      </c>
      <c r="BB575" s="34">
        <f t="shared" si="645"/>
        <v>0</v>
      </c>
      <c r="BC575" s="34"/>
      <c r="BD575" s="34">
        <f t="shared" si="646"/>
        <v>0</v>
      </c>
      <c r="BE575" s="34">
        <f t="shared" si="647"/>
        <v>0</v>
      </c>
      <c r="BF575" s="34"/>
      <c r="BG575" s="34">
        <f t="shared" si="668"/>
        <v>0</v>
      </c>
      <c r="BH575" s="34">
        <f t="shared" si="648"/>
        <v>0</v>
      </c>
      <c r="BI575" s="34"/>
      <c r="BJ575" s="34">
        <f t="shared" si="669"/>
        <v>0</v>
      </c>
      <c r="BK575" s="34">
        <f t="shared" si="649"/>
        <v>0</v>
      </c>
      <c r="BL575" s="34"/>
      <c r="BM575" s="34">
        <f t="shared" si="671"/>
        <v>0</v>
      </c>
      <c r="BN575" s="34">
        <f t="shared" si="650"/>
        <v>0</v>
      </c>
      <c r="BO575" s="34"/>
      <c r="BP575" s="34">
        <f t="shared" si="620"/>
        <v>0</v>
      </c>
      <c r="BQ575" s="34">
        <f t="shared" si="621"/>
        <v>0</v>
      </c>
      <c r="BR575" s="34"/>
      <c r="BS575" s="34">
        <f t="shared" si="612"/>
        <v>0</v>
      </c>
      <c r="BT575" s="34">
        <f t="shared" si="622"/>
        <v>0</v>
      </c>
      <c r="BU575" s="34"/>
      <c r="BV575" s="34">
        <f t="shared" si="613"/>
        <v>0</v>
      </c>
      <c r="BW575" s="34">
        <f t="shared" si="623"/>
        <v>0</v>
      </c>
      <c r="BX575" s="34"/>
      <c r="BY575" s="34">
        <f t="shared" si="614"/>
        <v>0</v>
      </c>
      <c r="BZ575" s="34">
        <f t="shared" si="624"/>
        <v>0</v>
      </c>
      <c r="CA575" s="34"/>
      <c r="CB575" s="34">
        <f t="shared" si="615"/>
        <v>0</v>
      </c>
      <c r="CC575" s="34">
        <f t="shared" si="625"/>
        <v>0</v>
      </c>
      <c r="CD575" s="34"/>
      <c r="CE575" s="34">
        <f t="shared" si="616"/>
        <v>0</v>
      </c>
      <c r="CF575" s="34">
        <f t="shared" si="626"/>
        <v>0</v>
      </c>
      <c r="CG575" s="34"/>
      <c r="CH575" s="34">
        <f t="shared" si="651"/>
        <v>0</v>
      </c>
      <c r="CI575" s="34">
        <f t="shared" si="627"/>
        <v>0</v>
      </c>
      <c r="CJ575" s="34"/>
      <c r="CK575" s="34">
        <f t="shared" si="652"/>
        <v>0</v>
      </c>
      <c r="CL575" s="34">
        <f t="shared" si="628"/>
        <v>0</v>
      </c>
      <c r="CM575" s="34"/>
      <c r="CN575" s="34">
        <f t="shared" si="653"/>
        <v>0</v>
      </c>
      <c r="CO575" s="34">
        <f t="shared" si="629"/>
        <v>0</v>
      </c>
      <c r="CP575" s="34"/>
      <c r="CQ575" s="34">
        <f t="shared" si="654"/>
        <v>0</v>
      </c>
      <c r="CR575" s="34">
        <f t="shared" si="630"/>
        <v>0</v>
      </c>
      <c r="CS575" s="34"/>
      <c r="CT575" s="34">
        <f t="shared" si="655"/>
        <v>0</v>
      </c>
      <c r="CU575" s="34">
        <f t="shared" si="631"/>
        <v>0</v>
      </c>
      <c r="CV575" s="34"/>
      <c r="CW575" s="34">
        <f t="shared" si="656"/>
        <v>0</v>
      </c>
      <c r="CX575" s="34">
        <f t="shared" si="632"/>
        <v>0</v>
      </c>
      <c r="CY575" s="34"/>
      <c r="CZ575" s="34">
        <f t="shared" si="657"/>
        <v>0</v>
      </c>
      <c r="DA575" s="34">
        <f t="shared" si="633"/>
        <v>0</v>
      </c>
      <c r="DB575" s="34"/>
      <c r="DC575" s="34">
        <f t="shared" si="617"/>
        <v>0</v>
      </c>
      <c r="DD575" s="34">
        <f t="shared" si="634"/>
        <v>0</v>
      </c>
      <c r="DE575" s="35">
        <f t="shared" si="664"/>
        <v>12</v>
      </c>
      <c r="DF575" s="35">
        <f t="shared" ca="1" si="665"/>
        <v>414.72</v>
      </c>
      <c r="DG575" s="89">
        <f t="shared" ca="1" si="666"/>
        <v>0</v>
      </c>
      <c r="DH575" s="35">
        <f t="shared" si="635"/>
        <v>6</v>
      </c>
      <c r="DI575" s="35">
        <f t="shared" ca="1" si="608"/>
        <v>207.36</v>
      </c>
      <c r="DJ575" s="92">
        <f t="shared" ca="1" si="609"/>
        <v>0</v>
      </c>
      <c r="DK575"/>
      <c r="DL575" s="37"/>
      <c r="DM575" s="38">
        <f t="shared" si="610"/>
        <v>0</v>
      </c>
      <c r="DN575" s="39" t="str">
        <f t="shared" si="670"/>
        <v>NÃO MEDIDO</v>
      </c>
      <c r="DO575" s="40"/>
      <c r="DP575"/>
    </row>
    <row r="576" spans="1:120" s="2" customFormat="1" ht="45" customHeight="1" x14ac:dyDescent="0.2">
      <c r="A576" s="2" t="s">
        <v>212</v>
      </c>
      <c r="C576" s="100" t="s">
        <v>991</v>
      </c>
      <c r="D576" s="30" t="s">
        <v>992</v>
      </c>
      <c r="E576" s="31" t="s">
        <v>89</v>
      </c>
      <c r="F576" s="74">
        <v>14</v>
      </c>
      <c r="G576" s="74">
        <v>0</v>
      </c>
      <c r="H576" s="121">
        <v>0</v>
      </c>
      <c r="I576" s="121">
        <v>0</v>
      </c>
      <c r="J576" s="121"/>
      <c r="K576" s="74">
        <f t="shared" si="611"/>
        <v>14</v>
      </c>
      <c r="L576" s="32">
        <v>11.16</v>
      </c>
      <c r="M576" s="33">
        <f t="shared" si="618"/>
        <v>156.24</v>
      </c>
      <c r="N576" s="33"/>
      <c r="O576" s="33">
        <f t="shared" si="619"/>
        <v>0</v>
      </c>
      <c r="P576" s="34"/>
      <c r="Q576" s="34">
        <f t="shared" si="672"/>
        <v>0</v>
      </c>
      <c r="R576" s="34">
        <f t="shared" si="673"/>
        <v>0</v>
      </c>
      <c r="S576" s="34"/>
      <c r="T576" s="34">
        <f t="shared" si="674"/>
        <v>0</v>
      </c>
      <c r="U576" s="34">
        <f t="shared" si="675"/>
        <v>0</v>
      </c>
      <c r="V576" s="34"/>
      <c r="W576" s="34">
        <f t="shared" si="660"/>
        <v>0</v>
      </c>
      <c r="X576" s="34">
        <f t="shared" si="661"/>
        <v>0</v>
      </c>
      <c r="Y576" s="34"/>
      <c r="Z576" s="34">
        <f t="shared" si="676"/>
        <v>0</v>
      </c>
      <c r="AA576" s="34">
        <f t="shared" si="677"/>
        <v>0</v>
      </c>
      <c r="AB576" s="34">
        <v>12</v>
      </c>
      <c r="AC576" s="34">
        <f t="shared" si="678"/>
        <v>133.91999999999999</v>
      </c>
      <c r="AD576" s="34">
        <f t="shared" si="679"/>
        <v>0</v>
      </c>
      <c r="AE576" s="34"/>
      <c r="AF576" s="34">
        <f t="shared" si="658"/>
        <v>0</v>
      </c>
      <c r="AG576" s="34">
        <f t="shared" si="659"/>
        <v>0</v>
      </c>
      <c r="AH576" s="34"/>
      <c r="AI576" s="34">
        <f t="shared" si="667"/>
        <v>0</v>
      </c>
      <c r="AJ576" s="34">
        <f t="shared" si="680"/>
        <v>0</v>
      </c>
      <c r="AK576" s="34"/>
      <c r="AL576" s="34">
        <f t="shared" si="662"/>
        <v>0</v>
      </c>
      <c r="AM576" s="34">
        <f t="shared" si="663"/>
        <v>0</v>
      </c>
      <c r="AN576" s="34"/>
      <c r="AO576" s="34">
        <f t="shared" si="636"/>
        <v>0</v>
      </c>
      <c r="AP576" s="34">
        <f t="shared" si="637"/>
        <v>0</v>
      </c>
      <c r="AQ576" s="34"/>
      <c r="AR576" s="34">
        <f t="shared" si="638"/>
        <v>0</v>
      </c>
      <c r="AS576" s="34">
        <f t="shared" si="639"/>
        <v>0</v>
      </c>
      <c r="AT576" s="34"/>
      <c r="AU576" s="34">
        <f t="shared" si="640"/>
        <v>0</v>
      </c>
      <c r="AV576" s="34">
        <f t="shared" si="641"/>
        <v>0</v>
      </c>
      <c r="AW576" s="34"/>
      <c r="AX576" s="34">
        <f t="shared" si="642"/>
        <v>0</v>
      </c>
      <c r="AY576" s="34">
        <f t="shared" si="643"/>
        <v>0</v>
      </c>
      <c r="AZ576" s="34"/>
      <c r="BA576" s="34">
        <f t="shared" si="644"/>
        <v>0</v>
      </c>
      <c r="BB576" s="34">
        <f t="shared" si="645"/>
        <v>0</v>
      </c>
      <c r="BC576" s="34"/>
      <c r="BD576" s="34">
        <f t="shared" si="646"/>
        <v>0</v>
      </c>
      <c r="BE576" s="34">
        <f t="shared" si="647"/>
        <v>0</v>
      </c>
      <c r="BF576" s="34"/>
      <c r="BG576" s="34">
        <f t="shared" si="668"/>
        <v>0</v>
      </c>
      <c r="BH576" s="34">
        <f t="shared" si="648"/>
        <v>0</v>
      </c>
      <c r="BI576" s="34"/>
      <c r="BJ576" s="34">
        <f t="shared" si="669"/>
        <v>0</v>
      </c>
      <c r="BK576" s="34">
        <f t="shared" si="649"/>
        <v>0</v>
      </c>
      <c r="BL576" s="34"/>
      <c r="BM576" s="34">
        <f t="shared" si="671"/>
        <v>0</v>
      </c>
      <c r="BN576" s="34">
        <f t="shared" si="650"/>
        <v>0</v>
      </c>
      <c r="BO576" s="34"/>
      <c r="BP576" s="34">
        <f t="shared" si="620"/>
        <v>0</v>
      </c>
      <c r="BQ576" s="34">
        <f t="shared" si="621"/>
        <v>0</v>
      </c>
      <c r="BR576" s="34"/>
      <c r="BS576" s="34">
        <f t="shared" si="612"/>
        <v>0</v>
      </c>
      <c r="BT576" s="34">
        <f t="shared" si="622"/>
        <v>0</v>
      </c>
      <c r="BU576" s="34"/>
      <c r="BV576" s="34">
        <f t="shared" si="613"/>
        <v>0</v>
      </c>
      <c r="BW576" s="34">
        <f t="shared" si="623"/>
        <v>0</v>
      </c>
      <c r="BX576" s="34"/>
      <c r="BY576" s="34">
        <f t="shared" si="614"/>
        <v>0</v>
      </c>
      <c r="BZ576" s="34">
        <f t="shared" si="624"/>
        <v>0</v>
      </c>
      <c r="CA576" s="34"/>
      <c r="CB576" s="34">
        <f t="shared" si="615"/>
        <v>0</v>
      </c>
      <c r="CC576" s="34">
        <f t="shared" si="625"/>
        <v>0</v>
      </c>
      <c r="CD576" s="34"/>
      <c r="CE576" s="34">
        <f t="shared" si="616"/>
        <v>0</v>
      </c>
      <c r="CF576" s="34">
        <f t="shared" si="626"/>
        <v>0</v>
      </c>
      <c r="CG576" s="34"/>
      <c r="CH576" s="34">
        <f t="shared" si="651"/>
        <v>0</v>
      </c>
      <c r="CI576" s="34">
        <f t="shared" si="627"/>
        <v>0</v>
      </c>
      <c r="CJ576" s="34"/>
      <c r="CK576" s="34">
        <f t="shared" si="652"/>
        <v>0</v>
      </c>
      <c r="CL576" s="34">
        <f t="shared" si="628"/>
        <v>0</v>
      </c>
      <c r="CM576" s="34"/>
      <c r="CN576" s="34">
        <f t="shared" si="653"/>
        <v>0</v>
      </c>
      <c r="CO576" s="34">
        <f t="shared" si="629"/>
        <v>0</v>
      </c>
      <c r="CP576" s="34"/>
      <c r="CQ576" s="34">
        <f t="shared" si="654"/>
        <v>0</v>
      </c>
      <c r="CR576" s="34">
        <f t="shared" si="630"/>
        <v>0</v>
      </c>
      <c r="CS576" s="34"/>
      <c r="CT576" s="34">
        <f t="shared" si="655"/>
        <v>0</v>
      </c>
      <c r="CU576" s="34">
        <f t="shared" si="631"/>
        <v>0</v>
      </c>
      <c r="CV576" s="34"/>
      <c r="CW576" s="34">
        <f t="shared" si="656"/>
        <v>0</v>
      </c>
      <c r="CX576" s="34">
        <f t="shared" si="632"/>
        <v>0</v>
      </c>
      <c r="CY576" s="34"/>
      <c r="CZ576" s="34">
        <f t="shared" si="657"/>
        <v>0</v>
      </c>
      <c r="DA576" s="34">
        <f t="shared" si="633"/>
        <v>0</v>
      </c>
      <c r="DB576" s="34"/>
      <c r="DC576" s="34">
        <f t="shared" si="617"/>
        <v>0</v>
      </c>
      <c r="DD576" s="34">
        <f t="shared" si="634"/>
        <v>0</v>
      </c>
      <c r="DE576" s="35">
        <f t="shared" si="664"/>
        <v>12</v>
      </c>
      <c r="DF576" s="35">
        <f t="shared" ca="1" si="665"/>
        <v>133.91999999999999</v>
      </c>
      <c r="DG576" s="89">
        <f t="shared" ca="1" si="666"/>
        <v>0</v>
      </c>
      <c r="DH576" s="35">
        <f t="shared" si="635"/>
        <v>2</v>
      </c>
      <c r="DI576" s="35">
        <f t="shared" ca="1" si="608"/>
        <v>22.32</v>
      </c>
      <c r="DJ576" s="92">
        <f t="shared" ca="1" si="609"/>
        <v>0</v>
      </c>
      <c r="DK576"/>
      <c r="DL576" s="37"/>
      <c r="DM576" s="38">
        <f t="shared" si="610"/>
        <v>0</v>
      </c>
      <c r="DN576" s="39" t="str">
        <f t="shared" si="670"/>
        <v>NÃO MEDIDO</v>
      </c>
      <c r="DO576" s="40"/>
      <c r="DP576"/>
    </row>
    <row r="577" spans="1:120" s="2" customFormat="1" ht="45" customHeight="1" x14ac:dyDescent="0.2">
      <c r="A577" s="2" t="s">
        <v>212</v>
      </c>
      <c r="C577" s="100" t="s">
        <v>993</v>
      </c>
      <c r="D577" s="30" t="s">
        <v>994</v>
      </c>
      <c r="E577" s="31" t="s">
        <v>89</v>
      </c>
      <c r="F577" s="74">
        <v>13</v>
      </c>
      <c r="G577" s="74">
        <v>0</v>
      </c>
      <c r="H577" s="121">
        <v>0</v>
      </c>
      <c r="I577" s="121">
        <v>0</v>
      </c>
      <c r="J577" s="121"/>
      <c r="K577" s="74">
        <f t="shared" si="611"/>
        <v>13</v>
      </c>
      <c r="L577" s="32">
        <v>11.16</v>
      </c>
      <c r="M577" s="33">
        <f t="shared" si="618"/>
        <v>145.08000000000001</v>
      </c>
      <c r="N577" s="33"/>
      <c r="O577" s="33">
        <f t="shared" si="619"/>
        <v>0</v>
      </c>
      <c r="P577" s="34"/>
      <c r="Q577" s="34">
        <f t="shared" si="672"/>
        <v>0</v>
      </c>
      <c r="R577" s="34">
        <f t="shared" si="673"/>
        <v>0</v>
      </c>
      <c r="S577" s="34"/>
      <c r="T577" s="34">
        <f t="shared" si="674"/>
        <v>0</v>
      </c>
      <c r="U577" s="34">
        <f t="shared" si="675"/>
        <v>0</v>
      </c>
      <c r="V577" s="34"/>
      <c r="W577" s="34">
        <f t="shared" si="660"/>
        <v>0</v>
      </c>
      <c r="X577" s="34">
        <f t="shared" si="661"/>
        <v>0</v>
      </c>
      <c r="Y577" s="34"/>
      <c r="Z577" s="34">
        <f t="shared" si="676"/>
        <v>0</v>
      </c>
      <c r="AA577" s="34">
        <f t="shared" si="677"/>
        <v>0</v>
      </c>
      <c r="AB577" s="34"/>
      <c r="AC577" s="34">
        <f t="shared" si="678"/>
        <v>0</v>
      </c>
      <c r="AD577" s="34">
        <f t="shared" si="679"/>
        <v>0</v>
      </c>
      <c r="AE577" s="34"/>
      <c r="AF577" s="34">
        <f t="shared" si="658"/>
        <v>0</v>
      </c>
      <c r="AG577" s="34">
        <f t="shared" si="659"/>
        <v>0</v>
      </c>
      <c r="AH577" s="34"/>
      <c r="AI577" s="34">
        <f t="shared" si="667"/>
        <v>0</v>
      </c>
      <c r="AJ577" s="34">
        <f t="shared" si="680"/>
        <v>0</v>
      </c>
      <c r="AK577" s="34"/>
      <c r="AL577" s="34">
        <f t="shared" si="662"/>
        <v>0</v>
      </c>
      <c r="AM577" s="34">
        <f t="shared" si="663"/>
        <v>0</v>
      </c>
      <c r="AN577" s="34"/>
      <c r="AO577" s="34">
        <f t="shared" si="636"/>
        <v>0</v>
      </c>
      <c r="AP577" s="34">
        <f t="shared" si="637"/>
        <v>0</v>
      </c>
      <c r="AQ577" s="34"/>
      <c r="AR577" s="34">
        <f t="shared" si="638"/>
        <v>0</v>
      </c>
      <c r="AS577" s="34">
        <f t="shared" si="639"/>
        <v>0</v>
      </c>
      <c r="AT577" s="34"/>
      <c r="AU577" s="34">
        <f t="shared" si="640"/>
        <v>0</v>
      </c>
      <c r="AV577" s="34">
        <f t="shared" si="641"/>
        <v>0</v>
      </c>
      <c r="AW577" s="34"/>
      <c r="AX577" s="34">
        <f t="shared" si="642"/>
        <v>0</v>
      </c>
      <c r="AY577" s="34">
        <f t="shared" si="643"/>
        <v>0</v>
      </c>
      <c r="AZ577" s="34"/>
      <c r="BA577" s="34">
        <f t="shared" si="644"/>
        <v>0</v>
      </c>
      <c r="BB577" s="34">
        <f t="shared" si="645"/>
        <v>0</v>
      </c>
      <c r="BC577" s="34"/>
      <c r="BD577" s="34">
        <f t="shared" si="646"/>
        <v>0</v>
      </c>
      <c r="BE577" s="34">
        <f t="shared" si="647"/>
        <v>0</v>
      </c>
      <c r="BF577" s="34"/>
      <c r="BG577" s="34">
        <f t="shared" si="668"/>
        <v>0</v>
      </c>
      <c r="BH577" s="34">
        <f t="shared" si="648"/>
        <v>0</v>
      </c>
      <c r="BI577" s="34"/>
      <c r="BJ577" s="34">
        <f t="shared" si="669"/>
        <v>0</v>
      </c>
      <c r="BK577" s="34">
        <f t="shared" si="649"/>
        <v>0</v>
      </c>
      <c r="BL577" s="34"/>
      <c r="BM577" s="34">
        <f t="shared" si="671"/>
        <v>0</v>
      </c>
      <c r="BN577" s="34">
        <f t="shared" si="650"/>
        <v>0</v>
      </c>
      <c r="BO577" s="34"/>
      <c r="BP577" s="34">
        <f t="shared" si="620"/>
        <v>0</v>
      </c>
      <c r="BQ577" s="34">
        <f t="shared" si="621"/>
        <v>0</v>
      </c>
      <c r="BR577" s="34"/>
      <c r="BS577" s="34">
        <f t="shared" si="612"/>
        <v>0</v>
      </c>
      <c r="BT577" s="34">
        <f t="shared" si="622"/>
        <v>0</v>
      </c>
      <c r="BU577" s="34"/>
      <c r="BV577" s="34">
        <f t="shared" si="613"/>
        <v>0</v>
      </c>
      <c r="BW577" s="34">
        <f t="shared" si="623"/>
        <v>0</v>
      </c>
      <c r="BX577" s="34"/>
      <c r="BY577" s="34">
        <f t="shared" si="614"/>
        <v>0</v>
      </c>
      <c r="BZ577" s="34">
        <f t="shared" si="624"/>
        <v>0</v>
      </c>
      <c r="CA577" s="34"/>
      <c r="CB577" s="34">
        <f t="shared" si="615"/>
        <v>0</v>
      </c>
      <c r="CC577" s="34">
        <f t="shared" si="625"/>
        <v>0</v>
      </c>
      <c r="CD577" s="34"/>
      <c r="CE577" s="34">
        <f t="shared" si="616"/>
        <v>0</v>
      </c>
      <c r="CF577" s="34">
        <f t="shared" si="626"/>
        <v>0</v>
      </c>
      <c r="CG577" s="34"/>
      <c r="CH577" s="34">
        <f t="shared" si="651"/>
        <v>0</v>
      </c>
      <c r="CI577" s="34">
        <f t="shared" si="627"/>
        <v>0</v>
      </c>
      <c r="CJ577" s="34"/>
      <c r="CK577" s="34">
        <f t="shared" si="652"/>
        <v>0</v>
      </c>
      <c r="CL577" s="34">
        <f t="shared" si="628"/>
        <v>0</v>
      </c>
      <c r="CM577" s="34"/>
      <c r="CN577" s="34">
        <f t="shared" si="653"/>
        <v>0</v>
      </c>
      <c r="CO577" s="34">
        <f t="shared" si="629"/>
        <v>0</v>
      </c>
      <c r="CP577" s="34"/>
      <c r="CQ577" s="34">
        <f t="shared" si="654"/>
        <v>0</v>
      </c>
      <c r="CR577" s="34">
        <f t="shared" si="630"/>
        <v>0</v>
      </c>
      <c r="CS577" s="34"/>
      <c r="CT577" s="34">
        <f t="shared" si="655"/>
        <v>0</v>
      </c>
      <c r="CU577" s="34">
        <f t="shared" si="631"/>
        <v>0</v>
      </c>
      <c r="CV577" s="34"/>
      <c r="CW577" s="34">
        <f t="shared" si="656"/>
        <v>0</v>
      </c>
      <c r="CX577" s="34">
        <f t="shared" si="632"/>
        <v>0</v>
      </c>
      <c r="CY577" s="34"/>
      <c r="CZ577" s="34">
        <f t="shared" si="657"/>
        <v>0</v>
      </c>
      <c r="DA577" s="34">
        <f t="shared" si="633"/>
        <v>0</v>
      </c>
      <c r="DB577" s="34"/>
      <c r="DC577" s="34">
        <f t="shared" si="617"/>
        <v>0</v>
      </c>
      <c r="DD577" s="34">
        <f t="shared" si="634"/>
        <v>0</v>
      </c>
      <c r="DE577" s="35">
        <f t="shared" si="664"/>
        <v>0</v>
      </c>
      <c r="DF577" s="35">
        <f t="shared" ca="1" si="665"/>
        <v>0</v>
      </c>
      <c r="DG577" s="89">
        <f t="shared" ca="1" si="666"/>
        <v>0</v>
      </c>
      <c r="DH577" s="35">
        <f t="shared" si="635"/>
        <v>13</v>
      </c>
      <c r="DI577" s="35">
        <f t="shared" ca="1" si="608"/>
        <v>145.08000000000001</v>
      </c>
      <c r="DJ577" s="92">
        <f t="shared" ca="1" si="609"/>
        <v>0</v>
      </c>
      <c r="DK577"/>
      <c r="DL577" s="37"/>
      <c r="DM577" s="38">
        <f t="shared" si="610"/>
        <v>0</v>
      </c>
      <c r="DN577" s="39" t="str">
        <f t="shared" si="670"/>
        <v>NÃO MEDIDO</v>
      </c>
      <c r="DO577" s="40"/>
      <c r="DP577"/>
    </row>
    <row r="578" spans="1:120" s="2" customFormat="1" ht="45" customHeight="1" x14ac:dyDescent="0.2">
      <c r="A578" s="2" t="s">
        <v>212</v>
      </c>
      <c r="C578" s="100" t="s">
        <v>995</v>
      </c>
      <c r="D578" s="30" t="s">
        <v>996</v>
      </c>
      <c r="E578" s="31" t="s">
        <v>89</v>
      </c>
      <c r="F578" s="74">
        <v>7</v>
      </c>
      <c r="G578" s="74">
        <v>0</v>
      </c>
      <c r="H578" s="121">
        <v>0</v>
      </c>
      <c r="I578" s="121">
        <v>0</v>
      </c>
      <c r="J578" s="121"/>
      <c r="K578" s="74">
        <f t="shared" si="611"/>
        <v>7</v>
      </c>
      <c r="L578" s="32">
        <v>25.66</v>
      </c>
      <c r="M578" s="33">
        <f t="shared" si="618"/>
        <v>179.62</v>
      </c>
      <c r="N578" s="33"/>
      <c r="O578" s="33">
        <f t="shared" si="619"/>
        <v>0</v>
      </c>
      <c r="P578" s="34"/>
      <c r="Q578" s="34">
        <f t="shared" si="672"/>
        <v>0</v>
      </c>
      <c r="R578" s="34">
        <f t="shared" si="673"/>
        <v>0</v>
      </c>
      <c r="S578" s="34"/>
      <c r="T578" s="34">
        <f t="shared" si="674"/>
        <v>0</v>
      </c>
      <c r="U578" s="34">
        <f t="shared" si="675"/>
        <v>0</v>
      </c>
      <c r="V578" s="34"/>
      <c r="W578" s="34">
        <f t="shared" si="660"/>
        <v>0</v>
      </c>
      <c r="X578" s="34">
        <f t="shared" si="661"/>
        <v>0</v>
      </c>
      <c r="Y578" s="34"/>
      <c r="Z578" s="34">
        <f t="shared" si="676"/>
        <v>0</v>
      </c>
      <c r="AA578" s="34">
        <f t="shared" si="677"/>
        <v>0</v>
      </c>
      <c r="AB578" s="34">
        <v>6</v>
      </c>
      <c r="AC578" s="34">
        <f t="shared" si="678"/>
        <v>153.96</v>
      </c>
      <c r="AD578" s="34">
        <f t="shared" si="679"/>
        <v>0</v>
      </c>
      <c r="AE578" s="34"/>
      <c r="AF578" s="34">
        <f t="shared" si="658"/>
        <v>0</v>
      </c>
      <c r="AG578" s="34">
        <f t="shared" si="659"/>
        <v>0</v>
      </c>
      <c r="AH578" s="34"/>
      <c r="AI578" s="34">
        <f t="shared" si="667"/>
        <v>0</v>
      </c>
      <c r="AJ578" s="34">
        <f t="shared" si="680"/>
        <v>0</v>
      </c>
      <c r="AK578" s="34"/>
      <c r="AL578" s="34">
        <f t="shared" si="662"/>
        <v>0</v>
      </c>
      <c r="AM578" s="34">
        <f t="shared" si="663"/>
        <v>0</v>
      </c>
      <c r="AN578" s="34"/>
      <c r="AO578" s="34">
        <f t="shared" si="636"/>
        <v>0</v>
      </c>
      <c r="AP578" s="34">
        <f t="shared" si="637"/>
        <v>0</v>
      </c>
      <c r="AQ578" s="34"/>
      <c r="AR578" s="34">
        <f t="shared" si="638"/>
        <v>0</v>
      </c>
      <c r="AS578" s="34">
        <f t="shared" si="639"/>
        <v>0</v>
      </c>
      <c r="AT578" s="34"/>
      <c r="AU578" s="34">
        <f t="shared" si="640"/>
        <v>0</v>
      </c>
      <c r="AV578" s="34">
        <f t="shared" si="641"/>
        <v>0</v>
      </c>
      <c r="AW578" s="34"/>
      <c r="AX578" s="34">
        <f t="shared" si="642"/>
        <v>0</v>
      </c>
      <c r="AY578" s="34">
        <f t="shared" si="643"/>
        <v>0</v>
      </c>
      <c r="AZ578" s="34"/>
      <c r="BA578" s="34">
        <f t="shared" si="644"/>
        <v>0</v>
      </c>
      <c r="BB578" s="34">
        <f t="shared" si="645"/>
        <v>0</v>
      </c>
      <c r="BC578" s="34"/>
      <c r="BD578" s="34">
        <f t="shared" si="646"/>
        <v>0</v>
      </c>
      <c r="BE578" s="34">
        <f t="shared" si="647"/>
        <v>0</v>
      </c>
      <c r="BF578" s="34"/>
      <c r="BG578" s="34">
        <f t="shared" si="668"/>
        <v>0</v>
      </c>
      <c r="BH578" s="34">
        <f t="shared" si="648"/>
        <v>0</v>
      </c>
      <c r="BI578" s="34"/>
      <c r="BJ578" s="34">
        <f t="shared" si="669"/>
        <v>0</v>
      </c>
      <c r="BK578" s="34">
        <f t="shared" si="649"/>
        <v>0</v>
      </c>
      <c r="BL578" s="34"/>
      <c r="BM578" s="34">
        <f t="shared" si="671"/>
        <v>0</v>
      </c>
      <c r="BN578" s="34">
        <f t="shared" si="650"/>
        <v>0</v>
      </c>
      <c r="BO578" s="34"/>
      <c r="BP578" s="34">
        <f t="shared" si="620"/>
        <v>0</v>
      </c>
      <c r="BQ578" s="34">
        <f t="shared" si="621"/>
        <v>0</v>
      </c>
      <c r="BR578" s="34"/>
      <c r="BS578" s="34">
        <f t="shared" si="612"/>
        <v>0</v>
      </c>
      <c r="BT578" s="34">
        <f t="shared" si="622"/>
        <v>0</v>
      </c>
      <c r="BU578" s="34"/>
      <c r="BV578" s="34">
        <f t="shared" si="613"/>
        <v>0</v>
      </c>
      <c r="BW578" s="34">
        <f t="shared" si="623"/>
        <v>0</v>
      </c>
      <c r="BX578" s="34"/>
      <c r="BY578" s="34">
        <f t="shared" si="614"/>
        <v>0</v>
      </c>
      <c r="BZ578" s="34">
        <f t="shared" si="624"/>
        <v>0</v>
      </c>
      <c r="CA578" s="34"/>
      <c r="CB578" s="34">
        <f t="shared" si="615"/>
        <v>0</v>
      </c>
      <c r="CC578" s="34">
        <f t="shared" si="625"/>
        <v>0</v>
      </c>
      <c r="CD578" s="34"/>
      <c r="CE578" s="34">
        <f t="shared" si="616"/>
        <v>0</v>
      </c>
      <c r="CF578" s="34">
        <f t="shared" si="626"/>
        <v>0</v>
      </c>
      <c r="CG578" s="34"/>
      <c r="CH578" s="34">
        <f t="shared" si="651"/>
        <v>0</v>
      </c>
      <c r="CI578" s="34">
        <f t="shared" si="627"/>
        <v>0</v>
      </c>
      <c r="CJ578" s="34"/>
      <c r="CK578" s="34">
        <f t="shared" si="652"/>
        <v>0</v>
      </c>
      <c r="CL578" s="34">
        <f t="shared" si="628"/>
        <v>0</v>
      </c>
      <c r="CM578" s="34"/>
      <c r="CN578" s="34">
        <f t="shared" si="653"/>
        <v>0</v>
      </c>
      <c r="CO578" s="34">
        <f t="shared" si="629"/>
        <v>0</v>
      </c>
      <c r="CP578" s="34"/>
      <c r="CQ578" s="34">
        <f t="shared" si="654"/>
        <v>0</v>
      </c>
      <c r="CR578" s="34">
        <f t="shared" si="630"/>
        <v>0</v>
      </c>
      <c r="CS578" s="34"/>
      <c r="CT578" s="34">
        <f t="shared" si="655"/>
        <v>0</v>
      </c>
      <c r="CU578" s="34">
        <f t="shared" si="631"/>
        <v>0</v>
      </c>
      <c r="CV578" s="34"/>
      <c r="CW578" s="34">
        <f t="shared" si="656"/>
        <v>0</v>
      </c>
      <c r="CX578" s="34">
        <f t="shared" si="632"/>
        <v>0</v>
      </c>
      <c r="CY578" s="34"/>
      <c r="CZ578" s="34">
        <f t="shared" si="657"/>
        <v>0</v>
      </c>
      <c r="DA578" s="34">
        <f t="shared" si="633"/>
        <v>0</v>
      </c>
      <c r="DB578" s="34"/>
      <c r="DC578" s="34">
        <f t="shared" si="617"/>
        <v>0</v>
      </c>
      <c r="DD578" s="34">
        <f t="shared" si="634"/>
        <v>0</v>
      </c>
      <c r="DE578" s="35">
        <f t="shared" si="664"/>
        <v>6</v>
      </c>
      <c r="DF578" s="35">
        <f t="shared" ca="1" si="665"/>
        <v>153.96</v>
      </c>
      <c r="DG578" s="89">
        <f t="shared" ca="1" si="666"/>
        <v>0</v>
      </c>
      <c r="DH578" s="35">
        <f t="shared" si="635"/>
        <v>1</v>
      </c>
      <c r="DI578" s="35">
        <f t="shared" ca="1" si="608"/>
        <v>25.66</v>
      </c>
      <c r="DJ578" s="92">
        <f t="shared" ca="1" si="609"/>
        <v>0</v>
      </c>
      <c r="DK578"/>
      <c r="DL578" s="37"/>
      <c r="DM578" s="38">
        <f t="shared" si="610"/>
        <v>0</v>
      </c>
      <c r="DN578" s="39" t="str">
        <f t="shared" si="670"/>
        <v>NÃO MEDIDO</v>
      </c>
      <c r="DO578" s="40"/>
      <c r="DP578"/>
    </row>
    <row r="579" spans="1:120" s="2" customFormat="1" ht="52.5" customHeight="1" x14ac:dyDescent="0.2">
      <c r="A579" s="2" t="s">
        <v>212</v>
      </c>
      <c r="C579" s="100" t="s">
        <v>997</v>
      </c>
      <c r="D579" s="30" t="s">
        <v>998</v>
      </c>
      <c r="E579" s="31" t="s">
        <v>89</v>
      </c>
      <c r="F579" s="74">
        <v>8</v>
      </c>
      <c r="G579" s="74">
        <v>0</v>
      </c>
      <c r="H579" s="121">
        <v>0</v>
      </c>
      <c r="I579" s="121">
        <v>5</v>
      </c>
      <c r="J579" s="121"/>
      <c r="K579" s="74">
        <f t="shared" si="611"/>
        <v>13</v>
      </c>
      <c r="L579" s="32">
        <v>409.67</v>
      </c>
      <c r="M579" s="33">
        <f t="shared" si="618"/>
        <v>5325.71</v>
      </c>
      <c r="N579" s="33"/>
      <c r="O579" s="33">
        <f t="shared" si="619"/>
        <v>0</v>
      </c>
      <c r="P579" s="34"/>
      <c r="Q579" s="34">
        <f t="shared" si="672"/>
        <v>0</v>
      </c>
      <c r="R579" s="34">
        <f t="shared" si="673"/>
        <v>0</v>
      </c>
      <c r="S579" s="34"/>
      <c r="T579" s="34">
        <f t="shared" si="674"/>
        <v>0</v>
      </c>
      <c r="U579" s="34">
        <f t="shared" si="675"/>
        <v>0</v>
      </c>
      <c r="V579" s="34"/>
      <c r="W579" s="34">
        <f t="shared" si="660"/>
        <v>0</v>
      </c>
      <c r="X579" s="34">
        <f t="shared" si="661"/>
        <v>0</v>
      </c>
      <c r="Y579" s="34"/>
      <c r="Z579" s="34">
        <f t="shared" si="676"/>
        <v>0</v>
      </c>
      <c r="AA579" s="34">
        <f t="shared" si="677"/>
        <v>0</v>
      </c>
      <c r="AB579" s="34"/>
      <c r="AC579" s="34">
        <f t="shared" si="678"/>
        <v>0</v>
      </c>
      <c r="AD579" s="34">
        <f t="shared" si="679"/>
        <v>0</v>
      </c>
      <c r="AE579" s="34"/>
      <c r="AF579" s="34">
        <f t="shared" si="658"/>
        <v>0</v>
      </c>
      <c r="AG579" s="34">
        <f t="shared" si="659"/>
        <v>0</v>
      </c>
      <c r="AH579" s="34"/>
      <c r="AI579" s="34">
        <f t="shared" si="667"/>
        <v>0</v>
      </c>
      <c r="AJ579" s="34">
        <f t="shared" si="680"/>
        <v>0</v>
      </c>
      <c r="AK579" s="34"/>
      <c r="AL579" s="34">
        <f t="shared" si="662"/>
        <v>0</v>
      </c>
      <c r="AM579" s="34">
        <f t="shared" si="663"/>
        <v>0</v>
      </c>
      <c r="AN579" s="34"/>
      <c r="AO579" s="34">
        <f t="shared" si="636"/>
        <v>0</v>
      </c>
      <c r="AP579" s="34">
        <f t="shared" si="637"/>
        <v>0</v>
      </c>
      <c r="AQ579" s="34"/>
      <c r="AR579" s="34">
        <f t="shared" si="638"/>
        <v>0</v>
      </c>
      <c r="AS579" s="34">
        <f t="shared" si="639"/>
        <v>0</v>
      </c>
      <c r="AT579" s="34"/>
      <c r="AU579" s="34">
        <f t="shared" si="640"/>
        <v>0</v>
      </c>
      <c r="AV579" s="34">
        <f t="shared" si="641"/>
        <v>0</v>
      </c>
      <c r="AW579" s="34"/>
      <c r="AX579" s="34">
        <f t="shared" si="642"/>
        <v>0</v>
      </c>
      <c r="AY579" s="34">
        <f t="shared" si="643"/>
        <v>0</v>
      </c>
      <c r="AZ579" s="34"/>
      <c r="BA579" s="34">
        <f t="shared" si="644"/>
        <v>0</v>
      </c>
      <c r="BB579" s="34">
        <f t="shared" si="645"/>
        <v>0</v>
      </c>
      <c r="BC579" s="34"/>
      <c r="BD579" s="34">
        <f t="shared" si="646"/>
        <v>0</v>
      </c>
      <c r="BE579" s="34">
        <f t="shared" si="647"/>
        <v>0</v>
      </c>
      <c r="BF579" s="34"/>
      <c r="BG579" s="34">
        <f t="shared" si="668"/>
        <v>0</v>
      </c>
      <c r="BH579" s="34">
        <f t="shared" si="648"/>
        <v>0</v>
      </c>
      <c r="BI579" s="34"/>
      <c r="BJ579" s="34">
        <f t="shared" si="669"/>
        <v>0</v>
      </c>
      <c r="BK579" s="34">
        <f t="shared" si="649"/>
        <v>0</v>
      </c>
      <c r="BL579" s="34"/>
      <c r="BM579" s="34">
        <f t="shared" si="671"/>
        <v>0</v>
      </c>
      <c r="BN579" s="34">
        <f t="shared" si="650"/>
        <v>0</v>
      </c>
      <c r="BO579" s="34"/>
      <c r="BP579" s="34">
        <f t="shared" si="620"/>
        <v>0</v>
      </c>
      <c r="BQ579" s="34">
        <f t="shared" si="621"/>
        <v>0</v>
      </c>
      <c r="BR579" s="34"/>
      <c r="BS579" s="34">
        <f t="shared" si="612"/>
        <v>0</v>
      </c>
      <c r="BT579" s="34">
        <f t="shared" si="622"/>
        <v>0</v>
      </c>
      <c r="BU579" s="34"/>
      <c r="BV579" s="34">
        <f t="shared" si="613"/>
        <v>0</v>
      </c>
      <c r="BW579" s="34">
        <f t="shared" si="623"/>
        <v>0</v>
      </c>
      <c r="BX579" s="34"/>
      <c r="BY579" s="34">
        <f t="shared" si="614"/>
        <v>0</v>
      </c>
      <c r="BZ579" s="34">
        <f t="shared" si="624"/>
        <v>0</v>
      </c>
      <c r="CA579" s="34"/>
      <c r="CB579" s="34">
        <f t="shared" si="615"/>
        <v>0</v>
      </c>
      <c r="CC579" s="34">
        <f t="shared" si="625"/>
        <v>0</v>
      </c>
      <c r="CD579" s="34"/>
      <c r="CE579" s="34">
        <f t="shared" si="616"/>
        <v>0</v>
      </c>
      <c r="CF579" s="34">
        <f t="shared" si="626"/>
        <v>0</v>
      </c>
      <c r="CG579" s="34"/>
      <c r="CH579" s="34">
        <f t="shared" si="651"/>
        <v>0</v>
      </c>
      <c r="CI579" s="34">
        <f t="shared" si="627"/>
        <v>0</v>
      </c>
      <c r="CJ579" s="34"/>
      <c r="CK579" s="34">
        <f t="shared" si="652"/>
        <v>0</v>
      </c>
      <c r="CL579" s="34">
        <f t="shared" si="628"/>
        <v>0</v>
      </c>
      <c r="CM579" s="34"/>
      <c r="CN579" s="34">
        <f t="shared" si="653"/>
        <v>0</v>
      </c>
      <c r="CO579" s="34">
        <f t="shared" si="629"/>
        <v>0</v>
      </c>
      <c r="CP579" s="34"/>
      <c r="CQ579" s="34">
        <f t="shared" si="654"/>
        <v>0</v>
      </c>
      <c r="CR579" s="34">
        <f t="shared" si="630"/>
        <v>0</v>
      </c>
      <c r="CS579" s="34"/>
      <c r="CT579" s="34">
        <f t="shared" si="655"/>
        <v>0</v>
      </c>
      <c r="CU579" s="34">
        <f t="shared" si="631"/>
        <v>0</v>
      </c>
      <c r="CV579" s="34"/>
      <c r="CW579" s="34">
        <f t="shared" si="656"/>
        <v>0</v>
      </c>
      <c r="CX579" s="34">
        <f t="shared" si="632"/>
        <v>0</v>
      </c>
      <c r="CY579" s="34"/>
      <c r="CZ579" s="34">
        <f t="shared" si="657"/>
        <v>0</v>
      </c>
      <c r="DA579" s="34">
        <f t="shared" si="633"/>
        <v>0</v>
      </c>
      <c r="DB579" s="34"/>
      <c r="DC579" s="34">
        <f t="shared" si="617"/>
        <v>0</v>
      </c>
      <c r="DD579" s="34">
        <f t="shared" si="634"/>
        <v>0</v>
      </c>
      <c r="DE579" s="35">
        <f t="shared" si="664"/>
        <v>0</v>
      </c>
      <c r="DF579" s="35">
        <f t="shared" ca="1" si="665"/>
        <v>0</v>
      </c>
      <c r="DG579" s="89">
        <f t="shared" ca="1" si="666"/>
        <v>0</v>
      </c>
      <c r="DH579" s="35">
        <f t="shared" si="635"/>
        <v>13</v>
      </c>
      <c r="DI579" s="35">
        <f t="shared" ca="1" si="608"/>
        <v>5325.71</v>
      </c>
      <c r="DJ579" s="92">
        <f t="shared" ca="1" si="609"/>
        <v>0</v>
      </c>
      <c r="DK579"/>
      <c r="DL579" s="37"/>
      <c r="DM579" s="38">
        <f t="shared" si="610"/>
        <v>0</v>
      </c>
      <c r="DN579" s="39" t="str">
        <f t="shared" si="670"/>
        <v>NÃO MEDIDO</v>
      </c>
      <c r="DO579" s="40"/>
      <c r="DP579"/>
    </row>
    <row r="580" spans="1:120" s="2" customFormat="1" ht="52.5" customHeight="1" x14ac:dyDescent="0.2">
      <c r="A580" s="2" t="s">
        <v>212</v>
      </c>
      <c r="C580" s="100" t="s">
        <v>999</v>
      </c>
      <c r="D580" s="30" t="s">
        <v>1000</v>
      </c>
      <c r="E580" s="31" t="s">
        <v>89</v>
      </c>
      <c r="F580" s="74">
        <v>8</v>
      </c>
      <c r="G580" s="74">
        <v>0</v>
      </c>
      <c r="H580" s="121">
        <v>0</v>
      </c>
      <c r="I580" s="121">
        <v>0</v>
      </c>
      <c r="J580" s="121"/>
      <c r="K580" s="74">
        <f t="shared" si="611"/>
        <v>8</v>
      </c>
      <c r="L580" s="32">
        <v>663.12</v>
      </c>
      <c r="M580" s="33">
        <f t="shared" si="618"/>
        <v>5304.96</v>
      </c>
      <c r="N580" s="33"/>
      <c r="O580" s="33">
        <f t="shared" si="619"/>
        <v>0</v>
      </c>
      <c r="P580" s="34"/>
      <c r="Q580" s="34">
        <f t="shared" si="672"/>
        <v>0</v>
      </c>
      <c r="R580" s="34">
        <f t="shared" si="673"/>
        <v>0</v>
      </c>
      <c r="S580" s="34"/>
      <c r="T580" s="34">
        <f t="shared" si="674"/>
        <v>0</v>
      </c>
      <c r="U580" s="34">
        <f t="shared" si="675"/>
        <v>0</v>
      </c>
      <c r="V580" s="34"/>
      <c r="W580" s="34">
        <f t="shared" si="660"/>
        <v>0</v>
      </c>
      <c r="X580" s="34">
        <f t="shared" si="661"/>
        <v>0</v>
      </c>
      <c r="Y580" s="34"/>
      <c r="Z580" s="34">
        <f t="shared" si="676"/>
        <v>0</v>
      </c>
      <c r="AA580" s="34">
        <f t="shared" si="677"/>
        <v>0</v>
      </c>
      <c r="AB580" s="34"/>
      <c r="AC580" s="34">
        <f t="shared" si="678"/>
        <v>0</v>
      </c>
      <c r="AD580" s="34">
        <f t="shared" si="679"/>
        <v>0</v>
      </c>
      <c r="AE580" s="34"/>
      <c r="AF580" s="34">
        <f t="shared" si="658"/>
        <v>0</v>
      </c>
      <c r="AG580" s="34">
        <f t="shared" si="659"/>
        <v>0</v>
      </c>
      <c r="AH580" s="34"/>
      <c r="AI580" s="34">
        <f t="shared" si="667"/>
        <v>0</v>
      </c>
      <c r="AJ580" s="34">
        <f t="shared" si="680"/>
        <v>0</v>
      </c>
      <c r="AK580" s="34"/>
      <c r="AL580" s="34">
        <f t="shared" si="662"/>
        <v>0</v>
      </c>
      <c r="AM580" s="34">
        <f t="shared" si="663"/>
        <v>0</v>
      </c>
      <c r="AN580" s="34"/>
      <c r="AO580" s="34">
        <f t="shared" si="636"/>
        <v>0</v>
      </c>
      <c r="AP580" s="34">
        <f t="shared" si="637"/>
        <v>0</v>
      </c>
      <c r="AQ580" s="34"/>
      <c r="AR580" s="34">
        <f t="shared" si="638"/>
        <v>0</v>
      </c>
      <c r="AS580" s="34">
        <f t="shared" si="639"/>
        <v>0</v>
      </c>
      <c r="AT580" s="34"/>
      <c r="AU580" s="34">
        <f t="shared" si="640"/>
        <v>0</v>
      </c>
      <c r="AV580" s="34">
        <f t="shared" si="641"/>
        <v>0</v>
      </c>
      <c r="AW580" s="34"/>
      <c r="AX580" s="34">
        <f t="shared" si="642"/>
        <v>0</v>
      </c>
      <c r="AY580" s="34">
        <f t="shared" si="643"/>
        <v>0</v>
      </c>
      <c r="AZ580" s="34"/>
      <c r="BA580" s="34">
        <f t="shared" si="644"/>
        <v>0</v>
      </c>
      <c r="BB580" s="34">
        <f t="shared" si="645"/>
        <v>0</v>
      </c>
      <c r="BC580" s="34"/>
      <c r="BD580" s="34">
        <f t="shared" si="646"/>
        <v>0</v>
      </c>
      <c r="BE580" s="34">
        <f t="shared" si="647"/>
        <v>0</v>
      </c>
      <c r="BF580" s="34"/>
      <c r="BG580" s="34">
        <f t="shared" si="668"/>
        <v>0</v>
      </c>
      <c r="BH580" s="34">
        <f t="shared" si="648"/>
        <v>0</v>
      </c>
      <c r="BI580" s="34"/>
      <c r="BJ580" s="34">
        <f t="shared" si="669"/>
        <v>0</v>
      </c>
      <c r="BK580" s="34">
        <f t="shared" si="649"/>
        <v>0</v>
      </c>
      <c r="BL580" s="34"/>
      <c r="BM580" s="34">
        <f t="shared" si="671"/>
        <v>0</v>
      </c>
      <c r="BN580" s="34">
        <f t="shared" si="650"/>
        <v>0</v>
      </c>
      <c r="BO580" s="34"/>
      <c r="BP580" s="34">
        <f t="shared" si="620"/>
        <v>0</v>
      </c>
      <c r="BQ580" s="34">
        <f t="shared" si="621"/>
        <v>0</v>
      </c>
      <c r="BR580" s="34"/>
      <c r="BS580" s="34">
        <f t="shared" si="612"/>
        <v>0</v>
      </c>
      <c r="BT580" s="34">
        <f t="shared" si="622"/>
        <v>0</v>
      </c>
      <c r="BU580" s="34"/>
      <c r="BV580" s="34">
        <f t="shared" si="613"/>
        <v>0</v>
      </c>
      <c r="BW580" s="34">
        <f t="shared" si="623"/>
        <v>0</v>
      </c>
      <c r="BX580" s="34"/>
      <c r="BY580" s="34">
        <f t="shared" si="614"/>
        <v>0</v>
      </c>
      <c r="BZ580" s="34">
        <f t="shared" si="624"/>
        <v>0</v>
      </c>
      <c r="CA580" s="34"/>
      <c r="CB580" s="34">
        <f t="shared" si="615"/>
        <v>0</v>
      </c>
      <c r="CC580" s="34">
        <f t="shared" si="625"/>
        <v>0</v>
      </c>
      <c r="CD580" s="34"/>
      <c r="CE580" s="34">
        <f t="shared" si="616"/>
        <v>0</v>
      </c>
      <c r="CF580" s="34">
        <f t="shared" si="626"/>
        <v>0</v>
      </c>
      <c r="CG580" s="34"/>
      <c r="CH580" s="34">
        <f t="shared" si="651"/>
        <v>0</v>
      </c>
      <c r="CI580" s="34">
        <f t="shared" si="627"/>
        <v>0</v>
      </c>
      <c r="CJ580" s="34"/>
      <c r="CK580" s="34">
        <f t="shared" si="652"/>
        <v>0</v>
      </c>
      <c r="CL580" s="34">
        <f t="shared" si="628"/>
        <v>0</v>
      </c>
      <c r="CM580" s="34"/>
      <c r="CN580" s="34">
        <f t="shared" si="653"/>
        <v>0</v>
      </c>
      <c r="CO580" s="34">
        <f t="shared" si="629"/>
        <v>0</v>
      </c>
      <c r="CP580" s="34"/>
      <c r="CQ580" s="34">
        <f t="shared" si="654"/>
        <v>0</v>
      </c>
      <c r="CR580" s="34">
        <f t="shared" si="630"/>
        <v>0</v>
      </c>
      <c r="CS580" s="34"/>
      <c r="CT580" s="34">
        <f t="shared" si="655"/>
        <v>0</v>
      </c>
      <c r="CU580" s="34">
        <f t="shared" si="631"/>
        <v>0</v>
      </c>
      <c r="CV580" s="34"/>
      <c r="CW580" s="34">
        <f t="shared" si="656"/>
        <v>0</v>
      </c>
      <c r="CX580" s="34">
        <f t="shared" si="632"/>
        <v>0</v>
      </c>
      <c r="CY580" s="34"/>
      <c r="CZ580" s="34">
        <f t="shared" si="657"/>
        <v>0</v>
      </c>
      <c r="DA580" s="34">
        <f t="shared" si="633"/>
        <v>0</v>
      </c>
      <c r="DB580" s="34"/>
      <c r="DC580" s="34">
        <f t="shared" si="617"/>
        <v>0</v>
      </c>
      <c r="DD580" s="34">
        <f t="shared" si="634"/>
        <v>0</v>
      </c>
      <c r="DE580" s="35">
        <f t="shared" si="664"/>
        <v>0</v>
      </c>
      <c r="DF580" s="35">
        <f t="shared" ca="1" si="665"/>
        <v>0</v>
      </c>
      <c r="DG580" s="89">
        <f t="shared" ca="1" si="666"/>
        <v>0</v>
      </c>
      <c r="DH580" s="35">
        <f t="shared" si="635"/>
        <v>8</v>
      </c>
      <c r="DI580" s="35">
        <f t="shared" ca="1" si="608"/>
        <v>5304.96</v>
      </c>
      <c r="DJ580" s="92">
        <f t="shared" ca="1" si="609"/>
        <v>0</v>
      </c>
      <c r="DK580"/>
      <c r="DL580" s="37"/>
      <c r="DM580" s="38">
        <f t="shared" si="610"/>
        <v>0</v>
      </c>
      <c r="DN580" s="39" t="str">
        <f t="shared" si="670"/>
        <v>NÃO MEDIDO</v>
      </c>
      <c r="DO580" s="40"/>
      <c r="DP580"/>
    </row>
    <row r="581" spans="1:120" s="2" customFormat="1" ht="52.5" customHeight="1" x14ac:dyDescent="0.2">
      <c r="A581" s="2" t="s">
        <v>212</v>
      </c>
      <c r="C581" s="100" t="s">
        <v>1001</v>
      </c>
      <c r="D581" s="30" t="s">
        <v>1002</v>
      </c>
      <c r="E581" s="31" t="s">
        <v>89</v>
      </c>
      <c r="F581" s="74">
        <v>2</v>
      </c>
      <c r="G581" s="74">
        <v>0</v>
      </c>
      <c r="H581" s="121">
        <v>0</v>
      </c>
      <c r="I581" s="121">
        <v>0</v>
      </c>
      <c r="J581" s="121"/>
      <c r="K581" s="74">
        <f t="shared" si="611"/>
        <v>2</v>
      </c>
      <c r="L581" s="32">
        <v>673.93</v>
      </c>
      <c r="M581" s="33">
        <f t="shared" si="618"/>
        <v>1347.86</v>
      </c>
      <c r="N581" s="33"/>
      <c r="O581" s="33">
        <f t="shared" si="619"/>
        <v>0</v>
      </c>
      <c r="P581" s="34"/>
      <c r="Q581" s="34">
        <f t="shared" si="672"/>
        <v>0</v>
      </c>
      <c r="R581" s="34">
        <f t="shared" si="673"/>
        <v>0</v>
      </c>
      <c r="S581" s="34"/>
      <c r="T581" s="34">
        <f t="shared" si="674"/>
        <v>0</v>
      </c>
      <c r="U581" s="34">
        <f t="shared" si="675"/>
        <v>0</v>
      </c>
      <c r="V581" s="34"/>
      <c r="W581" s="34">
        <f t="shared" si="660"/>
        <v>0</v>
      </c>
      <c r="X581" s="34">
        <f t="shared" si="661"/>
        <v>0</v>
      </c>
      <c r="Y581" s="34"/>
      <c r="Z581" s="34">
        <f t="shared" si="676"/>
        <v>0</v>
      </c>
      <c r="AA581" s="34">
        <f t="shared" si="677"/>
        <v>0</v>
      </c>
      <c r="AB581" s="34"/>
      <c r="AC581" s="34">
        <f t="shared" si="678"/>
        <v>0</v>
      </c>
      <c r="AD581" s="34">
        <f t="shared" si="679"/>
        <v>0</v>
      </c>
      <c r="AE581" s="34"/>
      <c r="AF581" s="34">
        <f t="shared" si="658"/>
        <v>0</v>
      </c>
      <c r="AG581" s="34">
        <f t="shared" si="659"/>
        <v>0</v>
      </c>
      <c r="AH581" s="34"/>
      <c r="AI581" s="34">
        <f t="shared" si="667"/>
        <v>0</v>
      </c>
      <c r="AJ581" s="34">
        <f t="shared" si="680"/>
        <v>0</v>
      </c>
      <c r="AK581" s="34"/>
      <c r="AL581" s="34">
        <f t="shared" si="662"/>
        <v>0</v>
      </c>
      <c r="AM581" s="34">
        <f t="shared" si="663"/>
        <v>0</v>
      </c>
      <c r="AN581" s="34"/>
      <c r="AO581" s="34">
        <f t="shared" si="636"/>
        <v>0</v>
      </c>
      <c r="AP581" s="34">
        <f t="shared" si="637"/>
        <v>0</v>
      </c>
      <c r="AQ581" s="34"/>
      <c r="AR581" s="34">
        <f t="shared" si="638"/>
        <v>0</v>
      </c>
      <c r="AS581" s="34">
        <f t="shared" si="639"/>
        <v>0</v>
      </c>
      <c r="AT581" s="34"/>
      <c r="AU581" s="34">
        <f t="shared" si="640"/>
        <v>0</v>
      </c>
      <c r="AV581" s="34">
        <f t="shared" si="641"/>
        <v>0</v>
      </c>
      <c r="AW581" s="34"/>
      <c r="AX581" s="34">
        <f t="shared" si="642"/>
        <v>0</v>
      </c>
      <c r="AY581" s="34">
        <f t="shared" si="643"/>
        <v>0</v>
      </c>
      <c r="AZ581" s="34"/>
      <c r="BA581" s="34">
        <f t="shared" si="644"/>
        <v>0</v>
      </c>
      <c r="BB581" s="34">
        <f t="shared" si="645"/>
        <v>0</v>
      </c>
      <c r="BC581" s="34"/>
      <c r="BD581" s="34">
        <f t="shared" si="646"/>
        <v>0</v>
      </c>
      <c r="BE581" s="34">
        <f t="shared" si="647"/>
        <v>0</v>
      </c>
      <c r="BF581" s="34"/>
      <c r="BG581" s="34">
        <f t="shared" si="668"/>
        <v>0</v>
      </c>
      <c r="BH581" s="34">
        <f t="shared" si="648"/>
        <v>0</v>
      </c>
      <c r="BI581" s="34"/>
      <c r="BJ581" s="34">
        <f t="shared" si="669"/>
        <v>0</v>
      </c>
      <c r="BK581" s="34">
        <f t="shared" si="649"/>
        <v>0</v>
      </c>
      <c r="BL581" s="34"/>
      <c r="BM581" s="34">
        <f t="shared" si="671"/>
        <v>0</v>
      </c>
      <c r="BN581" s="34">
        <f t="shared" si="650"/>
        <v>0</v>
      </c>
      <c r="BO581" s="34"/>
      <c r="BP581" s="34">
        <f t="shared" si="620"/>
        <v>0</v>
      </c>
      <c r="BQ581" s="34">
        <f t="shared" si="621"/>
        <v>0</v>
      </c>
      <c r="BR581" s="34"/>
      <c r="BS581" s="34">
        <f t="shared" si="612"/>
        <v>0</v>
      </c>
      <c r="BT581" s="34">
        <f t="shared" si="622"/>
        <v>0</v>
      </c>
      <c r="BU581" s="34"/>
      <c r="BV581" s="34">
        <f t="shared" si="613"/>
        <v>0</v>
      </c>
      <c r="BW581" s="34">
        <f t="shared" si="623"/>
        <v>0</v>
      </c>
      <c r="BX581" s="34"/>
      <c r="BY581" s="34">
        <f t="shared" si="614"/>
        <v>0</v>
      </c>
      <c r="BZ581" s="34">
        <f t="shared" si="624"/>
        <v>0</v>
      </c>
      <c r="CA581" s="34"/>
      <c r="CB581" s="34">
        <f t="shared" si="615"/>
        <v>0</v>
      </c>
      <c r="CC581" s="34">
        <f t="shared" si="625"/>
        <v>0</v>
      </c>
      <c r="CD581" s="34"/>
      <c r="CE581" s="34">
        <f t="shared" si="616"/>
        <v>0</v>
      </c>
      <c r="CF581" s="34">
        <f t="shared" si="626"/>
        <v>0</v>
      </c>
      <c r="CG581" s="34"/>
      <c r="CH581" s="34">
        <f t="shared" si="651"/>
        <v>0</v>
      </c>
      <c r="CI581" s="34">
        <f t="shared" si="627"/>
        <v>0</v>
      </c>
      <c r="CJ581" s="34"/>
      <c r="CK581" s="34">
        <f t="shared" si="652"/>
        <v>0</v>
      </c>
      <c r="CL581" s="34">
        <f t="shared" si="628"/>
        <v>0</v>
      </c>
      <c r="CM581" s="34"/>
      <c r="CN581" s="34">
        <f t="shared" si="653"/>
        <v>0</v>
      </c>
      <c r="CO581" s="34">
        <f t="shared" si="629"/>
        <v>0</v>
      </c>
      <c r="CP581" s="34"/>
      <c r="CQ581" s="34">
        <f t="shared" si="654"/>
        <v>0</v>
      </c>
      <c r="CR581" s="34">
        <f t="shared" si="630"/>
        <v>0</v>
      </c>
      <c r="CS581" s="34"/>
      <c r="CT581" s="34">
        <f t="shared" si="655"/>
        <v>0</v>
      </c>
      <c r="CU581" s="34">
        <f t="shared" si="631"/>
        <v>0</v>
      </c>
      <c r="CV581" s="34"/>
      <c r="CW581" s="34">
        <f t="shared" si="656"/>
        <v>0</v>
      </c>
      <c r="CX581" s="34">
        <f t="shared" si="632"/>
        <v>0</v>
      </c>
      <c r="CY581" s="34"/>
      <c r="CZ581" s="34">
        <f t="shared" si="657"/>
        <v>0</v>
      </c>
      <c r="DA581" s="34">
        <f t="shared" si="633"/>
        <v>0</v>
      </c>
      <c r="DB581" s="34"/>
      <c r="DC581" s="34">
        <f t="shared" si="617"/>
        <v>0</v>
      </c>
      <c r="DD581" s="34">
        <f t="shared" si="634"/>
        <v>0</v>
      </c>
      <c r="DE581" s="35">
        <f t="shared" si="664"/>
        <v>0</v>
      </c>
      <c r="DF581" s="35">
        <f t="shared" ca="1" si="665"/>
        <v>0</v>
      </c>
      <c r="DG581" s="89">
        <f t="shared" ca="1" si="666"/>
        <v>0</v>
      </c>
      <c r="DH581" s="35">
        <f t="shared" si="635"/>
        <v>2</v>
      </c>
      <c r="DI581" s="35">
        <f t="shared" ca="1" si="608"/>
        <v>1347.86</v>
      </c>
      <c r="DJ581" s="92">
        <f t="shared" ca="1" si="609"/>
        <v>0</v>
      </c>
      <c r="DK581"/>
      <c r="DL581" s="37"/>
      <c r="DM581" s="38">
        <f t="shared" si="610"/>
        <v>0</v>
      </c>
      <c r="DN581" s="39" t="str">
        <f t="shared" si="670"/>
        <v>NÃO MEDIDO</v>
      </c>
      <c r="DO581" s="40"/>
      <c r="DP581"/>
    </row>
    <row r="582" spans="1:120" s="2" customFormat="1" ht="52.5" customHeight="1" x14ac:dyDescent="0.2">
      <c r="A582" s="2" t="s">
        <v>212</v>
      </c>
      <c r="C582" s="100" t="s">
        <v>1003</v>
      </c>
      <c r="D582" s="30" t="s">
        <v>1004</v>
      </c>
      <c r="E582" s="31" t="s">
        <v>89</v>
      </c>
      <c r="F582" s="74">
        <v>6</v>
      </c>
      <c r="G582" s="74">
        <v>0</v>
      </c>
      <c r="H582" s="121">
        <v>0</v>
      </c>
      <c r="I582" s="121">
        <v>0</v>
      </c>
      <c r="J582" s="121"/>
      <c r="K582" s="74">
        <f t="shared" si="611"/>
        <v>6</v>
      </c>
      <c r="L582" s="32">
        <v>829.88</v>
      </c>
      <c r="M582" s="33">
        <f t="shared" si="618"/>
        <v>4979.28</v>
      </c>
      <c r="N582" s="33"/>
      <c r="O582" s="33">
        <f t="shared" si="619"/>
        <v>0</v>
      </c>
      <c r="P582" s="34"/>
      <c r="Q582" s="34">
        <f t="shared" si="672"/>
        <v>0</v>
      </c>
      <c r="R582" s="34">
        <f t="shared" si="673"/>
        <v>0</v>
      </c>
      <c r="S582" s="34"/>
      <c r="T582" s="34">
        <f t="shared" si="674"/>
        <v>0</v>
      </c>
      <c r="U582" s="34">
        <f t="shared" si="675"/>
        <v>0</v>
      </c>
      <c r="V582" s="34"/>
      <c r="W582" s="34">
        <f t="shared" si="660"/>
        <v>0</v>
      </c>
      <c r="X582" s="34">
        <f t="shared" si="661"/>
        <v>0</v>
      </c>
      <c r="Y582" s="34"/>
      <c r="Z582" s="34">
        <f t="shared" si="676"/>
        <v>0</v>
      </c>
      <c r="AA582" s="34">
        <f t="shared" si="677"/>
        <v>0</v>
      </c>
      <c r="AB582" s="34"/>
      <c r="AC582" s="34">
        <f t="shared" si="678"/>
        <v>0</v>
      </c>
      <c r="AD582" s="34">
        <f t="shared" si="679"/>
        <v>0</v>
      </c>
      <c r="AE582" s="34"/>
      <c r="AF582" s="34">
        <f t="shared" si="658"/>
        <v>0</v>
      </c>
      <c r="AG582" s="34">
        <f t="shared" si="659"/>
        <v>0</v>
      </c>
      <c r="AH582" s="34"/>
      <c r="AI582" s="34">
        <f t="shared" si="667"/>
        <v>0</v>
      </c>
      <c r="AJ582" s="34">
        <f t="shared" si="680"/>
        <v>0</v>
      </c>
      <c r="AK582" s="34"/>
      <c r="AL582" s="34">
        <f t="shared" si="662"/>
        <v>0</v>
      </c>
      <c r="AM582" s="34">
        <f t="shared" si="663"/>
        <v>0</v>
      </c>
      <c r="AN582" s="34"/>
      <c r="AO582" s="34">
        <f t="shared" si="636"/>
        <v>0</v>
      </c>
      <c r="AP582" s="34">
        <f t="shared" si="637"/>
        <v>0</v>
      </c>
      <c r="AQ582" s="34"/>
      <c r="AR582" s="34">
        <f t="shared" si="638"/>
        <v>0</v>
      </c>
      <c r="AS582" s="34">
        <f t="shared" si="639"/>
        <v>0</v>
      </c>
      <c r="AT582" s="34"/>
      <c r="AU582" s="34">
        <f t="shared" si="640"/>
        <v>0</v>
      </c>
      <c r="AV582" s="34">
        <f t="shared" si="641"/>
        <v>0</v>
      </c>
      <c r="AW582" s="34"/>
      <c r="AX582" s="34">
        <f t="shared" si="642"/>
        <v>0</v>
      </c>
      <c r="AY582" s="34">
        <f t="shared" si="643"/>
        <v>0</v>
      </c>
      <c r="AZ582" s="34"/>
      <c r="BA582" s="34">
        <f t="shared" si="644"/>
        <v>0</v>
      </c>
      <c r="BB582" s="34">
        <f t="shared" si="645"/>
        <v>0</v>
      </c>
      <c r="BC582" s="34"/>
      <c r="BD582" s="34">
        <f t="shared" si="646"/>
        <v>0</v>
      </c>
      <c r="BE582" s="34">
        <f t="shared" si="647"/>
        <v>0</v>
      </c>
      <c r="BF582" s="34"/>
      <c r="BG582" s="34">
        <f t="shared" si="668"/>
        <v>0</v>
      </c>
      <c r="BH582" s="34">
        <f t="shared" si="648"/>
        <v>0</v>
      </c>
      <c r="BI582" s="34"/>
      <c r="BJ582" s="34">
        <f t="shared" si="669"/>
        <v>0</v>
      </c>
      <c r="BK582" s="34">
        <f t="shared" si="649"/>
        <v>0</v>
      </c>
      <c r="BL582" s="34"/>
      <c r="BM582" s="34">
        <f t="shared" si="671"/>
        <v>0</v>
      </c>
      <c r="BN582" s="34">
        <f t="shared" si="650"/>
        <v>0</v>
      </c>
      <c r="BO582" s="34"/>
      <c r="BP582" s="34">
        <f t="shared" si="620"/>
        <v>0</v>
      </c>
      <c r="BQ582" s="34">
        <f t="shared" si="621"/>
        <v>0</v>
      </c>
      <c r="BR582" s="34"/>
      <c r="BS582" s="34">
        <f t="shared" si="612"/>
        <v>0</v>
      </c>
      <c r="BT582" s="34">
        <f t="shared" si="622"/>
        <v>0</v>
      </c>
      <c r="BU582" s="34"/>
      <c r="BV582" s="34">
        <f t="shared" si="613"/>
        <v>0</v>
      </c>
      <c r="BW582" s="34">
        <f t="shared" si="623"/>
        <v>0</v>
      </c>
      <c r="BX582" s="34"/>
      <c r="BY582" s="34">
        <f t="shared" si="614"/>
        <v>0</v>
      </c>
      <c r="BZ582" s="34">
        <f t="shared" si="624"/>
        <v>0</v>
      </c>
      <c r="CA582" s="34"/>
      <c r="CB582" s="34">
        <f t="shared" si="615"/>
        <v>0</v>
      </c>
      <c r="CC582" s="34">
        <f t="shared" si="625"/>
        <v>0</v>
      </c>
      <c r="CD582" s="34"/>
      <c r="CE582" s="34">
        <f t="shared" si="616"/>
        <v>0</v>
      </c>
      <c r="CF582" s="34">
        <f t="shared" si="626"/>
        <v>0</v>
      </c>
      <c r="CG582" s="34"/>
      <c r="CH582" s="34">
        <f t="shared" si="651"/>
        <v>0</v>
      </c>
      <c r="CI582" s="34">
        <f t="shared" si="627"/>
        <v>0</v>
      </c>
      <c r="CJ582" s="34"/>
      <c r="CK582" s="34">
        <f t="shared" si="652"/>
        <v>0</v>
      </c>
      <c r="CL582" s="34">
        <f t="shared" si="628"/>
        <v>0</v>
      </c>
      <c r="CM582" s="34"/>
      <c r="CN582" s="34">
        <f t="shared" si="653"/>
        <v>0</v>
      </c>
      <c r="CO582" s="34">
        <f t="shared" si="629"/>
        <v>0</v>
      </c>
      <c r="CP582" s="34"/>
      <c r="CQ582" s="34">
        <f t="shared" si="654"/>
        <v>0</v>
      </c>
      <c r="CR582" s="34">
        <f t="shared" si="630"/>
        <v>0</v>
      </c>
      <c r="CS582" s="34"/>
      <c r="CT582" s="34">
        <f t="shared" si="655"/>
        <v>0</v>
      </c>
      <c r="CU582" s="34">
        <f t="shared" si="631"/>
        <v>0</v>
      </c>
      <c r="CV582" s="34"/>
      <c r="CW582" s="34">
        <f t="shared" si="656"/>
        <v>0</v>
      </c>
      <c r="CX582" s="34">
        <f t="shared" si="632"/>
        <v>0</v>
      </c>
      <c r="CY582" s="34"/>
      <c r="CZ582" s="34">
        <f t="shared" si="657"/>
        <v>0</v>
      </c>
      <c r="DA582" s="34">
        <f t="shared" si="633"/>
        <v>0</v>
      </c>
      <c r="DB582" s="34"/>
      <c r="DC582" s="34">
        <f t="shared" si="617"/>
        <v>0</v>
      </c>
      <c r="DD582" s="34">
        <f t="shared" si="634"/>
        <v>0</v>
      </c>
      <c r="DE582" s="35">
        <f t="shared" si="664"/>
        <v>0</v>
      </c>
      <c r="DF582" s="35">
        <f t="shared" ca="1" si="665"/>
        <v>0</v>
      </c>
      <c r="DG582" s="89">
        <f t="shared" ca="1" si="666"/>
        <v>0</v>
      </c>
      <c r="DH582" s="35">
        <f t="shared" si="635"/>
        <v>6</v>
      </c>
      <c r="DI582" s="35">
        <f t="shared" ca="1" si="608"/>
        <v>4979.28</v>
      </c>
      <c r="DJ582" s="92">
        <f t="shared" ca="1" si="609"/>
        <v>0</v>
      </c>
      <c r="DK582"/>
      <c r="DL582" s="37"/>
      <c r="DM582" s="38">
        <f t="shared" si="610"/>
        <v>0</v>
      </c>
      <c r="DN582" s="39" t="str">
        <f t="shared" si="670"/>
        <v>NÃO MEDIDO</v>
      </c>
      <c r="DO582" s="40"/>
      <c r="DP582"/>
    </row>
    <row r="583" spans="1:120" s="2" customFormat="1" ht="47.25" customHeight="1" x14ac:dyDescent="0.2">
      <c r="A583" s="2" t="s">
        <v>212</v>
      </c>
      <c r="C583" s="100" t="s">
        <v>1005</v>
      </c>
      <c r="D583" s="30" t="s">
        <v>1006</v>
      </c>
      <c r="E583" s="31" t="s">
        <v>89</v>
      </c>
      <c r="F583" s="74">
        <v>4</v>
      </c>
      <c r="G583" s="74">
        <v>0</v>
      </c>
      <c r="H583" s="121">
        <v>0</v>
      </c>
      <c r="I583" s="121">
        <v>0</v>
      </c>
      <c r="J583" s="121"/>
      <c r="K583" s="74">
        <f t="shared" si="611"/>
        <v>4</v>
      </c>
      <c r="L583" s="32">
        <v>1068.28</v>
      </c>
      <c r="M583" s="33">
        <f t="shared" si="618"/>
        <v>4273.12</v>
      </c>
      <c r="N583" s="33"/>
      <c r="O583" s="33">
        <f t="shared" si="619"/>
        <v>0</v>
      </c>
      <c r="P583" s="34"/>
      <c r="Q583" s="34">
        <f t="shared" si="672"/>
        <v>0</v>
      </c>
      <c r="R583" s="34">
        <f t="shared" si="673"/>
        <v>0</v>
      </c>
      <c r="S583" s="34"/>
      <c r="T583" s="34">
        <f t="shared" si="674"/>
        <v>0</v>
      </c>
      <c r="U583" s="34">
        <f t="shared" si="675"/>
        <v>0</v>
      </c>
      <c r="V583" s="34"/>
      <c r="W583" s="34">
        <f t="shared" si="660"/>
        <v>0</v>
      </c>
      <c r="X583" s="34">
        <f t="shared" si="661"/>
        <v>0</v>
      </c>
      <c r="Y583" s="34"/>
      <c r="Z583" s="34">
        <f t="shared" si="676"/>
        <v>0</v>
      </c>
      <c r="AA583" s="34">
        <f t="shared" si="677"/>
        <v>0</v>
      </c>
      <c r="AB583" s="34"/>
      <c r="AC583" s="34">
        <f t="shared" si="678"/>
        <v>0</v>
      </c>
      <c r="AD583" s="34">
        <f t="shared" si="679"/>
        <v>0</v>
      </c>
      <c r="AE583" s="34"/>
      <c r="AF583" s="34">
        <f t="shared" si="658"/>
        <v>0</v>
      </c>
      <c r="AG583" s="34">
        <f t="shared" si="659"/>
        <v>0</v>
      </c>
      <c r="AH583" s="34"/>
      <c r="AI583" s="34">
        <f t="shared" si="667"/>
        <v>0</v>
      </c>
      <c r="AJ583" s="34">
        <f t="shared" si="680"/>
        <v>0</v>
      </c>
      <c r="AK583" s="34"/>
      <c r="AL583" s="34">
        <f t="shared" si="662"/>
        <v>0</v>
      </c>
      <c r="AM583" s="34">
        <f t="shared" si="663"/>
        <v>0</v>
      </c>
      <c r="AN583" s="34"/>
      <c r="AO583" s="34">
        <f t="shared" si="636"/>
        <v>0</v>
      </c>
      <c r="AP583" s="34">
        <f t="shared" si="637"/>
        <v>0</v>
      </c>
      <c r="AQ583" s="34"/>
      <c r="AR583" s="34">
        <f t="shared" si="638"/>
        <v>0</v>
      </c>
      <c r="AS583" s="34">
        <f t="shared" si="639"/>
        <v>0</v>
      </c>
      <c r="AT583" s="34"/>
      <c r="AU583" s="34">
        <f t="shared" si="640"/>
        <v>0</v>
      </c>
      <c r="AV583" s="34">
        <f t="shared" si="641"/>
        <v>0</v>
      </c>
      <c r="AW583" s="34"/>
      <c r="AX583" s="34">
        <f t="shared" si="642"/>
        <v>0</v>
      </c>
      <c r="AY583" s="34">
        <f t="shared" si="643"/>
        <v>0</v>
      </c>
      <c r="AZ583" s="34"/>
      <c r="BA583" s="34">
        <f t="shared" si="644"/>
        <v>0</v>
      </c>
      <c r="BB583" s="34">
        <f t="shared" si="645"/>
        <v>0</v>
      </c>
      <c r="BC583" s="34"/>
      <c r="BD583" s="34">
        <f t="shared" si="646"/>
        <v>0</v>
      </c>
      <c r="BE583" s="34">
        <f t="shared" si="647"/>
        <v>0</v>
      </c>
      <c r="BF583" s="34"/>
      <c r="BG583" s="34">
        <f t="shared" si="668"/>
        <v>0</v>
      </c>
      <c r="BH583" s="34">
        <f t="shared" si="648"/>
        <v>0</v>
      </c>
      <c r="BI583" s="34"/>
      <c r="BJ583" s="34">
        <f t="shared" si="669"/>
        <v>0</v>
      </c>
      <c r="BK583" s="34">
        <f t="shared" si="649"/>
        <v>0</v>
      </c>
      <c r="BL583" s="34">
        <v>4</v>
      </c>
      <c r="BM583" s="34">
        <f t="shared" si="671"/>
        <v>4273.12</v>
      </c>
      <c r="BN583" s="34">
        <f t="shared" si="650"/>
        <v>0</v>
      </c>
      <c r="BO583" s="34"/>
      <c r="BP583" s="34">
        <f t="shared" si="620"/>
        <v>0</v>
      </c>
      <c r="BQ583" s="34">
        <f t="shared" si="621"/>
        <v>0</v>
      </c>
      <c r="BR583" s="34"/>
      <c r="BS583" s="34">
        <f t="shared" si="612"/>
        <v>0</v>
      </c>
      <c r="BT583" s="34">
        <f t="shared" si="622"/>
        <v>0</v>
      </c>
      <c r="BU583" s="34"/>
      <c r="BV583" s="34">
        <f t="shared" si="613"/>
        <v>0</v>
      </c>
      <c r="BW583" s="34">
        <f t="shared" si="623"/>
        <v>0</v>
      </c>
      <c r="BX583" s="34"/>
      <c r="BY583" s="34">
        <f t="shared" si="614"/>
        <v>0</v>
      </c>
      <c r="BZ583" s="34">
        <f t="shared" si="624"/>
        <v>0</v>
      </c>
      <c r="CA583" s="34"/>
      <c r="CB583" s="34">
        <f t="shared" si="615"/>
        <v>0</v>
      </c>
      <c r="CC583" s="34">
        <f t="shared" si="625"/>
        <v>0</v>
      </c>
      <c r="CD583" s="34"/>
      <c r="CE583" s="34">
        <f t="shared" si="616"/>
        <v>0</v>
      </c>
      <c r="CF583" s="34">
        <f t="shared" si="626"/>
        <v>0</v>
      </c>
      <c r="CG583" s="34"/>
      <c r="CH583" s="34">
        <f t="shared" si="651"/>
        <v>0</v>
      </c>
      <c r="CI583" s="34">
        <f t="shared" si="627"/>
        <v>0</v>
      </c>
      <c r="CJ583" s="34"/>
      <c r="CK583" s="34">
        <f t="shared" si="652"/>
        <v>0</v>
      </c>
      <c r="CL583" s="34">
        <f t="shared" si="628"/>
        <v>0</v>
      </c>
      <c r="CM583" s="34"/>
      <c r="CN583" s="34">
        <f t="shared" si="653"/>
        <v>0</v>
      </c>
      <c r="CO583" s="34">
        <f t="shared" si="629"/>
        <v>0</v>
      </c>
      <c r="CP583" s="34"/>
      <c r="CQ583" s="34">
        <f t="shared" si="654"/>
        <v>0</v>
      </c>
      <c r="CR583" s="34">
        <f t="shared" si="630"/>
        <v>0</v>
      </c>
      <c r="CS583" s="34"/>
      <c r="CT583" s="34">
        <f t="shared" si="655"/>
        <v>0</v>
      </c>
      <c r="CU583" s="34">
        <f t="shared" si="631"/>
        <v>0</v>
      </c>
      <c r="CV583" s="34"/>
      <c r="CW583" s="34">
        <f t="shared" si="656"/>
        <v>0</v>
      </c>
      <c r="CX583" s="34">
        <f t="shared" si="632"/>
        <v>0</v>
      </c>
      <c r="CY583" s="34"/>
      <c r="CZ583" s="34">
        <f t="shared" si="657"/>
        <v>0</v>
      </c>
      <c r="DA583" s="34">
        <f t="shared" si="633"/>
        <v>0</v>
      </c>
      <c r="DB583" s="34"/>
      <c r="DC583" s="34">
        <f t="shared" si="617"/>
        <v>0</v>
      </c>
      <c r="DD583" s="34">
        <f t="shared" si="634"/>
        <v>0</v>
      </c>
      <c r="DE583" s="35">
        <f t="shared" si="664"/>
        <v>4</v>
      </c>
      <c r="DF583" s="35">
        <f t="shared" ca="1" si="665"/>
        <v>4273.12</v>
      </c>
      <c r="DG583" s="89">
        <f t="shared" ca="1" si="666"/>
        <v>0</v>
      </c>
      <c r="DH583" s="35">
        <f t="shared" si="635"/>
        <v>0</v>
      </c>
      <c r="DI583" s="35">
        <f t="shared" ca="1" si="608"/>
        <v>0</v>
      </c>
      <c r="DJ583" s="92">
        <f t="shared" ca="1" si="609"/>
        <v>0</v>
      </c>
      <c r="DK583"/>
      <c r="DL583" s="37"/>
      <c r="DM583" s="38">
        <f t="shared" si="610"/>
        <v>0</v>
      </c>
      <c r="DN583" s="39" t="str">
        <f t="shared" si="670"/>
        <v>NÃO MEDIDO</v>
      </c>
      <c r="DO583" s="40"/>
      <c r="DP583"/>
    </row>
    <row r="584" spans="1:120" s="2" customFormat="1" ht="57.75" customHeight="1" x14ac:dyDescent="0.2">
      <c r="A584" s="2" t="s">
        <v>212</v>
      </c>
      <c r="C584" s="100" t="s">
        <v>1007</v>
      </c>
      <c r="D584" s="30" t="s">
        <v>1008</v>
      </c>
      <c r="E584" s="31" t="s">
        <v>89</v>
      </c>
      <c r="F584" s="74">
        <v>5</v>
      </c>
      <c r="G584" s="74">
        <v>0</v>
      </c>
      <c r="H584" s="121">
        <v>0</v>
      </c>
      <c r="I584" s="121">
        <v>0</v>
      </c>
      <c r="J584" s="121"/>
      <c r="K584" s="74">
        <f t="shared" si="611"/>
        <v>5</v>
      </c>
      <c r="L584" s="32">
        <v>1148.73</v>
      </c>
      <c r="M584" s="33">
        <f t="shared" si="618"/>
        <v>5743.65</v>
      </c>
      <c r="N584" s="33"/>
      <c r="O584" s="33">
        <f t="shared" si="619"/>
        <v>0</v>
      </c>
      <c r="P584" s="34"/>
      <c r="Q584" s="34">
        <f t="shared" si="672"/>
        <v>0</v>
      </c>
      <c r="R584" s="34">
        <f t="shared" si="673"/>
        <v>0</v>
      </c>
      <c r="S584" s="34"/>
      <c r="T584" s="34">
        <f t="shared" si="674"/>
        <v>0</v>
      </c>
      <c r="U584" s="34">
        <f t="shared" si="675"/>
        <v>0</v>
      </c>
      <c r="V584" s="34"/>
      <c r="W584" s="34">
        <f t="shared" si="660"/>
        <v>0</v>
      </c>
      <c r="X584" s="34">
        <f t="shared" si="661"/>
        <v>0</v>
      </c>
      <c r="Y584" s="34"/>
      <c r="Z584" s="34">
        <f t="shared" si="676"/>
        <v>0</v>
      </c>
      <c r="AA584" s="34">
        <f t="shared" si="677"/>
        <v>0</v>
      </c>
      <c r="AB584" s="34"/>
      <c r="AC584" s="34">
        <f t="shared" si="678"/>
        <v>0</v>
      </c>
      <c r="AD584" s="34">
        <f t="shared" si="679"/>
        <v>0</v>
      </c>
      <c r="AE584" s="34"/>
      <c r="AF584" s="34">
        <f t="shared" si="658"/>
        <v>0</v>
      </c>
      <c r="AG584" s="34">
        <f t="shared" si="659"/>
        <v>0</v>
      </c>
      <c r="AH584" s="34"/>
      <c r="AI584" s="34">
        <f t="shared" si="667"/>
        <v>0</v>
      </c>
      <c r="AJ584" s="34">
        <f t="shared" si="680"/>
        <v>0</v>
      </c>
      <c r="AK584" s="34"/>
      <c r="AL584" s="34">
        <f t="shared" si="662"/>
        <v>0</v>
      </c>
      <c r="AM584" s="34">
        <f t="shared" si="663"/>
        <v>0</v>
      </c>
      <c r="AN584" s="34"/>
      <c r="AO584" s="34">
        <f t="shared" si="636"/>
        <v>0</v>
      </c>
      <c r="AP584" s="34">
        <f t="shared" si="637"/>
        <v>0</v>
      </c>
      <c r="AQ584" s="34"/>
      <c r="AR584" s="34">
        <f t="shared" si="638"/>
        <v>0</v>
      </c>
      <c r="AS584" s="34">
        <f t="shared" si="639"/>
        <v>0</v>
      </c>
      <c r="AT584" s="34"/>
      <c r="AU584" s="34">
        <f t="shared" si="640"/>
        <v>0</v>
      </c>
      <c r="AV584" s="34">
        <f t="shared" si="641"/>
        <v>0</v>
      </c>
      <c r="AW584" s="34"/>
      <c r="AX584" s="34">
        <f t="shared" si="642"/>
        <v>0</v>
      </c>
      <c r="AY584" s="34">
        <f t="shared" si="643"/>
        <v>0</v>
      </c>
      <c r="AZ584" s="34"/>
      <c r="BA584" s="34">
        <f t="shared" si="644"/>
        <v>0</v>
      </c>
      <c r="BB584" s="34">
        <f t="shared" si="645"/>
        <v>0</v>
      </c>
      <c r="BC584" s="34"/>
      <c r="BD584" s="34">
        <f t="shared" si="646"/>
        <v>0</v>
      </c>
      <c r="BE584" s="34">
        <f t="shared" si="647"/>
        <v>0</v>
      </c>
      <c r="BF584" s="34"/>
      <c r="BG584" s="34">
        <f t="shared" si="668"/>
        <v>0</v>
      </c>
      <c r="BH584" s="34">
        <f t="shared" si="648"/>
        <v>0</v>
      </c>
      <c r="BI584" s="34"/>
      <c r="BJ584" s="34">
        <f t="shared" si="669"/>
        <v>0</v>
      </c>
      <c r="BK584" s="34">
        <f t="shared" si="649"/>
        <v>0</v>
      </c>
      <c r="BL584" s="34">
        <v>4</v>
      </c>
      <c r="BM584" s="34">
        <f t="shared" si="671"/>
        <v>4594.92</v>
      </c>
      <c r="BN584" s="34">
        <f t="shared" si="650"/>
        <v>0</v>
      </c>
      <c r="BO584" s="34"/>
      <c r="BP584" s="34">
        <f t="shared" si="620"/>
        <v>0</v>
      </c>
      <c r="BQ584" s="34">
        <f t="shared" si="621"/>
        <v>0</v>
      </c>
      <c r="BR584" s="34"/>
      <c r="BS584" s="34">
        <f t="shared" si="612"/>
        <v>0</v>
      </c>
      <c r="BT584" s="34">
        <f t="shared" si="622"/>
        <v>0</v>
      </c>
      <c r="BU584" s="34"/>
      <c r="BV584" s="34">
        <f t="shared" si="613"/>
        <v>0</v>
      </c>
      <c r="BW584" s="34">
        <f t="shared" si="623"/>
        <v>0</v>
      </c>
      <c r="BX584" s="34"/>
      <c r="BY584" s="34">
        <f t="shared" si="614"/>
        <v>0</v>
      </c>
      <c r="BZ584" s="34">
        <f t="shared" si="624"/>
        <v>0</v>
      </c>
      <c r="CA584" s="34"/>
      <c r="CB584" s="34">
        <f t="shared" si="615"/>
        <v>0</v>
      </c>
      <c r="CC584" s="34">
        <f t="shared" si="625"/>
        <v>0</v>
      </c>
      <c r="CD584" s="34"/>
      <c r="CE584" s="34">
        <f t="shared" si="616"/>
        <v>0</v>
      </c>
      <c r="CF584" s="34">
        <f t="shared" si="626"/>
        <v>0</v>
      </c>
      <c r="CG584" s="34"/>
      <c r="CH584" s="34">
        <f t="shared" si="651"/>
        <v>0</v>
      </c>
      <c r="CI584" s="34">
        <f t="shared" si="627"/>
        <v>0</v>
      </c>
      <c r="CJ584" s="34"/>
      <c r="CK584" s="34">
        <f t="shared" si="652"/>
        <v>0</v>
      </c>
      <c r="CL584" s="34">
        <f t="shared" si="628"/>
        <v>0</v>
      </c>
      <c r="CM584" s="34"/>
      <c r="CN584" s="34">
        <f t="shared" si="653"/>
        <v>0</v>
      </c>
      <c r="CO584" s="34">
        <f t="shared" si="629"/>
        <v>0</v>
      </c>
      <c r="CP584" s="34"/>
      <c r="CQ584" s="34">
        <f t="shared" si="654"/>
        <v>0</v>
      </c>
      <c r="CR584" s="34">
        <f t="shared" si="630"/>
        <v>0</v>
      </c>
      <c r="CS584" s="34"/>
      <c r="CT584" s="34">
        <f t="shared" si="655"/>
        <v>0</v>
      </c>
      <c r="CU584" s="34">
        <f t="shared" si="631"/>
        <v>0</v>
      </c>
      <c r="CV584" s="34"/>
      <c r="CW584" s="34">
        <f t="shared" si="656"/>
        <v>0</v>
      </c>
      <c r="CX584" s="34">
        <f t="shared" si="632"/>
        <v>0</v>
      </c>
      <c r="CY584" s="34"/>
      <c r="CZ584" s="34">
        <f t="shared" si="657"/>
        <v>0</v>
      </c>
      <c r="DA584" s="34">
        <f t="shared" si="633"/>
        <v>0</v>
      </c>
      <c r="DB584" s="34"/>
      <c r="DC584" s="34">
        <f t="shared" si="617"/>
        <v>0</v>
      </c>
      <c r="DD584" s="34">
        <f t="shared" si="634"/>
        <v>0</v>
      </c>
      <c r="DE584" s="35">
        <f t="shared" si="664"/>
        <v>4</v>
      </c>
      <c r="DF584" s="35">
        <f t="shared" ca="1" si="665"/>
        <v>4594.92</v>
      </c>
      <c r="DG584" s="89">
        <f t="shared" ca="1" si="666"/>
        <v>0</v>
      </c>
      <c r="DH584" s="35">
        <f t="shared" si="635"/>
        <v>1</v>
      </c>
      <c r="DI584" s="35">
        <f t="shared" ca="1" si="608"/>
        <v>1148.73</v>
      </c>
      <c r="DJ584" s="92">
        <f t="shared" ca="1" si="609"/>
        <v>0</v>
      </c>
      <c r="DK584"/>
      <c r="DL584" s="37"/>
      <c r="DM584" s="38">
        <f t="shared" si="610"/>
        <v>0</v>
      </c>
      <c r="DN584" s="39" t="str">
        <f t="shared" si="670"/>
        <v>NÃO MEDIDO</v>
      </c>
      <c r="DO584" s="40"/>
      <c r="DP584"/>
    </row>
    <row r="585" spans="1:120" s="2" customFormat="1" ht="46.5" customHeight="1" x14ac:dyDescent="0.2">
      <c r="A585" s="2" t="s">
        <v>212</v>
      </c>
      <c r="C585" s="100" t="s">
        <v>1009</v>
      </c>
      <c r="D585" s="30" t="s">
        <v>1010</v>
      </c>
      <c r="E585" s="31" t="s">
        <v>89</v>
      </c>
      <c r="F585" s="74">
        <v>7</v>
      </c>
      <c r="G585" s="74">
        <v>0</v>
      </c>
      <c r="H585" s="121">
        <v>0</v>
      </c>
      <c r="I585" s="121">
        <v>0</v>
      </c>
      <c r="J585" s="121"/>
      <c r="K585" s="74">
        <f t="shared" si="611"/>
        <v>7</v>
      </c>
      <c r="L585" s="32">
        <v>1260.94</v>
      </c>
      <c r="M585" s="33">
        <f t="shared" si="618"/>
        <v>8826.58</v>
      </c>
      <c r="N585" s="33"/>
      <c r="O585" s="33">
        <f t="shared" si="619"/>
        <v>0</v>
      </c>
      <c r="P585" s="34"/>
      <c r="Q585" s="34">
        <f t="shared" si="672"/>
        <v>0</v>
      </c>
      <c r="R585" s="34">
        <f t="shared" si="673"/>
        <v>0</v>
      </c>
      <c r="S585" s="34"/>
      <c r="T585" s="34">
        <f t="shared" si="674"/>
        <v>0</v>
      </c>
      <c r="U585" s="34">
        <f t="shared" si="675"/>
        <v>0</v>
      </c>
      <c r="V585" s="34"/>
      <c r="W585" s="34">
        <f t="shared" si="660"/>
        <v>0</v>
      </c>
      <c r="X585" s="34">
        <f t="shared" si="661"/>
        <v>0</v>
      </c>
      <c r="Y585" s="34"/>
      <c r="Z585" s="34">
        <f t="shared" si="676"/>
        <v>0</v>
      </c>
      <c r="AA585" s="34">
        <f t="shared" si="677"/>
        <v>0</v>
      </c>
      <c r="AB585" s="34"/>
      <c r="AC585" s="34">
        <f t="shared" si="678"/>
        <v>0</v>
      </c>
      <c r="AD585" s="34">
        <f t="shared" si="679"/>
        <v>0</v>
      </c>
      <c r="AE585" s="34"/>
      <c r="AF585" s="34">
        <f t="shared" si="658"/>
        <v>0</v>
      </c>
      <c r="AG585" s="34">
        <f t="shared" si="659"/>
        <v>0</v>
      </c>
      <c r="AH585" s="34"/>
      <c r="AI585" s="34">
        <f t="shared" si="667"/>
        <v>0</v>
      </c>
      <c r="AJ585" s="34">
        <f t="shared" si="680"/>
        <v>0</v>
      </c>
      <c r="AK585" s="34"/>
      <c r="AL585" s="34">
        <f t="shared" si="662"/>
        <v>0</v>
      </c>
      <c r="AM585" s="34">
        <f t="shared" si="663"/>
        <v>0</v>
      </c>
      <c r="AN585" s="34"/>
      <c r="AO585" s="34">
        <f t="shared" si="636"/>
        <v>0</v>
      </c>
      <c r="AP585" s="34">
        <f t="shared" si="637"/>
        <v>0</v>
      </c>
      <c r="AQ585" s="34"/>
      <c r="AR585" s="34">
        <f t="shared" si="638"/>
        <v>0</v>
      </c>
      <c r="AS585" s="34">
        <f t="shared" si="639"/>
        <v>0</v>
      </c>
      <c r="AT585" s="34"/>
      <c r="AU585" s="34">
        <f t="shared" si="640"/>
        <v>0</v>
      </c>
      <c r="AV585" s="34">
        <f t="shared" si="641"/>
        <v>0</v>
      </c>
      <c r="AW585" s="34"/>
      <c r="AX585" s="34">
        <f t="shared" si="642"/>
        <v>0</v>
      </c>
      <c r="AY585" s="34">
        <f t="shared" si="643"/>
        <v>0</v>
      </c>
      <c r="AZ585" s="34"/>
      <c r="BA585" s="34">
        <f t="shared" si="644"/>
        <v>0</v>
      </c>
      <c r="BB585" s="34">
        <f t="shared" si="645"/>
        <v>0</v>
      </c>
      <c r="BC585" s="34"/>
      <c r="BD585" s="34">
        <f t="shared" si="646"/>
        <v>0</v>
      </c>
      <c r="BE585" s="34">
        <f t="shared" si="647"/>
        <v>0</v>
      </c>
      <c r="BF585" s="34"/>
      <c r="BG585" s="34">
        <f t="shared" si="668"/>
        <v>0</v>
      </c>
      <c r="BH585" s="34">
        <f t="shared" si="648"/>
        <v>0</v>
      </c>
      <c r="BI585" s="34"/>
      <c r="BJ585" s="34">
        <f t="shared" si="669"/>
        <v>0</v>
      </c>
      <c r="BK585" s="34">
        <f t="shared" si="649"/>
        <v>0</v>
      </c>
      <c r="BL585" s="34">
        <v>4</v>
      </c>
      <c r="BM585" s="34">
        <f t="shared" si="671"/>
        <v>5043.76</v>
      </c>
      <c r="BN585" s="34">
        <f t="shared" si="650"/>
        <v>0</v>
      </c>
      <c r="BO585" s="34"/>
      <c r="BP585" s="34">
        <f t="shared" si="620"/>
        <v>0</v>
      </c>
      <c r="BQ585" s="34">
        <f t="shared" si="621"/>
        <v>0</v>
      </c>
      <c r="BR585" s="34"/>
      <c r="BS585" s="34">
        <f t="shared" si="612"/>
        <v>0</v>
      </c>
      <c r="BT585" s="34">
        <f t="shared" si="622"/>
        <v>0</v>
      </c>
      <c r="BU585" s="34"/>
      <c r="BV585" s="34">
        <f t="shared" si="613"/>
        <v>0</v>
      </c>
      <c r="BW585" s="34">
        <f t="shared" si="623"/>
        <v>0</v>
      </c>
      <c r="BX585" s="34"/>
      <c r="BY585" s="34">
        <f t="shared" si="614"/>
        <v>0</v>
      </c>
      <c r="BZ585" s="34">
        <f t="shared" si="624"/>
        <v>0</v>
      </c>
      <c r="CA585" s="34"/>
      <c r="CB585" s="34">
        <f t="shared" si="615"/>
        <v>0</v>
      </c>
      <c r="CC585" s="34">
        <f t="shared" si="625"/>
        <v>0</v>
      </c>
      <c r="CD585" s="34"/>
      <c r="CE585" s="34">
        <f t="shared" si="616"/>
        <v>0</v>
      </c>
      <c r="CF585" s="34">
        <f t="shared" si="626"/>
        <v>0</v>
      </c>
      <c r="CG585" s="34"/>
      <c r="CH585" s="34">
        <f t="shared" si="651"/>
        <v>0</v>
      </c>
      <c r="CI585" s="34">
        <f t="shared" si="627"/>
        <v>0</v>
      </c>
      <c r="CJ585" s="34"/>
      <c r="CK585" s="34">
        <f t="shared" si="652"/>
        <v>0</v>
      </c>
      <c r="CL585" s="34">
        <f t="shared" si="628"/>
        <v>0</v>
      </c>
      <c r="CM585" s="34"/>
      <c r="CN585" s="34">
        <f t="shared" si="653"/>
        <v>0</v>
      </c>
      <c r="CO585" s="34">
        <f t="shared" si="629"/>
        <v>0</v>
      </c>
      <c r="CP585" s="34"/>
      <c r="CQ585" s="34">
        <f t="shared" si="654"/>
        <v>0</v>
      </c>
      <c r="CR585" s="34">
        <f t="shared" si="630"/>
        <v>0</v>
      </c>
      <c r="CS585" s="34"/>
      <c r="CT585" s="34">
        <f t="shared" si="655"/>
        <v>0</v>
      </c>
      <c r="CU585" s="34">
        <f t="shared" si="631"/>
        <v>0</v>
      </c>
      <c r="CV585" s="34"/>
      <c r="CW585" s="34">
        <f t="shared" si="656"/>
        <v>0</v>
      </c>
      <c r="CX585" s="34">
        <f t="shared" si="632"/>
        <v>0</v>
      </c>
      <c r="CY585" s="34"/>
      <c r="CZ585" s="34">
        <f t="shared" si="657"/>
        <v>0</v>
      </c>
      <c r="DA585" s="34">
        <f t="shared" si="633"/>
        <v>0</v>
      </c>
      <c r="DB585" s="34"/>
      <c r="DC585" s="34">
        <f t="shared" si="617"/>
        <v>0</v>
      </c>
      <c r="DD585" s="34">
        <f t="shared" si="634"/>
        <v>0</v>
      </c>
      <c r="DE585" s="35">
        <f t="shared" si="664"/>
        <v>4</v>
      </c>
      <c r="DF585" s="35">
        <f t="shared" ca="1" si="665"/>
        <v>5043.76</v>
      </c>
      <c r="DG585" s="89">
        <f t="shared" ca="1" si="666"/>
        <v>0</v>
      </c>
      <c r="DH585" s="35">
        <f t="shared" si="635"/>
        <v>3</v>
      </c>
      <c r="DI585" s="35">
        <f t="shared" ca="1" si="608"/>
        <v>3782.82</v>
      </c>
      <c r="DJ585" s="92">
        <f t="shared" ca="1" si="609"/>
        <v>0</v>
      </c>
      <c r="DK585"/>
      <c r="DL585" s="37"/>
      <c r="DM585" s="38">
        <f t="shared" si="610"/>
        <v>0</v>
      </c>
      <c r="DN585" s="39" t="str">
        <f t="shared" si="670"/>
        <v>NÃO MEDIDO</v>
      </c>
      <c r="DO585" s="40"/>
      <c r="DP585"/>
    </row>
    <row r="586" spans="1:120" s="2" customFormat="1" ht="46.5" customHeight="1" x14ac:dyDescent="0.2">
      <c r="A586" s="2" t="s">
        <v>212</v>
      </c>
      <c r="C586" s="100" t="s">
        <v>1011</v>
      </c>
      <c r="D586" s="30" t="s">
        <v>1012</v>
      </c>
      <c r="E586" s="31" t="s">
        <v>89</v>
      </c>
      <c r="F586" s="74">
        <v>2</v>
      </c>
      <c r="G586" s="74">
        <v>0</v>
      </c>
      <c r="H586" s="121">
        <v>0</v>
      </c>
      <c r="I586" s="121">
        <v>0</v>
      </c>
      <c r="J586" s="121"/>
      <c r="K586" s="74">
        <f t="shared" si="611"/>
        <v>2</v>
      </c>
      <c r="L586" s="32">
        <v>1270.32</v>
      </c>
      <c r="M586" s="33">
        <f t="shared" si="618"/>
        <v>2540.64</v>
      </c>
      <c r="N586" s="33"/>
      <c r="O586" s="33">
        <f t="shared" si="619"/>
        <v>0</v>
      </c>
      <c r="P586" s="34"/>
      <c r="Q586" s="34">
        <f t="shared" si="672"/>
        <v>0</v>
      </c>
      <c r="R586" s="34">
        <f t="shared" si="673"/>
        <v>0</v>
      </c>
      <c r="S586" s="34"/>
      <c r="T586" s="34">
        <f t="shared" si="674"/>
        <v>0</v>
      </c>
      <c r="U586" s="34">
        <f t="shared" si="675"/>
        <v>0</v>
      </c>
      <c r="V586" s="34"/>
      <c r="W586" s="34">
        <f t="shared" si="660"/>
        <v>0</v>
      </c>
      <c r="X586" s="34">
        <f t="shared" si="661"/>
        <v>0</v>
      </c>
      <c r="Y586" s="34"/>
      <c r="Z586" s="34">
        <f t="shared" si="676"/>
        <v>0</v>
      </c>
      <c r="AA586" s="34">
        <f t="shared" si="677"/>
        <v>0</v>
      </c>
      <c r="AB586" s="34"/>
      <c r="AC586" s="34">
        <f t="shared" si="678"/>
        <v>0</v>
      </c>
      <c r="AD586" s="34">
        <f t="shared" si="679"/>
        <v>0</v>
      </c>
      <c r="AE586" s="34"/>
      <c r="AF586" s="34">
        <f t="shared" si="658"/>
        <v>0</v>
      </c>
      <c r="AG586" s="34">
        <f t="shared" si="659"/>
        <v>0</v>
      </c>
      <c r="AH586" s="34"/>
      <c r="AI586" s="34">
        <f t="shared" si="667"/>
        <v>0</v>
      </c>
      <c r="AJ586" s="34">
        <f t="shared" si="680"/>
        <v>0</v>
      </c>
      <c r="AK586" s="34"/>
      <c r="AL586" s="34">
        <f t="shared" si="662"/>
        <v>0</v>
      </c>
      <c r="AM586" s="34">
        <f t="shared" si="663"/>
        <v>0</v>
      </c>
      <c r="AN586" s="34"/>
      <c r="AO586" s="34">
        <f t="shared" si="636"/>
        <v>0</v>
      </c>
      <c r="AP586" s="34">
        <f t="shared" si="637"/>
        <v>0</v>
      </c>
      <c r="AQ586" s="34"/>
      <c r="AR586" s="34">
        <f t="shared" si="638"/>
        <v>0</v>
      </c>
      <c r="AS586" s="34">
        <f t="shared" si="639"/>
        <v>0</v>
      </c>
      <c r="AT586" s="34"/>
      <c r="AU586" s="34">
        <f t="shared" si="640"/>
        <v>0</v>
      </c>
      <c r="AV586" s="34">
        <f t="shared" si="641"/>
        <v>0</v>
      </c>
      <c r="AW586" s="34"/>
      <c r="AX586" s="34">
        <f t="shared" si="642"/>
        <v>0</v>
      </c>
      <c r="AY586" s="34">
        <f t="shared" si="643"/>
        <v>0</v>
      </c>
      <c r="AZ586" s="34"/>
      <c r="BA586" s="34">
        <f t="shared" si="644"/>
        <v>0</v>
      </c>
      <c r="BB586" s="34">
        <f t="shared" si="645"/>
        <v>0</v>
      </c>
      <c r="BC586" s="34"/>
      <c r="BD586" s="34">
        <f t="shared" si="646"/>
        <v>0</v>
      </c>
      <c r="BE586" s="34">
        <f t="shared" si="647"/>
        <v>0</v>
      </c>
      <c r="BF586" s="34"/>
      <c r="BG586" s="34">
        <f t="shared" si="668"/>
        <v>0</v>
      </c>
      <c r="BH586" s="34">
        <f t="shared" si="648"/>
        <v>0</v>
      </c>
      <c r="BI586" s="34"/>
      <c r="BJ586" s="34">
        <f t="shared" si="669"/>
        <v>0</v>
      </c>
      <c r="BK586" s="34">
        <f t="shared" si="649"/>
        <v>0</v>
      </c>
      <c r="BL586" s="34">
        <v>1</v>
      </c>
      <c r="BM586" s="34">
        <f t="shared" si="671"/>
        <v>1270.32</v>
      </c>
      <c r="BN586" s="34">
        <f t="shared" si="650"/>
        <v>0</v>
      </c>
      <c r="BO586" s="34"/>
      <c r="BP586" s="34">
        <f t="shared" si="620"/>
        <v>0</v>
      </c>
      <c r="BQ586" s="34">
        <f t="shared" si="621"/>
        <v>0</v>
      </c>
      <c r="BR586" s="34"/>
      <c r="BS586" s="34">
        <f t="shared" si="612"/>
        <v>0</v>
      </c>
      <c r="BT586" s="34">
        <f t="shared" si="622"/>
        <v>0</v>
      </c>
      <c r="BU586" s="34"/>
      <c r="BV586" s="34">
        <f t="shared" si="613"/>
        <v>0</v>
      </c>
      <c r="BW586" s="34">
        <f t="shared" si="623"/>
        <v>0</v>
      </c>
      <c r="BX586" s="34"/>
      <c r="BY586" s="34">
        <f t="shared" si="614"/>
        <v>0</v>
      </c>
      <c r="BZ586" s="34">
        <f t="shared" si="624"/>
        <v>0</v>
      </c>
      <c r="CA586" s="34"/>
      <c r="CB586" s="34">
        <f t="shared" si="615"/>
        <v>0</v>
      </c>
      <c r="CC586" s="34">
        <f t="shared" si="625"/>
        <v>0</v>
      </c>
      <c r="CD586" s="34"/>
      <c r="CE586" s="34">
        <f t="shared" si="616"/>
        <v>0</v>
      </c>
      <c r="CF586" s="34">
        <f t="shared" si="626"/>
        <v>0</v>
      </c>
      <c r="CG586" s="34"/>
      <c r="CH586" s="34">
        <f t="shared" si="651"/>
        <v>0</v>
      </c>
      <c r="CI586" s="34">
        <f t="shared" si="627"/>
        <v>0</v>
      </c>
      <c r="CJ586" s="34"/>
      <c r="CK586" s="34">
        <f t="shared" si="652"/>
        <v>0</v>
      </c>
      <c r="CL586" s="34">
        <f t="shared" si="628"/>
        <v>0</v>
      </c>
      <c r="CM586" s="34"/>
      <c r="CN586" s="34">
        <f t="shared" si="653"/>
        <v>0</v>
      </c>
      <c r="CO586" s="34">
        <f t="shared" si="629"/>
        <v>0</v>
      </c>
      <c r="CP586" s="34"/>
      <c r="CQ586" s="34">
        <f t="shared" si="654"/>
        <v>0</v>
      </c>
      <c r="CR586" s="34">
        <f t="shared" si="630"/>
        <v>0</v>
      </c>
      <c r="CS586" s="34"/>
      <c r="CT586" s="34">
        <f t="shared" si="655"/>
        <v>0</v>
      </c>
      <c r="CU586" s="34">
        <f t="shared" si="631"/>
        <v>0</v>
      </c>
      <c r="CV586" s="34"/>
      <c r="CW586" s="34">
        <f t="shared" si="656"/>
        <v>0</v>
      </c>
      <c r="CX586" s="34">
        <f t="shared" si="632"/>
        <v>0</v>
      </c>
      <c r="CY586" s="34"/>
      <c r="CZ586" s="34">
        <f t="shared" si="657"/>
        <v>0</v>
      </c>
      <c r="DA586" s="34">
        <f t="shared" si="633"/>
        <v>0</v>
      </c>
      <c r="DB586" s="34"/>
      <c r="DC586" s="34">
        <f t="shared" si="617"/>
        <v>0</v>
      </c>
      <c r="DD586" s="34">
        <f t="shared" si="634"/>
        <v>0</v>
      </c>
      <c r="DE586" s="35">
        <f t="shared" si="664"/>
        <v>1</v>
      </c>
      <c r="DF586" s="35">
        <f t="shared" ca="1" si="665"/>
        <v>1270.32</v>
      </c>
      <c r="DG586" s="89">
        <f t="shared" ca="1" si="666"/>
        <v>0</v>
      </c>
      <c r="DH586" s="35">
        <f t="shared" si="635"/>
        <v>1</v>
      </c>
      <c r="DI586" s="35">
        <f t="shared" ca="1" si="608"/>
        <v>1270.32</v>
      </c>
      <c r="DJ586" s="92">
        <f t="shared" ca="1" si="609"/>
        <v>0</v>
      </c>
      <c r="DK586"/>
      <c r="DL586" s="37"/>
      <c r="DM586" s="38">
        <f t="shared" si="610"/>
        <v>0</v>
      </c>
      <c r="DN586" s="39" t="str">
        <f t="shared" si="670"/>
        <v>NÃO MEDIDO</v>
      </c>
      <c r="DO586" s="40"/>
      <c r="DP586"/>
    </row>
    <row r="587" spans="1:120" s="2" customFormat="1" ht="46.5" customHeight="1" x14ac:dyDescent="0.2">
      <c r="A587" s="2" t="s">
        <v>212</v>
      </c>
      <c r="C587" s="100" t="s">
        <v>1013</v>
      </c>
      <c r="D587" s="30" t="s">
        <v>1014</v>
      </c>
      <c r="E587" s="31" t="s">
        <v>89</v>
      </c>
      <c r="F587" s="74">
        <v>4</v>
      </c>
      <c r="G587" s="74">
        <v>0</v>
      </c>
      <c r="H587" s="121">
        <v>0</v>
      </c>
      <c r="I587" s="121">
        <v>0</v>
      </c>
      <c r="J587" s="121"/>
      <c r="K587" s="74">
        <f t="shared" si="611"/>
        <v>4</v>
      </c>
      <c r="L587" s="32">
        <v>1818.15</v>
      </c>
      <c r="M587" s="33">
        <f t="shared" si="618"/>
        <v>7272.6</v>
      </c>
      <c r="N587" s="33"/>
      <c r="O587" s="33">
        <f t="shared" si="619"/>
        <v>0</v>
      </c>
      <c r="P587" s="34"/>
      <c r="Q587" s="34">
        <f t="shared" si="672"/>
        <v>0</v>
      </c>
      <c r="R587" s="34">
        <f t="shared" si="673"/>
        <v>0</v>
      </c>
      <c r="S587" s="34"/>
      <c r="T587" s="34">
        <f t="shared" si="674"/>
        <v>0</v>
      </c>
      <c r="U587" s="34">
        <f t="shared" si="675"/>
        <v>0</v>
      </c>
      <c r="V587" s="34"/>
      <c r="W587" s="34">
        <f t="shared" si="660"/>
        <v>0</v>
      </c>
      <c r="X587" s="34">
        <f t="shared" si="661"/>
        <v>0</v>
      </c>
      <c r="Y587" s="34"/>
      <c r="Z587" s="34">
        <f t="shared" si="676"/>
        <v>0</v>
      </c>
      <c r="AA587" s="34">
        <f t="shared" si="677"/>
        <v>0</v>
      </c>
      <c r="AB587" s="34"/>
      <c r="AC587" s="34">
        <f t="shared" si="678"/>
        <v>0</v>
      </c>
      <c r="AD587" s="34">
        <f t="shared" si="679"/>
        <v>0</v>
      </c>
      <c r="AE587" s="34"/>
      <c r="AF587" s="34">
        <f t="shared" si="658"/>
        <v>0</v>
      </c>
      <c r="AG587" s="34">
        <f t="shared" si="659"/>
        <v>0</v>
      </c>
      <c r="AH587" s="34"/>
      <c r="AI587" s="34">
        <f t="shared" si="667"/>
        <v>0</v>
      </c>
      <c r="AJ587" s="34">
        <f t="shared" si="680"/>
        <v>0</v>
      </c>
      <c r="AK587" s="34"/>
      <c r="AL587" s="34">
        <f t="shared" si="662"/>
        <v>0</v>
      </c>
      <c r="AM587" s="34">
        <f t="shared" si="663"/>
        <v>0</v>
      </c>
      <c r="AN587" s="34"/>
      <c r="AO587" s="34">
        <f t="shared" si="636"/>
        <v>0</v>
      </c>
      <c r="AP587" s="34">
        <f t="shared" si="637"/>
        <v>0</v>
      </c>
      <c r="AQ587" s="34"/>
      <c r="AR587" s="34">
        <f t="shared" si="638"/>
        <v>0</v>
      </c>
      <c r="AS587" s="34">
        <f t="shared" si="639"/>
        <v>0</v>
      </c>
      <c r="AT587" s="34"/>
      <c r="AU587" s="34">
        <f t="shared" si="640"/>
        <v>0</v>
      </c>
      <c r="AV587" s="34">
        <f t="shared" si="641"/>
        <v>0</v>
      </c>
      <c r="AW587" s="34"/>
      <c r="AX587" s="34">
        <f t="shared" si="642"/>
        <v>0</v>
      </c>
      <c r="AY587" s="34">
        <f t="shared" si="643"/>
        <v>0</v>
      </c>
      <c r="AZ587" s="34"/>
      <c r="BA587" s="34">
        <f t="shared" si="644"/>
        <v>0</v>
      </c>
      <c r="BB587" s="34">
        <f t="shared" si="645"/>
        <v>0</v>
      </c>
      <c r="BC587" s="34"/>
      <c r="BD587" s="34">
        <f t="shared" si="646"/>
        <v>0</v>
      </c>
      <c r="BE587" s="34">
        <f t="shared" si="647"/>
        <v>0</v>
      </c>
      <c r="BF587" s="34"/>
      <c r="BG587" s="34">
        <f t="shared" si="668"/>
        <v>0</v>
      </c>
      <c r="BH587" s="34">
        <f t="shared" si="648"/>
        <v>0</v>
      </c>
      <c r="BI587" s="34"/>
      <c r="BJ587" s="34">
        <f t="shared" si="669"/>
        <v>0</v>
      </c>
      <c r="BK587" s="34">
        <f t="shared" si="649"/>
        <v>0</v>
      </c>
      <c r="BL587" s="34"/>
      <c r="BM587" s="34">
        <f t="shared" si="671"/>
        <v>0</v>
      </c>
      <c r="BN587" s="34">
        <f t="shared" si="650"/>
        <v>0</v>
      </c>
      <c r="BO587" s="34">
        <v>4</v>
      </c>
      <c r="BP587" s="34">
        <f t="shared" si="620"/>
        <v>7272.6</v>
      </c>
      <c r="BQ587" s="34">
        <f t="shared" si="621"/>
        <v>0</v>
      </c>
      <c r="BR587" s="34"/>
      <c r="BS587" s="34">
        <f t="shared" si="612"/>
        <v>0</v>
      </c>
      <c r="BT587" s="34">
        <f t="shared" si="622"/>
        <v>0</v>
      </c>
      <c r="BU587" s="34"/>
      <c r="BV587" s="34">
        <f t="shared" si="613"/>
        <v>0</v>
      </c>
      <c r="BW587" s="34">
        <f t="shared" si="623"/>
        <v>0</v>
      </c>
      <c r="BX587" s="34"/>
      <c r="BY587" s="34">
        <f t="shared" si="614"/>
        <v>0</v>
      </c>
      <c r="BZ587" s="34">
        <f t="shared" si="624"/>
        <v>0</v>
      </c>
      <c r="CA587" s="34"/>
      <c r="CB587" s="34">
        <f t="shared" si="615"/>
        <v>0</v>
      </c>
      <c r="CC587" s="34">
        <f t="shared" si="625"/>
        <v>0</v>
      </c>
      <c r="CD587" s="34"/>
      <c r="CE587" s="34">
        <f t="shared" si="616"/>
        <v>0</v>
      </c>
      <c r="CF587" s="34">
        <f t="shared" si="626"/>
        <v>0</v>
      </c>
      <c r="CG587" s="34"/>
      <c r="CH587" s="34">
        <f t="shared" si="651"/>
        <v>0</v>
      </c>
      <c r="CI587" s="34">
        <f t="shared" si="627"/>
        <v>0</v>
      </c>
      <c r="CJ587" s="34"/>
      <c r="CK587" s="34">
        <f t="shared" si="652"/>
        <v>0</v>
      </c>
      <c r="CL587" s="34">
        <f t="shared" si="628"/>
        <v>0</v>
      </c>
      <c r="CM587" s="34"/>
      <c r="CN587" s="34">
        <f t="shared" si="653"/>
        <v>0</v>
      </c>
      <c r="CO587" s="34">
        <f t="shared" si="629"/>
        <v>0</v>
      </c>
      <c r="CP587" s="34"/>
      <c r="CQ587" s="34">
        <f t="shared" si="654"/>
        <v>0</v>
      </c>
      <c r="CR587" s="34">
        <f t="shared" si="630"/>
        <v>0</v>
      </c>
      <c r="CS587" s="34"/>
      <c r="CT587" s="34">
        <f t="shared" si="655"/>
        <v>0</v>
      </c>
      <c r="CU587" s="34">
        <f t="shared" si="631"/>
        <v>0</v>
      </c>
      <c r="CV587" s="34"/>
      <c r="CW587" s="34">
        <f t="shared" si="656"/>
        <v>0</v>
      </c>
      <c r="CX587" s="34">
        <f t="shared" si="632"/>
        <v>0</v>
      </c>
      <c r="CY587" s="34"/>
      <c r="CZ587" s="34">
        <f t="shared" si="657"/>
        <v>0</v>
      </c>
      <c r="DA587" s="34">
        <f t="shared" si="633"/>
        <v>0</v>
      </c>
      <c r="DB587" s="34"/>
      <c r="DC587" s="34">
        <f t="shared" si="617"/>
        <v>0</v>
      </c>
      <c r="DD587" s="34">
        <f t="shared" si="634"/>
        <v>0</v>
      </c>
      <c r="DE587" s="35">
        <f t="shared" si="664"/>
        <v>4</v>
      </c>
      <c r="DF587" s="35">
        <f t="shared" ca="1" si="665"/>
        <v>7272.6</v>
      </c>
      <c r="DG587" s="89">
        <f t="shared" ca="1" si="666"/>
        <v>0</v>
      </c>
      <c r="DH587" s="35">
        <f t="shared" si="635"/>
        <v>0</v>
      </c>
      <c r="DI587" s="35">
        <f t="shared" ca="1" si="608"/>
        <v>0</v>
      </c>
      <c r="DJ587" s="92">
        <f t="shared" ca="1" si="609"/>
        <v>0</v>
      </c>
      <c r="DK587"/>
      <c r="DL587" s="37"/>
      <c r="DM587" s="38">
        <f t="shared" si="610"/>
        <v>0</v>
      </c>
      <c r="DN587" s="39" t="str">
        <f t="shared" si="670"/>
        <v>NÃO MEDIDO</v>
      </c>
      <c r="DO587" s="40"/>
      <c r="DP587"/>
    </row>
    <row r="588" spans="1:120" s="2" customFormat="1" ht="60.75" customHeight="1" x14ac:dyDescent="0.2">
      <c r="A588" s="2" t="s">
        <v>212</v>
      </c>
      <c r="C588" s="100" t="s">
        <v>1015</v>
      </c>
      <c r="D588" s="30" t="s">
        <v>1016</v>
      </c>
      <c r="E588" s="31" t="s">
        <v>89</v>
      </c>
      <c r="F588" s="74">
        <v>20</v>
      </c>
      <c r="G588" s="74">
        <v>0</v>
      </c>
      <c r="H588" s="121">
        <v>0</v>
      </c>
      <c r="I588" s="121">
        <v>0</v>
      </c>
      <c r="J588" s="121"/>
      <c r="K588" s="74">
        <f t="shared" si="611"/>
        <v>20</v>
      </c>
      <c r="L588" s="32">
        <v>847.67</v>
      </c>
      <c r="M588" s="33">
        <f t="shared" si="618"/>
        <v>16953.400000000001</v>
      </c>
      <c r="N588" s="33"/>
      <c r="O588" s="33">
        <f t="shared" si="619"/>
        <v>0</v>
      </c>
      <c r="P588" s="34"/>
      <c r="Q588" s="34">
        <f t="shared" si="672"/>
        <v>0</v>
      </c>
      <c r="R588" s="34">
        <f t="shared" si="673"/>
        <v>0</v>
      </c>
      <c r="S588" s="34"/>
      <c r="T588" s="34">
        <f t="shared" si="674"/>
        <v>0</v>
      </c>
      <c r="U588" s="34">
        <f t="shared" si="675"/>
        <v>0</v>
      </c>
      <c r="V588" s="34"/>
      <c r="W588" s="34">
        <f t="shared" si="660"/>
        <v>0</v>
      </c>
      <c r="X588" s="34">
        <f t="shared" si="661"/>
        <v>0</v>
      </c>
      <c r="Y588" s="34"/>
      <c r="Z588" s="34">
        <f t="shared" si="676"/>
        <v>0</v>
      </c>
      <c r="AA588" s="34">
        <f t="shared" si="677"/>
        <v>0</v>
      </c>
      <c r="AB588" s="34"/>
      <c r="AC588" s="34">
        <f t="shared" si="678"/>
        <v>0</v>
      </c>
      <c r="AD588" s="34">
        <f t="shared" si="679"/>
        <v>0</v>
      </c>
      <c r="AE588" s="34"/>
      <c r="AF588" s="34">
        <f t="shared" si="658"/>
        <v>0</v>
      </c>
      <c r="AG588" s="34">
        <f t="shared" si="659"/>
        <v>0</v>
      </c>
      <c r="AH588" s="34"/>
      <c r="AI588" s="34">
        <f t="shared" si="667"/>
        <v>0</v>
      </c>
      <c r="AJ588" s="34">
        <f t="shared" si="680"/>
        <v>0</v>
      </c>
      <c r="AK588" s="34"/>
      <c r="AL588" s="34">
        <f t="shared" si="662"/>
        <v>0</v>
      </c>
      <c r="AM588" s="34">
        <f t="shared" si="663"/>
        <v>0</v>
      </c>
      <c r="AN588" s="34"/>
      <c r="AO588" s="34">
        <f t="shared" si="636"/>
        <v>0</v>
      </c>
      <c r="AP588" s="34">
        <f t="shared" si="637"/>
        <v>0</v>
      </c>
      <c r="AQ588" s="34"/>
      <c r="AR588" s="34">
        <f t="shared" si="638"/>
        <v>0</v>
      </c>
      <c r="AS588" s="34">
        <f t="shared" si="639"/>
        <v>0</v>
      </c>
      <c r="AT588" s="34"/>
      <c r="AU588" s="34">
        <f t="shared" si="640"/>
        <v>0</v>
      </c>
      <c r="AV588" s="34">
        <f t="shared" si="641"/>
        <v>0</v>
      </c>
      <c r="AW588" s="34"/>
      <c r="AX588" s="34">
        <f t="shared" si="642"/>
        <v>0</v>
      </c>
      <c r="AY588" s="34">
        <f t="shared" si="643"/>
        <v>0</v>
      </c>
      <c r="AZ588" s="34"/>
      <c r="BA588" s="34">
        <f t="shared" si="644"/>
        <v>0</v>
      </c>
      <c r="BB588" s="34">
        <f t="shared" si="645"/>
        <v>0</v>
      </c>
      <c r="BC588" s="34"/>
      <c r="BD588" s="34">
        <f t="shared" si="646"/>
        <v>0</v>
      </c>
      <c r="BE588" s="34">
        <f t="shared" si="647"/>
        <v>0</v>
      </c>
      <c r="BF588" s="34"/>
      <c r="BG588" s="34">
        <f t="shared" si="668"/>
        <v>0</v>
      </c>
      <c r="BH588" s="34">
        <f t="shared" si="648"/>
        <v>0</v>
      </c>
      <c r="BI588" s="34"/>
      <c r="BJ588" s="34">
        <f t="shared" si="669"/>
        <v>0</v>
      </c>
      <c r="BK588" s="34">
        <f t="shared" si="649"/>
        <v>0</v>
      </c>
      <c r="BL588" s="34"/>
      <c r="BM588" s="34">
        <f t="shared" si="671"/>
        <v>0</v>
      </c>
      <c r="BN588" s="34">
        <f t="shared" si="650"/>
        <v>0</v>
      </c>
      <c r="BO588" s="34"/>
      <c r="BP588" s="34">
        <f t="shared" si="620"/>
        <v>0</v>
      </c>
      <c r="BQ588" s="34">
        <f t="shared" si="621"/>
        <v>0</v>
      </c>
      <c r="BR588" s="34"/>
      <c r="BS588" s="34">
        <f t="shared" si="612"/>
        <v>0</v>
      </c>
      <c r="BT588" s="34">
        <f t="shared" si="622"/>
        <v>0</v>
      </c>
      <c r="BU588" s="34"/>
      <c r="BV588" s="34">
        <f t="shared" si="613"/>
        <v>0</v>
      </c>
      <c r="BW588" s="34">
        <f t="shared" si="623"/>
        <v>0</v>
      </c>
      <c r="BX588" s="34"/>
      <c r="BY588" s="34">
        <f t="shared" si="614"/>
        <v>0</v>
      </c>
      <c r="BZ588" s="34">
        <f t="shared" si="624"/>
        <v>0</v>
      </c>
      <c r="CA588" s="34"/>
      <c r="CB588" s="34">
        <f t="shared" si="615"/>
        <v>0</v>
      </c>
      <c r="CC588" s="34">
        <f t="shared" si="625"/>
        <v>0</v>
      </c>
      <c r="CD588" s="34"/>
      <c r="CE588" s="34">
        <f t="shared" si="616"/>
        <v>0</v>
      </c>
      <c r="CF588" s="34">
        <f t="shared" si="626"/>
        <v>0</v>
      </c>
      <c r="CG588" s="34"/>
      <c r="CH588" s="34">
        <f t="shared" si="651"/>
        <v>0</v>
      </c>
      <c r="CI588" s="34">
        <f t="shared" si="627"/>
        <v>0</v>
      </c>
      <c r="CJ588" s="34"/>
      <c r="CK588" s="34">
        <f t="shared" si="652"/>
        <v>0</v>
      </c>
      <c r="CL588" s="34">
        <f t="shared" si="628"/>
        <v>0</v>
      </c>
      <c r="CM588" s="34"/>
      <c r="CN588" s="34">
        <f t="shared" si="653"/>
        <v>0</v>
      </c>
      <c r="CO588" s="34">
        <f t="shared" si="629"/>
        <v>0</v>
      </c>
      <c r="CP588" s="34"/>
      <c r="CQ588" s="34">
        <f t="shared" si="654"/>
        <v>0</v>
      </c>
      <c r="CR588" s="34">
        <f t="shared" si="630"/>
        <v>0</v>
      </c>
      <c r="CS588" s="34"/>
      <c r="CT588" s="34">
        <f t="shared" si="655"/>
        <v>0</v>
      </c>
      <c r="CU588" s="34">
        <f t="shared" si="631"/>
        <v>0</v>
      </c>
      <c r="CV588" s="34"/>
      <c r="CW588" s="34">
        <f t="shared" si="656"/>
        <v>0</v>
      </c>
      <c r="CX588" s="34">
        <f t="shared" si="632"/>
        <v>0</v>
      </c>
      <c r="CY588" s="34"/>
      <c r="CZ588" s="34">
        <f t="shared" si="657"/>
        <v>0</v>
      </c>
      <c r="DA588" s="34">
        <f t="shared" si="633"/>
        <v>0</v>
      </c>
      <c r="DB588" s="34"/>
      <c r="DC588" s="34">
        <f t="shared" si="617"/>
        <v>0</v>
      </c>
      <c r="DD588" s="34">
        <f t="shared" si="634"/>
        <v>0</v>
      </c>
      <c r="DE588" s="35">
        <f t="shared" si="664"/>
        <v>0</v>
      </c>
      <c r="DF588" s="35">
        <f t="shared" ca="1" si="665"/>
        <v>0</v>
      </c>
      <c r="DG588" s="89">
        <f t="shared" ca="1" si="666"/>
        <v>0</v>
      </c>
      <c r="DH588" s="35">
        <f t="shared" si="635"/>
        <v>20</v>
      </c>
      <c r="DI588" s="35">
        <f t="shared" ca="1" si="608"/>
        <v>16953.400000000001</v>
      </c>
      <c r="DJ588" s="92">
        <f t="shared" ca="1" si="609"/>
        <v>0</v>
      </c>
      <c r="DK588"/>
      <c r="DL588" s="37"/>
      <c r="DM588" s="38">
        <f t="shared" si="610"/>
        <v>0</v>
      </c>
      <c r="DN588" s="39" t="str">
        <f t="shared" si="670"/>
        <v>NÃO MEDIDO</v>
      </c>
      <c r="DO588" s="40"/>
      <c r="DP588"/>
    </row>
    <row r="589" spans="1:120" s="2" customFormat="1" ht="60.75" customHeight="1" x14ac:dyDescent="0.2">
      <c r="A589" s="2" t="s">
        <v>212</v>
      </c>
      <c r="C589" s="100" t="s">
        <v>1017</v>
      </c>
      <c r="D589" s="30" t="s">
        <v>1018</v>
      </c>
      <c r="E589" s="31" t="s">
        <v>89</v>
      </c>
      <c r="F589" s="74">
        <v>3</v>
      </c>
      <c r="G589" s="74">
        <v>0</v>
      </c>
      <c r="H589" s="121">
        <v>0</v>
      </c>
      <c r="I589" s="121">
        <v>0</v>
      </c>
      <c r="J589" s="121"/>
      <c r="K589" s="74">
        <f t="shared" si="611"/>
        <v>3</v>
      </c>
      <c r="L589" s="32">
        <v>2582.25</v>
      </c>
      <c r="M589" s="33">
        <f t="shared" si="618"/>
        <v>7746.75</v>
      </c>
      <c r="N589" s="33"/>
      <c r="O589" s="33">
        <f t="shared" si="619"/>
        <v>0</v>
      </c>
      <c r="P589" s="34"/>
      <c r="Q589" s="34">
        <f t="shared" si="672"/>
        <v>0</v>
      </c>
      <c r="R589" s="34">
        <f t="shared" si="673"/>
        <v>0</v>
      </c>
      <c r="S589" s="34"/>
      <c r="T589" s="34">
        <f t="shared" si="674"/>
        <v>0</v>
      </c>
      <c r="U589" s="34">
        <f t="shared" si="675"/>
        <v>0</v>
      </c>
      <c r="V589" s="34"/>
      <c r="W589" s="34">
        <f t="shared" si="660"/>
        <v>0</v>
      </c>
      <c r="X589" s="34">
        <f t="shared" si="661"/>
        <v>0</v>
      </c>
      <c r="Y589" s="34"/>
      <c r="Z589" s="34">
        <f t="shared" si="676"/>
        <v>0</v>
      </c>
      <c r="AA589" s="34">
        <f t="shared" si="677"/>
        <v>0</v>
      </c>
      <c r="AB589" s="34"/>
      <c r="AC589" s="34">
        <f t="shared" si="678"/>
        <v>0</v>
      </c>
      <c r="AD589" s="34">
        <f t="shared" si="679"/>
        <v>0</v>
      </c>
      <c r="AE589" s="34"/>
      <c r="AF589" s="34">
        <f t="shared" si="658"/>
        <v>0</v>
      </c>
      <c r="AG589" s="34">
        <f t="shared" si="659"/>
        <v>0</v>
      </c>
      <c r="AH589" s="34"/>
      <c r="AI589" s="34">
        <f t="shared" si="667"/>
        <v>0</v>
      </c>
      <c r="AJ589" s="34">
        <f t="shared" si="680"/>
        <v>0</v>
      </c>
      <c r="AK589" s="34"/>
      <c r="AL589" s="34">
        <f t="shared" si="662"/>
        <v>0</v>
      </c>
      <c r="AM589" s="34">
        <f t="shared" si="663"/>
        <v>0</v>
      </c>
      <c r="AN589" s="34"/>
      <c r="AO589" s="34">
        <f t="shared" si="636"/>
        <v>0</v>
      </c>
      <c r="AP589" s="34">
        <f t="shared" si="637"/>
        <v>0</v>
      </c>
      <c r="AQ589" s="34"/>
      <c r="AR589" s="34">
        <f t="shared" si="638"/>
        <v>0</v>
      </c>
      <c r="AS589" s="34">
        <f t="shared" si="639"/>
        <v>0</v>
      </c>
      <c r="AT589" s="34"/>
      <c r="AU589" s="34">
        <f t="shared" si="640"/>
        <v>0</v>
      </c>
      <c r="AV589" s="34">
        <f t="shared" si="641"/>
        <v>0</v>
      </c>
      <c r="AW589" s="34"/>
      <c r="AX589" s="34">
        <f t="shared" si="642"/>
        <v>0</v>
      </c>
      <c r="AY589" s="34">
        <f t="shared" si="643"/>
        <v>0</v>
      </c>
      <c r="AZ589" s="34"/>
      <c r="BA589" s="34">
        <f t="shared" si="644"/>
        <v>0</v>
      </c>
      <c r="BB589" s="34">
        <f t="shared" si="645"/>
        <v>0</v>
      </c>
      <c r="BC589" s="34"/>
      <c r="BD589" s="34">
        <f t="shared" si="646"/>
        <v>0</v>
      </c>
      <c r="BE589" s="34">
        <f t="shared" si="647"/>
        <v>0</v>
      </c>
      <c r="BF589" s="34">
        <v>3</v>
      </c>
      <c r="BG589" s="34">
        <f t="shared" si="668"/>
        <v>7746.75</v>
      </c>
      <c r="BH589" s="34">
        <f t="shared" si="648"/>
        <v>0</v>
      </c>
      <c r="BI589" s="34"/>
      <c r="BJ589" s="34">
        <f t="shared" si="669"/>
        <v>0</v>
      </c>
      <c r="BK589" s="34">
        <f t="shared" si="649"/>
        <v>0</v>
      </c>
      <c r="BL589" s="34"/>
      <c r="BM589" s="34">
        <f t="shared" si="671"/>
        <v>0</v>
      </c>
      <c r="BN589" s="34">
        <f t="shared" si="650"/>
        <v>0</v>
      </c>
      <c r="BO589" s="34"/>
      <c r="BP589" s="34">
        <f t="shared" si="620"/>
        <v>0</v>
      </c>
      <c r="BQ589" s="34">
        <f t="shared" si="621"/>
        <v>0</v>
      </c>
      <c r="BR589" s="34"/>
      <c r="BS589" s="34">
        <f t="shared" si="612"/>
        <v>0</v>
      </c>
      <c r="BT589" s="34">
        <f t="shared" si="622"/>
        <v>0</v>
      </c>
      <c r="BU589" s="34"/>
      <c r="BV589" s="34">
        <f t="shared" si="613"/>
        <v>0</v>
      </c>
      <c r="BW589" s="34">
        <f t="shared" si="623"/>
        <v>0</v>
      </c>
      <c r="BX589" s="34"/>
      <c r="BY589" s="34">
        <f t="shared" si="614"/>
        <v>0</v>
      </c>
      <c r="BZ589" s="34">
        <f t="shared" si="624"/>
        <v>0</v>
      </c>
      <c r="CA589" s="34"/>
      <c r="CB589" s="34">
        <f t="shared" si="615"/>
        <v>0</v>
      </c>
      <c r="CC589" s="34">
        <f t="shared" si="625"/>
        <v>0</v>
      </c>
      <c r="CD589" s="34"/>
      <c r="CE589" s="34">
        <f t="shared" si="616"/>
        <v>0</v>
      </c>
      <c r="CF589" s="34">
        <f t="shared" si="626"/>
        <v>0</v>
      </c>
      <c r="CG589" s="34"/>
      <c r="CH589" s="34">
        <f t="shared" si="651"/>
        <v>0</v>
      </c>
      <c r="CI589" s="34">
        <f t="shared" si="627"/>
        <v>0</v>
      </c>
      <c r="CJ589" s="34"/>
      <c r="CK589" s="34">
        <f t="shared" si="652"/>
        <v>0</v>
      </c>
      <c r="CL589" s="34">
        <f t="shared" si="628"/>
        <v>0</v>
      </c>
      <c r="CM589" s="34"/>
      <c r="CN589" s="34">
        <f t="shared" si="653"/>
        <v>0</v>
      </c>
      <c r="CO589" s="34">
        <f t="shared" si="629"/>
        <v>0</v>
      </c>
      <c r="CP589" s="34"/>
      <c r="CQ589" s="34">
        <f t="shared" si="654"/>
        <v>0</v>
      </c>
      <c r="CR589" s="34">
        <f t="shared" si="630"/>
        <v>0</v>
      </c>
      <c r="CS589" s="34"/>
      <c r="CT589" s="34">
        <f t="shared" si="655"/>
        <v>0</v>
      </c>
      <c r="CU589" s="34">
        <f t="shared" si="631"/>
        <v>0</v>
      </c>
      <c r="CV589" s="34"/>
      <c r="CW589" s="34">
        <f t="shared" si="656"/>
        <v>0</v>
      </c>
      <c r="CX589" s="34">
        <f t="shared" si="632"/>
        <v>0</v>
      </c>
      <c r="CY589" s="34"/>
      <c r="CZ589" s="34">
        <f t="shared" si="657"/>
        <v>0</v>
      </c>
      <c r="DA589" s="34">
        <f t="shared" si="633"/>
        <v>0</v>
      </c>
      <c r="DB589" s="34"/>
      <c r="DC589" s="34">
        <f t="shared" si="617"/>
        <v>0</v>
      </c>
      <c r="DD589" s="34">
        <f t="shared" si="634"/>
        <v>0</v>
      </c>
      <c r="DE589" s="35">
        <f t="shared" si="664"/>
        <v>3</v>
      </c>
      <c r="DF589" s="35">
        <f t="shared" ca="1" si="665"/>
        <v>7746.75</v>
      </c>
      <c r="DG589" s="89">
        <f t="shared" ca="1" si="666"/>
        <v>0</v>
      </c>
      <c r="DH589" s="35">
        <f t="shared" si="635"/>
        <v>0</v>
      </c>
      <c r="DI589" s="35">
        <f t="shared" ca="1" si="608"/>
        <v>0</v>
      </c>
      <c r="DJ589" s="92">
        <f t="shared" ca="1" si="609"/>
        <v>0</v>
      </c>
      <c r="DK589"/>
      <c r="DL589" s="37"/>
      <c r="DM589" s="38">
        <f t="shared" si="610"/>
        <v>0</v>
      </c>
      <c r="DN589" s="39" t="str">
        <f t="shared" si="670"/>
        <v>NÃO MEDIDO</v>
      </c>
      <c r="DO589" s="40"/>
      <c r="DP589"/>
    </row>
    <row r="590" spans="1:120" s="2" customFormat="1" ht="58.5" customHeight="1" x14ac:dyDescent="0.2">
      <c r="A590" s="2" t="s">
        <v>212</v>
      </c>
      <c r="C590" s="100" t="s">
        <v>1019</v>
      </c>
      <c r="D590" s="30" t="s">
        <v>1020</v>
      </c>
      <c r="E590" s="31" t="s">
        <v>89</v>
      </c>
      <c r="F590" s="74">
        <v>1</v>
      </c>
      <c r="G590" s="74">
        <v>0</v>
      </c>
      <c r="H590" s="121">
        <v>0</v>
      </c>
      <c r="I590" s="121">
        <v>0</v>
      </c>
      <c r="J590" s="121"/>
      <c r="K590" s="74">
        <f t="shared" si="611"/>
        <v>1</v>
      </c>
      <c r="L590" s="32">
        <v>773.25</v>
      </c>
      <c r="M590" s="33">
        <f t="shared" si="618"/>
        <v>773.25</v>
      </c>
      <c r="N590" s="33"/>
      <c r="O590" s="33">
        <f t="shared" si="619"/>
        <v>0</v>
      </c>
      <c r="P590" s="34"/>
      <c r="Q590" s="34">
        <f t="shared" si="672"/>
        <v>0</v>
      </c>
      <c r="R590" s="34">
        <f t="shared" si="673"/>
        <v>0</v>
      </c>
      <c r="S590" s="34"/>
      <c r="T590" s="34">
        <f t="shared" si="674"/>
        <v>0</v>
      </c>
      <c r="U590" s="34">
        <f t="shared" si="675"/>
        <v>0</v>
      </c>
      <c r="V590" s="34"/>
      <c r="W590" s="34">
        <f t="shared" si="660"/>
        <v>0</v>
      </c>
      <c r="X590" s="34">
        <f t="shared" si="661"/>
        <v>0</v>
      </c>
      <c r="Y590" s="34"/>
      <c r="Z590" s="34">
        <f t="shared" si="676"/>
        <v>0</v>
      </c>
      <c r="AA590" s="34">
        <f t="shared" si="677"/>
        <v>0</v>
      </c>
      <c r="AB590" s="34"/>
      <c r="AC590" s="34">
        <f t="shared" si="678"/>
        <v>0</v>
      </c>
      <c r="AD590" s="34">
        <f t="shared" si="679"/>
        <v>0</v>
      </c>
      <c r="AE590" s="34"/>
      <c r="AF590" s="34">
        <f t="shared" si="658"/>
        <v>0</v>
      </c>
      <c r="AG590" s="34">
        <f t="shared" si="659"/>
        <v>0</v>
      </c>
      <c r="AH590" s="34"/>
      <c r="AI590" s="34">
        <f t="shared" si="667"/>
        <v>0</v>
      </c>
      <c r="AJ590" s="34">
        <f t="shared" si="680"/>
        <v>0</v>
      </c>
      <c r="AK590" s="34"/>
      <c r="AL590" s="34">
        <f t="shared" si="662"/>
        <v>0</v>
      </c>
      <c r="AM590" s="34">
        <f t="shared" si="663"/>
        <v>0</v>
      </c>
      <c r="AN590" s="34"/>
      <c r="AO590" s="34">
        <f t="shared" si="636"/>
        <v>0</v>
      </c>
      <c r="AP590" s="34">
        <f t="shared" si="637"/>
        <v>0</v>
      </c>
      <c r="AQ590" s="34"/>
      <c r="AR590" s="34">
        <f t="shared" si="638"/>
        <v>0</v>
      </c>
      <c r="AS590" s="34">
        <f t="shared" si="639"/>
        <v>0</v>
      </c>
      <c r="AT590" s="34"/>
      <c r="AU590" s="34">
        <f t="shared" si="640"/>
        <v>0</v>
      </c>
      <c r="AV590" s="34">
        <f t="shared" si="641"/>
        <v>0</v>
      </c>
      <c r="AW590" s="34"/>
      <c r="AX590" s="34">
        <f t="shared" si="642"/>
        <v>0</v>
      </c>
      <c r="AY590" s="34">
        <f t="shared" si="643"/>
        <v>0</v>
      </c>
      <c r="AZ590" s="34"/>
      <c r="BA590" s="34">
        <f t="shared" si="644"/>
        <v>0</v>
      </c>
      <c r="BB590" s="34">
        <f t="shared" si="645"/>
        <v>0</v>
      </c>
      <c r="BC590" s="34"/>
      <c r="BD590" s="34">
        <f t="shared" si="646"/>
        <v>0</v>
      </c>
      <c r="BE590" s="34">
        <f t="shared" si="647"/>
        <v>0</v>
      </c>
      <c r="BF590" s="34"/>
      <c r="BG590" s="34">
        <f t="shared" si="668"/>
        <v>0</v>
      </c>
      <c r="BH590" s="34">
        <f t="shared" si="648"/>
        <v>0</v>
      </c>
      <c r="BI590" s="34"/>
      <c r="BJ590" s="34">
        <f t="shared" si="669"/>
        <v>0</v>
      </c>
      <c r="BK590" s="34">
        <f t="shared" si="649"/>
        <v>0</v>
      </c>
      <c r="BL590" s="34"/>
      <c r="BM590" s="34">
        <f t="shared" si="671"/>
        <v>0</v>
      </c>
      <c r="BN590" s="34">
        <f t="shared" si="650"/>
        <v>0</v>
      </c>
      <c r="BO590" s="34"/>
      <c r="BP590" s="34">
        <f t="shared" si="620"/>
        <v>0</v>
      </c>
      <c r="BQ590" s="34">
        <f t="shared" si="621"/>
        <v>0</v>
      </c>
      <c r="BR590" s="34"/>
      <c r="BS590" s="34">
        <f t="shared" si="612"/>
        <v>0</v>
      </c>
      <c r="BT590" s="34">
        <f t="shared" si="622"/>
        <v>0</v>
      </c>
      <c r="BU590" s="34"/>
      <c r="BV590" s="34">
        <f t="shared" si="613"/>
        <v>0</v>
      </c>
      <c r="BW590" s="34">
        <f t="shared" si="623"/>
        <v>0</v>
      </c>
      <c r="BX590" s="34"/>
      <c r="BY590" s="34">
        <f t="shared" si="614"/>
        <v>0</v>
      </c>
      <c r="BZ590" s="34">
        <f t="shared" si="624"/>
        <v>0</v>
      </c>
      <c r="CA590" s="34"/>
      <c r="CB590" s="34">
        <f t="shared" si="615"/>
        <v>0</v>
      </c>
      <c r="CC590" s="34">
        <f t="shared" si="625"/>
        <v>0</v>
      </c>
      <c r="CD590" s="34"/>
      <c r="CE590" s="34">
        <f t="shared" si="616"/>
        <v>0</v>
      </c>
      <c r="CF590" s="34">
        <f t="shared" si="626"/>
        <v>0</v>
      </c>
      <c r="CG590" s="34"/>
      <c r="CH590" s="34">
        <f t="shared" si="651"/>
        <v>0</v>
      </c>
      <c r="CI590" s="34">
        <f t="shared" si="627"/>
        <v>0</v>
      </c>
      <c r="CJ590" s="34"/>
      <c r="CK590" s="34">
        <f t="shared" si="652"/>
        <v>0</v>
      </c>
      <c r="CL590" s="34">
        <f t="shared" si="628"/>
        <v>0</v>
      </c>
      <c r="CM590" s="34"/>
      <c r="CN590" s="34">
        <f t="shared" si="653"/>
        <v>0</v>
      </c>
      <c r="CO590" s="34">
        <f t="shared" si="629"/>
        <v>0</v>
      </c>
      <c r="CP590" s="34"/>
      <c r="CQ590" s="34">
        <f t="shared" si="654"/>
        <v>0</v>
      </c>
      <c r="CR590" s="34">
        <f t="shared" si="630"/>
        <v>0</v>
      </c>
      <c r="CS590" s="34"/>
      <c r="CT590" s="34">
        <f t="shared" si="655"/>
        <v>0</v>
      </c>
      <c r="CU590" s="34">
        <f t="shared" si="631"/>
        <v>0</v>
      </c>
      <c r="CV590" s="34"/>
      <c r="CW590" s="34">
        <f t="shared" si="656"/>
        <v>0</v>
      </c>
      <c r="CX590" s="34">
        <f t="shared" si="632"/>
        <v>0</v>
      </c>
      <c r="CY590" s="34"/>
      <c r="CZ590" s="34">
        <f t="shared" si="657"/>
        <v>0</v>
      </c>
      <c r="DA590" s="34">
        <f t="shared" si="633"/>
        <v>0</v>
      </c>
      <c r="DB590" s="34"/>
      <c r="DC590" s="34">
        <f t="shared" si="617"/>
        <v>0</v>
      </c>
      <c r="DD590" s="34">
        <f t="shared" si="634"/>
        <v>0</v>
      </c>
      <c r="DE590" s="35">
        <f t="shared" si="664"/>
        <v>0</v>
      </c>
      <c r="DF590" s="35">
        <f t="shared" ca="1" si="665"/>
        <v>0</v>
      </c>
      <c r="DG590" s="89">
        <f t="shared" ca="1" si="666"/>
        <v>0</v>
      </c>
      <c r="DH590" s="35">
        <f t="shared" si="635"/>
        <v>1</v>
      </c>
      <c r="DI590" s="35">
        <f t="shared" ca="1" si="608"/>
        <v>773.25</v>
      </c>
      <c r="DJ590" s="92">
        <f t="shared" ca="1" si="609"/>
        <v>0</v>
      </c>
      <c r="DK590"/>
      <c r="DL590" s="37"/>
      <c r="DM590" s="38">
        <f t="shared" si="610"/>
        <v>0</v>
      </c>
      <c r="DN590" s="39" t="str">
        <f t="shared" si="670"/>
        <v>NÃO MEDIDO</v>
      </c>
      <c r="DO590" s="40"/>
      <c r="DP590"/>
    </row>
    <row r="591" spans="1:120" s="2" customFormat="1" ht="58.5" customHeight="1" x14ac:dyDescent="0.2">
      <c r="A591" s="2" t="s">
        <v>212</v>
      </c>
      <c r="C591" s="100" t="s">
        <v>1021</v>
      </c>
      <c r="D591" s="30" t="s">
        <v>1022</v>
      </c>
      <c r="E591" s="31" t="s">
        <v>90</v>
      </c>
      <c r="F591" s="74">
        <v>60</v>
      </c>
      <c r="G591" s="74">
        <v>0</v>
      </c>
      <c r="H591" s="121">
        <v>0</v>
      </c>
      <c r="I591" s="121">
        <v>0</v>
      </c>
      <c r="J591" s="121"/>
      <c r="K591" s="74">
        <f t="shared" si="611"/>
        <v>60</v>
      </c>
      <c r="L591" s="32">
        <v>81.790000000000006</v>
      </c>
      <c r="M591" s="33">
        <f t="shared" si="618"/>
        <v>4907.3999999999996</v>
      </c>
      <c r="N591" s="33"/>
      <c r="O591" s="33">
        <f t="shared" si="619"/>
        <v>0</v>
      </c>
      <c r="P591" s="34"/>
      <c r="Q591" s="34">
        <f t="shared" si="672"/>
        <v>0</v>
      </c>
      <c r="R591" s="34">
        <f t="shared" si="673"/>
        <v>0</v>
      </c>
      <c r="S591" s="34"/>
      <c r="T591" s="34">
        <f t="shared" si="674"/>
        <v>0</v>
      </c>
      <c r="U591" s="34">
        <f t="shared" si="675"/>
        <v>0</v>
      </c>
      <c r="V591" s="34"/>
      <c r="W591" s="34">
        <f t="shared" si="660"/>
        <v>0</v>
      </c>
      <c r="X591" s="34">
        <f t="shared" si="661"/>
        <v>0</v>
      </c>
      <c r="Y591" s="34"/>
      <c r="Z591" s="34">
        <f t="shared" si="676"/>
        <v>0</v>
      </c>
      <c r="AA591" s="34">
        <f t="shared" si="677"/>
        <v>0</v>
      </c>
      <c r="AB591" s="34"/>
      <c r="AC591" s="34">
        <f t="shared" si="678"/>
        <v>0</v>
      </c>
      <c r="AD591" s="34">
        <f t="shared" si="679"/>
        <v>0</v>
      </c>
      <c r="AE591" s="34"/>
      <c r="AF591" s="34">
        <f t="shared" si="658"/>
        <v>0</v>
      </c>
      <c r="AG591" s="34">
        <f t="shared" si="659"/>
        <v>0</v>
      </c>
      <c r="AH591" s="34"/>
      <c r="AI591" s="34">
        <f t="shared" si="667"/>
        <v>0</v>
      </c>
      <c r="AJ591" s="34">
        <f t="shared" si="680"/>
        <v>0</v>
      </c>
      <c r="AK591" s="34"/>
      <c r="AL591" s="34">
        <f t="shared" si="662"/>
        <v>0</v>
      </c>
      <c r="AM591" s="34">
        <f t="shared" si="663"/>
        <v>0</v>
      </c>
      <c r="AN591" s="34"/>
      <c r="AO591" s="34">
        <f t="shared" si="636"/>
        <v>0</v>
      </c>
      <c r="AP591" s="34">
        <f t="shared" si="637"/>
        <v>0</v>
      </c>
      <c r="AQ591" s="34"/>
      <c r="AR591" s="34">
        <f t="shared" si="638"/>
        <v>0</v>
      </c>
      <c r="AS591" s="34">
        <f t="shared" si="639"/>
        <v>0</v>
      </c>
      <c r="AT591" s="34"/>
      <c r="AU591" s="34">
        <f t="shared" si="640"/>
        <v>0</v>
      </c>
      <c r="AV591" s="34">
        <f t="shared" si="641"/>
        <v>0</v>
      </c>
      <c r="AW591" s="34"/>
      <c r="AX591" s="34">
        <f t="shared" si="642"/>
        <v>0</v>
      </c>
      <c r="AY591" s="34">
        <f t="shared" si="643"/>
        <v>0</v>
      </c>
      <c r="AZ591" s="34"/>
      <c r="BA591" s="34">
        <f t="shared" si="644"/>
        <v>0</v>
      </c>
      <c r="BB591" s="34">
        <f t="shared" si="645"/>
        <v>0</v>
      </c>
      <c r="BC591" s="34"/>
      <c r="BD591" s="34">
        <f t="shared" si="646"/>
        <v>0</v>
      </c>
      <c r="BE591" s="34">
        <f t="shared" si="647"/>
        <v>0</v>
      </c>
      <c r="BF591" s="34"/>
      <c r="BG591" s="34">
        <f t="shared" si="668"/>
        <v>0</v>
      </c>
      <c r="BH591" s="34">
        <f t="shared" si="648"/>
        <v>0</v>
      </c>
      <c r="BI591" s="34"/>
      <c r="BJ591" s="34">
        <f t="shared" si="669"/>
        <v>0</v>
      </c>
      <c r="BK591" s="34">
        <f t="shared" si="649"/>
        <v>0</v>
      </c>
      <c r="BL591" s="34"/>
      <c r="BM591" s="34">
        <f t="shared" si="671"/>
        <v>0</v>
      </c>
      <c r="BN591" s="34">
        <f t="shared" si="650"/>
        <v>0</v>
      </c>
      <c r="BO591" s="34"/>
      <c r="BP591" s="34">
        <f t="shared" si="620"/>
        <v>0</v>
      </c>
      <c r="BQ591" s="34">
        <f t="shared" si="621"/>
        <v>0</v>
      </c>
      <c r="BR591" s="34"/>
      <c r="BS591" s="34">
        <f t="shared" si="612"/>
        <v>0</v>
      </c>
      <c r="BT591" s="34">
        <f t="shared" si="622"/>
        <v>0</v>
      </c>
      <c r="BU591" s="34"/>
      <c r="BV591" s="34">
        <f t="shared" si="613"/>
        <v>0</v>
      </c>
      <c r="BW591" s="34">
        <f t="shared" si="623"/>
        <v>0</v>
      </c>
      <c r="BX591" s="34"/>
      <c r="BY591" s="34">
        <f t="shared" si="614"/>
        <v>0</v>
      </c>
      <c r="BZ591" s="34">
        <f t="shared" si="624"/>
        <v>0</v>
      </c>
      <c r="CA591" s="34"/>
      <c r="CB591" s="34">
        <f t="shared" si="615"/>
        <v>0</v>
      </c>
      <c r="CC591" s="34">
        <f t="shared" si="625"/>
        <v>0</v>
      </c>
      <c r="CD591" s="34"/>
      <c r="CE591" s="34">
        <f t="shared" si="616"/>
        <v>0</v>
      </c>
      <c r="CF591" s="34">
        <f t="shared" si="626"/>
        <v>0</v>
      </c>
      <c r="CG591" s="34"/>
      <c r="CH591" s="34">
        <f t="shared" si="651"/>
        <v>0</v>
      </c>
      <c r="CI591" s="34">
        <f t="shared" si="627"/>
        <v>0</v>
      </c>
      <c r="CJ591" s="34"/>
      <c r="CK591" s="34">
        <f t="shared" si="652"/>
        <v>0</v>
      </c>
      <c r="CL591" s="34">
        <f t="shared" si="628"/>
        <v>0</v>
      </c>
      <c r="CM591" s="34"/>
      <c r="CN591" s="34">
        <f t="shared" si="653"/>
        <v>0</v>
      </c>
      <c r="CO591" s="34">
        <f t="shared" si="629"/>
        <v>0</v>
      </c>
      <c r="CP591" s="34"/>
      <c r="CQ591" s="34">
        <f t="shared" si="654"/>
        <v>0</v>
      </c>
      <c r="CR591" s="34">
        <f t="shared" si="630"/>
        <v>0</v>
      </c>
      <c r="CS591" s="34"/>
      <c r="CT591" s="34">
        <f t="shared" si="655"/>
        <v>0</v>
      </c>
      <c r="CU591" s="34">
        <f t="shared" si="631"/>
        <v>0</v>
      </c>
      <c r="CV591" s="34"/>
      <c r="CW591" s="34">
        <f t="shared" si="656"/>
        <v>0</v>
      </c>
      <c r="CX591" s="34">
        <f t="shared" si="632"/>
        <v>0</v>
      </c>
      <c r="CY591" s="34"/>
      <c r="CZ591" s="34">
        <f t="shared" si="657"/>
        <v>0</v>
      </c>
      <c r="DA591" s="34">
        <f t="shared" si="633"/>
        <v>0</v>
      </c>
      <c r="DB591" s="34"/>
      <c r="DC591" s="34">
        <f t="shared" si="617"/>
        <v>0</v>
      </c>
      <c r="DD591" s="34">
        <f t="shared" si="634"/>
        <v>0</v>
      </c>
      <c r="DE591" s="35">
        <f t="shared" si="664"/>
        <v>0</v>
      </c>
      <c r="DF591" s="35">
        <f t="shared" ca="1" si="665"/>
        <v>0</v>
      </c>
      <c r="DG591" s="89">
        <f t="shared" ca="1" si="666"/>
        <v>0</v>
      </c>
      <c r="DH591" s="35">
        <f t="shared" si="635"/>
        <v>60</v>
      </c>
      <c r="DI591" s="35">
        <f t="shared" ref="DI591:DI654" ca="1" si="681">M591-DF591</f>
        <v>4907.3999999999996</v>
      </c>
      <c r="DJ591" s="92">
        <f t="shared" ca="1" si="609"/>
        <v>0</v>
      </c>
      <c r="DK591"/>
      <c r="DL591" s="37"/>
      <c r="DM591" s="38">
        <f t="shared" si="610"/>
        <v>0</v>
      </c>
      <c r="DN591" s="39" t="str">
        <f t="shared" si="670"/>
        <v>NÃO MEDIDO</v>
      </c>
      <c r="DO591" s="40"/>
      <c r="DP591"/>
    </row>
    <row r="592" spans="1:120" s="2" customFormat="1" ht="58.5" customHeight="1" x14ac:dyDescent="0.2">
      <c r="A592" s="2" t="s">
        <v>212</v>
      </c>
      <c r="C592" s="100" t="s">
        <v>1023</v>
      </c>
      <c r="D592" s="30" t="s">
        <v>1024</v>
      </c>
      <c r="E592" s="31" t="s">
        <v>90</v>
      </c>
      <c r="F592" s="74">
        <v>244</v>
      </c>
      <c r="G592" s="74">
        <v>0</v>
      </c>
      <c r="H592" s="121">
        <v>0</v>
      </c>
      <c r="I592" s="121">
        <v>0</v>
      </c>
      <c r="J592" s="121"/>
      <c r="K592" s="74">
        <f t="shared" si="611"/>
        <v>244</v>
      </c>
      <c r="L592" s="32">
        <v>121.99</v>
      </c>
      <c r="M592" s="33">
        <f t="shared" si="618"/>
        <v>29765.56</v>
      </c>
      <c r="N592" s="33"/>
      <c r="O592" s="33">
        <f t="shared" si="619"/>
        <v>0</v>
      </c>
      <c r="P592" s="34"/>
      <c r="Q592" s="34">
        <f t="shared" si="672"/>
        <v>0</v>
      </c>
      <c r="R592" s="34">
        <f t="shared" si="673"/>
        <v>0</v>
      </c>
      <c r="S592" s="34"/>
      <c r="T592" s="34">
        <f t="shared" si="674"/>
        <v>0</v>
      </c>
      <c r="U592" s="34">
        <f t="shared" si="675"/>
        <v>0</v>
      </c>
      <c r="V592" s="34"/>
      <c r="W592" s="34">
        <f t="shared" si="660"/>
        <v>0</v>
      </c>
      <c r="X592" s="34">
        <f t="shared" si="661"/>
        <v>0</v>
      </c>
      <c r="Y592" s="34"/>
      <c r="Z592" s="34">
        <f t="shared" si="676"/>
        <v>0</v>
      </c>
      <c r="AA592" s="34">
        <f t="shared" si="677"/>
        <v>0</v>
      </c>
      <c r="AB592" s="34">
        <v>13.2</v>
      </c>
      <c r="AC592" s="34">
        <f t="shared" si="678"/>
        <v>1610.27</v>
      </c>
      <c r="AD592" s="34">
        <f t="shared" si="679"/>
        <v>0</v>
      </c>
      <c r="AE592" s="34"/>
      <c r="AF592" s="34">
        <f t="shared" si="658"/>
        <v>0</v>
      </c>
      <c r="AG592" s="34">
        <f t="shared" si="659"/>
        <v>0</v>
      </c>
      <c r="AH592" s="34"/>
      <c r="AI592" s="34">
        <f t="shared" si="667"/>
        <v>0</v>
      </c>
      <c r="AJ592" s="34">
        <f t="shared" si="680"/>
        <v>0</v>
      </c>
      <c r="AK592" s="34"/>
      <c r="AL592" s="34">
        <f t="shared" si="662"/>
        <v>0</v>
      </c>
      <c r="AM592" s="34">
        <f t="shared" si="663"/>
        <v>0</v>
      </c>
      <c r="AN592" s="34"/>
      <c r="AO592" s="34">
        <f t="shared" si="636"/>
        <v>0</v>
      </c>
      <c r="AP592" s="34">
        <f t="shared" si="637"/>
        <v>0</v>
      </c>
      <c r="AQ592" s="34"/>
      <c r="AR592" s="34">
        <f t="shared" si="638"/>
        <v>0</v>
      </c>
      <c r="AS592" s="34">
        <f t="shared" si="639"/>
        <v>0</v>
      </c>
      <c r="AT592" s="34"/>
      <c r="AU592" s="34">
        <f t="shared" si="640"/>
        <v>0</v>
      </c>
      <c r="AV592" s="34">
        <f t="shared" si="641"/>
        <v>0</v>
      </c>
      <c r="AW592" s="34"/>
      <c r="AX592" s="34">
        <f t="shared" si="642"/>
        <v>0</v>
      </c>
      <c r="AY592" s="34">
        <f t="shared" si="643"/>
        <v>0</v>
      </c>
      <c r="AZ592" s="34"/>
      <c r="BA592" s="34">
        <f t="shared" si="644"/>
        <v>0</v>
      </c>
      <c r="BB592" s="34">
        <f t="shared" si="645"/>
        <v>0</v>
      </c>
      <c r="BC592" s="34"/>
      <c r="BD592" s="34">
        <f t="shared" si="646"/>
        <v>0</v>
      </c>
      <c r="BE592" s="34">
        <f t="shared" si="647"/>
        <v>0</v>
      </c>
      <c r="BF592" s="34"/>
      <c r="BG592" s="34">
        <f t="shared" si="668"/>
        <v>0</v>
      </c>
      <c r="BH592" s="34">
        <f t="shared" si="648"/>
        <v>0</v>
      </c>
      <c r="BI592" s="34"/>
      <c r="BJ592" s="34">
        <f t="shared" si="669"/>
        <v>0</v>
      </c>
      <c r="BK592" s="34">
        <f t="shared" si="649"/>
        <v>0</v>
      </c>
      <c r="BL592" s="34">
        <v>33.97</v>
      </c>
      <c r="BM592" s="34">
        <f t="shared" si="671"/>
        <v>4144</v>
      </c>
      <c r="BN592" s="34">
        <f t="shared" si="650"/>
        <v>0</v>
      </c>
      <c r="BO592" s="34">
        <v>55.62</v>
      </c>
      <c r="BP592" s="34">
        <f t="shared" si="620"/>
        <v>6785.08</v>
      </c>
      <c r="BQ592" s="34">
        <f t="shared" si="621"/>
        <v>0</v>
      </c>
      <c r="BR592" s="34"/>
      <c r="BS592" s="34">
        <f t="shared" si="612"/>
        <v>0</v>
      </c>
      <c r="BT592" s="34">
        <f t="shared" si="622"/>
        <v>0</v>
      </c>
      <c r="BU592" s="34"/>
      <c r="BV592" s="34">
        <f t="shared" si="613"/>
        <v>0</v>
      </c>
      <c r="BW592" s="34">
        <f t="shared" si="623"/>
        <v>0</v>
      </c>
      <c r="BX592" s="34"/>
      <c r="BY592" s="34">
        <f t="shared" si="614"/>
        <v>0</v>
      </c>
      <c r="BZ592" s="34">
        <f t="shared" si="624"/>
        <v>0</v>
      </c>
      <c r="CA592" s="34"/>
      <c r="CB592" s="34">
        <f t="shared" si="615"/>
        <v>0</v>
      </c>
      <c r="CC592" s="34">
        <f t="shared" si="625"/>
        <v>0</v>
      </c>
      <c r="CD592" s="34"/>
      <c r="CE592" s="34">
        <f t="shared" si="616"/>
        <v>0</v>
      </c>
      <c r="CF592" s="34">
        <f t="shared" si="626"/>
        <v>0</v>
      </c>
      <c r="CG592" s="34"/>
      <c r="CH592" s="34">
        <f t="shared" si="651"/>
        <v>0</v>
      </c>
      <c r="CI592" s="34">
        <f t="shared" si="627"/>
        <v>0</v>
      </c>
      <c r="CJ592" s="34"/>
      <c r="CK592" s="34">
        <f t="shared" si="652"/>
        <v>0</v>
      </c>
      <c r="CL592" s="34">
        <f t="shared" si="628"/>
        <v>0</v>
      </c>
      <c r="CM592" s="34"/>
      <c r="CN592" s="34">
        <f t="shared" si="653"/>
        <v>0</v>
      </c>
      <c r="CO592" s="34">
        <f t="shared" si="629"/>
        <v>0</v>
      </c>
      <c r="CP592" s="34"/>
      <c r="CQ592" s="34">
        <f t="shared" si="654"/>
        <v>0</v>
      </c>
      <c r="CR592" s="34">
        <f t="shared" si="630"/>
        <v>0</v>
      </c>
      <c r="CS592" s="34"/>
      <c r="CT592" s="34">
        <f t="shared" si="655"/>
        <v>0</v>
      </c>
      <c r="CU592" s="34">
        <f t="shared" si="631"/>
        <v>0</v>
      </c>
      <c r="CV592" s="34"/>
      <c r="CW592" s="34">
        <f t="shared" si="656"/>
        <v>0</v>
      </c>
      <c r="CX592" s="34">
        <f t="shared" si="632"/>
        <v>0</v>
      </c>
      <c r="CY592" s="34"/>
      <c r="CZ592" s="34">
        <f t="shared" si="657"/>
        <v>0</v>
      </c>
      <c r="DA592" s="34">
        <f t="shared" si="633"/>
        <v>0</v>
      </c>
      <c r="DB592" s="34"/>
      <c r="DC592" s="34">
        <f t="shared" si="617"/>
        <v>0</v>
      </c>
      <c r="DD592" s="34">
        <f t="shared" si="634"/>
        <v>0</v>
      </c>
      <c r="DE592" s="35">
        <f t="shared" si="664"/>
        <v>102.79</v>
      </c>
      <c r="DF592" s="35">
        <f t="shared" ca="1" si="665"/>
        <v>12539.35</v>
      </c>
      <c r="DG592" s="89">
        <f t="shared" ca="1" si="666"/>
        <v>0</v>
      </c>
      <c r="DH592" s="35">
        <f t="shared" si="635"/>
        <v>141.21</v>
      </c>
      <c r="DI592" s="35">
        <f t="shared" ca="1" si="681"/>
        <v>17226.21</v>
      </c>
      <c r="DJ592" s="92">
        <f t="shared" ref="DJ592:DJ655" ca="1" si="682">O592-DG592</f>
        <v>0</v>
      </c>
      <c r="DK592"/>
      <c r="DL592" s="37"/>
      <c r="DM592" s="38">
        <f t="shared" ref="DM592:DM655" si="683">INDEX($V$12:$DD$728,ROW()-11,MATCH($DM$11,$V$11:$DD$11,0))</f>
        <v>0</v>
      </c>
      <c r="DN592" s="39" t="str">
        <f t="shared" si="670"/>
        <v>NÃO MEDIDO</v>
      </c>
      <c r="DO592" s="40"/>
      <c r="DP592"/>
    </row>
    <row r="593" spans="1:120" s="2" customFormat="1" ht="58.5" customHeight="1" x14ac:dyDescent="0.2">
      <c r="A593" s="2" t="s">
        <v>212</v>
      </c>
      <c r="C593" s="100" t="s">
        <v>1025</v>
      </c>
      <c r="D593" s="30" t="s">
        <v>1026</v>
      </c>
      <c r="E593" s="31" t="s">
        <v>90</v>
      </c>
      <c r="F593" s="74">
        <v>20</v>
      </c>
      <c r="G593" s="74">
        <v>0</v>
      </c>
      <c r="H593" s="121">
        <v>0</v>
      </c>
      <c r="I593" s="121">
        <v>0</v>
      </c>
      <c r="J593" s="121"/>
      <c r="K593" s="74">
        <f t="shared" ref="K593:K656" si="684">F593+G593+H593+I593+J593</f>
        <v>20</v>
      </c>
      <c r="L593" s="32">
        <v>146.69999999999999</v>
      </c>
      <c r="M593" s="33">
        <f t="shared" si="618"/>
        <v>2934</v>
      </c>
      <c r="N593" s="33"/>
      <c r="O593" s="33">
        <f t="shared" si="619"/>
        <v>0</v>
      </c>
      <c r="P593" s="34"/>
      <c r="Q593" s="34">
        <f t="shared" si="672"/>
        <v>0</v>
      </c>
      <c r="R593" s="34">
        <f t="shared" si="673"/>
        <v>0</v>
      </c>
      <c r="S593" s="34"/>
      <c r="T593" s="34">
        <f t="shared" si="674"/>
        <v>0</v>
      </c>
      <c r="U593" s="34">
        <f t="shared" si="675"/>
        <v>0</v>
      </c>
      <c r="V593" s="34"/>
      <c r="W593" s="34">
        <f t="shared" si="660"/>
        <v>0</v>
      </c>
      <c r="X593" s="34">
        <f t="shared" si="661"/>
        <v>0</v>
      </c>
      <c r="Y593" s="34"/>
      <c r="Z593" s="34">
        <f t="shared" si="676"/>
        <v>0</v>
      </c>
      <c r="AA593" s="34">
        <f t="shared" si="677"/>
        <v>0</v>
      </c>
      <c r="AB593" s="34"/>
      <c r="AC593" s="34">
        <f t="shared" si="678"/>
        <v>0</v>
      </c>
      <c r="AD593" s="34">
        <f t="shared" si="679"/>
        <v>0</v>
      </c>
      <c r="AE593" s="34"/>
      <c r="AF593" s="34">
        <f t="shared" si="658"/>
        <v>0</v>
      </c>
      <c r="AG593" s="34">
        <f t="shared" si="659"/>
        <v>0</v>
      </c>
      <c r="AH593" s="34"/>
      <c r="AI593" s="34">
        <f t="shared" si="667"/>
        <v>0</v>
      </c>
      <c r="AJ593" s="34">
        <f t="shared" si="680"/>
        <v>0</v>
      </c>
      <c r="AK593" s="34"/>
      <c r="AL593" s="34">
        <f t="shared" si="662"/>
        <v>0</v>
      </c>
      <c r="AM593" s="34">
        <f t="shared" si="663"/>
        <v>0</v>
      </c>
      <c r="AN593" s="34"/>
      <c r="AO593" s="34">
        <f t="shared" si="636"/>
        <v>0</v>
      </c>
      <c r="AP593" s="34">
        <f t="shared" si="637"/>
        <v>0</v>
      </c>
      <c r="AQ593" s="34"/>
      <c r="AR593" s="34">
        <f t="shared" si="638"/>
        <v>0</v>
      </c>
      <c r="AS593" s="34">
        <f t="shared" si="639"/>
        <v>0</v>
      </c>
      <c r="AT593" s="34"/>
      <c r="AU593" s="34">
        <f t="shared" si="640"/>
        <v>0</v>
      </c>
      <c r="AV593" s="34">
        <f t="shared" si="641"/>
        <v>0</v>
      </c>
      <c r="AW593" s="34"/>
      <c r="AX593" s="34">
        <f t="shared" si="642"/>
        <v>0</v>
      </c>
      <c r="AY593" s="34">
        <f t="shared" si="643"/>
        <v>0</v>
      </c>
      <c r="AZ593" s="34"/>
      <c r="BA593" s="34">
        <f t="shared" si="644"/>
        <v>0</v>
      </c>
      <c r="BB593" s="34">
        <f t="shared" si="645"/>
        <v>0</v>
      </c>
      <c r="BC593" s="34"/>
      <c r="BD593" s="34">
        <f t="shared" si="646"/>
        <v>0</v>
      </c>
      <c r="BE593" s="34">
        <f t="shared" si="647"/>
        <v>0</v>
      </c>
      <c r="BF593" s="34"/>
      <c r="BG593" s="34">
        <f t="shared" si="668"/>
        <v>0</v>
      </c>
      <c r="BH593" s="34">
        <f t="shared" si="648"/>
        <v>0</v>
      </c>
      <c r="BI593" s="34">
        <v>6.31</v>
      </c>
      <c r="BJ593" s="34">
        <f t="shared" si="669"/>
        <v>925.68</v>
      </c>
      <c r="BK593" s="34">
        <f t="shared" si="649"/>
        <v>0</v>
      </c>
      <c r="BL593" s="34">
        <v>7.62</v>
      </c>
      <c r="BM593" s="34">
        <f t="shared" si="671"/>
        <v>1117.8499999999999</v>
      </c>
      <c r="BN593" s="34">
        <f t="shared" si="650"/>
        <v>0</v>
      </c>
      <c r="BO593" s="34"/>
      <c r="BP593" s="34">
        <f t="shared" si="620"/>
        <v>0</v>
      </c>
      <c r="BQ593" s="34">
        <f t="shared" si="621"/>
        <v>0</v>
      </c>
      <c r="BR593" s="34"/>
      <c r="BS593" s="34">
        <f t="shared" ref="BS593:BS656" si="685">ROUND(BR593*$L593,2)</f>
        <v>0</v>
      </c>
      <c r="BT593" s="34">
        <f t="shared" si="622"/>
        <v>0</v>
      </c>
      <c r="BU593" s="34"/>
      <c r="BV593" s="34">
        <f t="shared" ref="BV593:BV656" si="686">ROUND(BU593*$L593,2)</f>
        <v>0</v>
      </c>
      <c r="BW593" s="34">
        <f t="shared" si="623"/>
        <v>0</v>
      </c>
      <c r="BX593" s="34"/>
      <c r="BY593" s="34">
        <f t="shared" ref="BY593:BY656" si="687">ROUND(BX593*$L593,2)</f>
        <v>0</v>
      </c>
      <c r="BZ593" s="34">
        <f t="shared" si="624"/>
        <v>0</v>
      </c>
      <c r="CA593" s="34"/>
      <c r="CB593" s="34">
        <f t="shared" ref="CB593:CB656" si="688">ROUND(CA593*$L593,2)</f>
        <v>0</v>
      </c>
      <c r="CC593" s="34">
        <f t="shared" si="625"/>
        <v>0</v>
      </c>
      <c r="CD593" s="34"/>
      <c r="CE593" s="34">
        <f t="shared" ref="CE593:CE656" si="689">ROUND(CD593*$L593,2)</f>
        <v>0</v>
      </c>
      <c r="CF593" s="34">
        <f t="shared" si="626"/>
        <v>0</v>
      </c>
      <c r="CG593" s="34"/>
      <c r="CH593" s="34">
        <f t="shared" si="651"/>
        <v>0</v>
      </c>
      <c r="CI593" s="34">
        <f t="shared" si="627"/>
        <v>0</v>
      </c>
      <c r="CJ593" s="34"/>
      <c r="CK593" s="34">
        <f t="shared" si="652"/>
        <v>0</v>
      </c>
      <c r="CL593" s="34">
        <f t="shared" si="628"/>
        <v>0</v>
      </c>
      <c r="CM593" s="34"/>
      <c r="CN593" s="34">
        <f t="shared" si="653"/>
        <v>0</v>
      </c>
      <c r="CO593" s="34">
        <f t="shared" si="629"/>
        <v>0</v>
      </c>
      <c r="CP593" s="34"/>
      <c r="CQ593" s="34">
        <f t="shared" si="654"/>
        <v>0</v>
      </c>
      <c r="CR593" s="34">
        <f t="shared" si="630"/>
        <v>0</v>
      </c>
      <c r="CS593" s="34"/>
      <c r="CT593" s="34">
        <f t="shared" si="655"/>
        <v>0</v>
      </c>
      <c r="CU593" s="34">
        <f t="shared" si="631"/>
        <v>0</v>
      </c>
      <c r="CV593" s="34"/>
      <c r="CW593" s="34">
        <f t="shared" si="656"/>
        <v>0</v>
      </c>
      <c r="CX593" s="34">
        <f t="shared" si="632"/>
        <v>0</v>
      </c>
      <c r="CY593" s="34"/>
      <c r="CZ593" s="34">
        <f t="shared" si="657"/>
        <v>0</v>
      </c>
      <c r="DA593" s="34">
        <f t="shared" si="633"/>
        <v>0</v>
      </c>
      <c r="DB593" s="34"/>
      <c r="DC593" s="34">
        <f t="shared" ref="DC593:DC656" si="690">ROUND(DB593*$L593,2)</f>
        <v>0</v>
      </c>
      <c r="DD593" s="34">
        <f t="shared" si="634"/>
        <v>0</v>
      </c>
      <c r="DE593" s="35">
        <f t="shared" si="664"/>
        <v>13.93</v>
      </c>
      <c r="DF593" s="35">
        <f t="shared" ca="1" si="665"/>
        <v>2043.53</v>
      </c>
      <c r="DG593" s="89">
        <f t="shared" ca="1" si="666"/>
        <v>0</v>
      </c>
      <c r="DH593" s="35">
        <f t="shared" si="635"/>
        <v>6.07</v>
      </c>
      <c r="DI593" s="35">
        <f t="shared" ca="1" si="681"/>
        <v>890.47</v>
      </c>
      <c r="DJ593" s="92">
        <f t="shared" ca="1" si="682"/>
        <v>0</v>
      </c>
      <c r="DK593"/>
      <c r="DL593" s="37"/>
      <c r="DM593" s="38">
        <f t="shared" si="683"/>
        <v>0</v>
      </c>
      <c r="DN593" s="39" t="str">
        <f t="shared" si="670"/>
        <v>NÃO MEDIDO</v>
      </c>
      <c r="DO593" s="40"/>
      <c r="DP593"/>
    </row>
    <row r="594" spans="1:120" s="2" customFormat="1" ht="58.5" customHeight="1" x14ac:dyDescent="0.2">
      <c r="A594" s="2" t="s">
        <v>212</v>
      </c>
      <c r="C594" s="100" t="s">
        <v>1027</v>
      </c>
      <c r="D594" s="30" t="s">
        <v>1028</v>
      </c>
      <c r="E594" s="31" t="s">
        <v>90</v>
      </c>
      <c r="F594" s="74">
        <v>34</v>
      </c>
      <c r="G594" s="74">
        <v>0</v>
      </c>
      <c r="H594" s="121">
        <v>0</v>
      </c>
      <c r="I594" s="121">
        <v>0</v>
      </c>
      <c r="J594" s="121"/>
      <c r="K594" s="74">
        <f t="shared" si="684"/>
        <v>34</v>
      </c>
      <c r="L594" s="32">
        <v>163.46</v>
      </c>
      <c r="M594" s="33">
        <f t="shared" ref="M594:M657" si="691">ROUND(($F594*$L594),2)+ROUND(($G594*$L594),2)+ROUND(($H594*$L594),2)+ROUND(($I594*$L594),2)+ROUND(($J594*$L594),2)</f>
        <v>5557.64</v>
      </c>
      <c r="N594" s="33"/>
      <c r="O594" s="33">
        <f t="shared" ref="O594:O657" si="692">ROUND(($F594*$N594),2)+ROUND(($G594*$N594),2)+ROUND(($H594*$N594),2)+ROUND(($I594*$N594),2)</f>
        <v>0</v>
      </c>
      <c r="P594" s="34"/>
      <c r="Q594" s="34">
        <f t="shared" si="672"/>
        <v>0</v>
      </c>
      <c r="R594" s="34">
        <f t="shared" si="673"/>
        <v>0</v>
      </c>
      <c r="S594" s="34"/>
      <c r="T594" s="34">
        <f t="shared" si="674"/>
        <v>0</v>
      </c>
      <c r="U594" s="34">
        <f t="shared" si="675"/>
        <v>0</v>
      </c>
      <c r="V594" s="34"/>
      <c r="W594" s="34">
        <f t="shared" si="660"/>
        <v>0</v>
      </c>
      <c r="X594" s="34">
        <f t="shared" si="661"/>
        <v>0</v>
      </c>
      <c r="Y594" s="34"/>
      <c r="Z594" s="34">
        <f t="shared" si="676"/>
        <v>0</v>
      </c>
      <c r="AA594" s="34">
        <f t="shared" si="677"/>
        <v>0</v>
      </c>
      <c r="AB594" s="34"/>
      <c r="AC594" s="34">
        <f t="shared" si="678"/>
        <v>0</v>
      </c>
      <c r="AD594" s="34">
        <f t="shared" si="679"/>
        <v>0</v>
      </c>
      <c r="AE594" s="34"/>
      <c r="AF594" s="34">
        <f t="shared" si="658"/>
        <v>0</v>
      </c>
      <c r="AG594" s="34">
        <f t="shared" si="659"/>
        <v>0</v>
      </c>
      <c r="AH594" s="34"/>
      <c r="AI594" s="34">
        <f t="shared" si="667"/>
        <v>0</v>
      </c>
      <c r="AJ594" s="34">
        <f t="shared" si="680"/>
        <v>0</v>
      </c>
      <c r="AK594" s="34"/>
      <c r="AL594" s="34">
        <f t="shared" si="662"/>
        <v>0</v>
      </c>
      <c r="AM594" s="34">
        <f t="shared" si="663"/>
        <v>0</v>
      </c>
      <c r="AN594" s="34"/>
      <c r="AO594" s="34">
        <f t="shared" si="636"/>
        <v>0</v>
      </c>
      <c r="AP594" s="34">
        <f t="shared" si="637"/>
        <v>0</v>
      </c>
      <c r="AQ594" s="34"/>
      <c r="AR594" s="34">
        <f t="shared" si="638"/>
        <v>0</v>
      </c>
      <c r="AS594" s="34">
        <f t="shared" si="639"/>
        <v>0</v>
      </c>
      <c r="AT594" s="34"/>
      <c r="AU594" s="34">
        <f t="shared" si="640"/>
        <v>0</v>
      </c>
      <c r="AV594" s="34">
        <f t="shared" si="641"/>
        <v>0</v>
      </c>
      <c r="AW594" s="34"/>
      <c r="AX594" s="34">
        <f t="shared" si="642"/>
        <v>0</v>
      </c>
      <c r="AY594" s="34">
        <f t="shared" si="643"/>
        <v>0</v>
      </c>
      <c r="AZ594" s="34"/>
      <c r="BA594" s="34">
        <f t="shared" si="644"/>
        <v>0</v>
      </c>
      <c r="BB594" s="34">
        <f t="shared" si="645"/>
        <v>0</v>
      </c>
      <c r="BC594" s="34"/>
      <c r="BD594" s="34">
        <f t="shared" si="646"/>
        <v>0</v>
      </c>
      <c r="BE594" s="34">
        <f t="shared" si="647"/>
        <v>0</v>
      </c>
      <c r="BF594" s="34"/>
      <c r="BG594" s="34">
        <f t="shared" si="668"/>
        <v>0</v>
      </c>
      <c r="BH594" s="34">
        <f t="shared" si="648"/>
        <v>0</v>
      </c>
      <c r="BI594" s="34">
        <v>19.03</v>
      </c>
      <c r="BJ594" s="34">
        <f t="shared" si="669"/>
        <v>3110.64</v>
      </c>
      <c r="BK594" s="34">
        <f t="shared" si="649"/>
        <v>0</v>
      </c>
      <c r="BL594" s="34">
        <v>8.99</v>
      </c>
      <c r="BM594" s="34">
        <f t="shared" si="671"/>
        <v>1469.51</v>
      </c>
      <c r="BN594" s="34">
        <f t="shared" si="650"/>
        <v>0</v>
      </c>
      <c r="BO594" s="34"/>
      <c r="BP594" s="34">
        <f t="shared" ref="BP594:BP657" si="693">ROUND(BO594*$L594,2)</f>
        <v>0</v>
      </c>
      <c r="BQ594" s="34">
        <f t="shared" ref="BQ594:BQ657" si="694">ROUND(BO594*$N594,2)</f>
        <v>0</v>
      </c>
      <c r="BR594" s="34"/>
      <c r="BS594" s="34">
        <f t="shared" si="685"/>
        <v>0</v>
      </c>
      <c r="BT594" s="34">
        <f t="shared" ref="BT594:BT657" si="695">ROUND(BR594*$N594,2)</f>
        <v>0</v>
      </c>
      <c r="BU594" s="34"/>
      <c r="BV594" s="34">
        <f t="shared" si="686"/>
        <v>0</v>
      </c>
      <c r="BW594" s="34">
        <f t="shared" ref="BW594:BW657" si="696">ROUND(BU594*$N594,2)</f>
        <v>0</v>
      </c>
      <c r="BX594" s="34"/>
      <c r="BY594" s="34">
        <f t="shared" si="687"/>
        <v>0</v>
      </c>
      <c r="BZ594" s="34">
        <f t="shared" ref="BZ594:BZ657" si="697">ROUND(BX594*$N594,2)</f>
        <v>0</v>
      </c>
      <c r="CA594" s="34"/>
      <c r="CB594" s="34">
        <f t="shared" si="688"/>
        <v>0</v>
      </c>
      <c r="CC594" s="34">
        <f t="shared" ref="CC594:CC657" si="698">ROUND(CA594*$N594,2)</f>
        <v>0</v>
      </c>
      <c r="CD594" s="34"/>
      <c r="CE594" s="34">
        <f t="shared" si="689"/>
        <v>0</v>
      </c>
      <c r="CF594" s="34">
        <f t="shared" ref="CF594:CF657" si="699">ROUND(CD594*$N594,2)</f>
        <v>0</v>
      </c>
      <c r="CG594" s="34"/>
      <c r="CH594" s="34">
        <f t="shared" si="651"/>
        <v>0</v>
      </c>
      <c r="CI594" s="34">
        <f t="shared" ref="CI594:CI657" si="700">ROUND(CG594*$N594,2)</f>
        <v>0</v>
      </c>
      <c r="CJ594" s="34"/>
      <c r="CK594" s="34">
        <f t="shared" si="652"/>
        <v>0</v>
      </c>
      <c r="CL594" s="34">
        <f t="shared" ref="CL594:CL657" si="701">ROUND(CJ594*$N594,2)</f>
        <v>0</v>
      </c>
      <c r="CM594" s="34"/>
      <c r="CN594" s="34">
        <f t="shared" si="653"/>
        <v>0</v>
      </c>
      <c r="CO594" s="34">
        <f t="shared" ref="CO594:CO657" si="702">ROUND(CM594*$N594,2)</f>
        <v>0</v>
      </c>
      <c r="CP594" s="34"/>
      <c r="CQ594" s="34">
        <f t="shared" si="654"/>
        <v>0</v>
      </c>
      <c r="CR594" s="34">
        <f t="shared" ref="CR594:CR657" si="703">ROUND(CP594*$N594,2)</f>
        <v>0</v>
      </c>
      <c r="CS594" s="34"/>
      <c r="CT594" s="34">
        <f t="shared" si="655"/>
        <v>0</v>
      </c>
      <c r="CU594" s="34">
        <f t="shared" ref="CU594:CU657" si="704">ROUND(CS594*$N594,2)</f>
        <v>0</v>
      </c>
      <c r="CV594" s="34"/>
      <c r="CW594" s="34">
        <f t="shared" si="656"/>
        <v>0</v>
      </c>
      <c r="CX594" s="34">
        <f t="shared" ref="CX594:CX657" si="705">ROUND(CV594*$N594,2)</f>
        <v>0</v>
      </c>
      <c r="CY594" s="34"/>
      <c r="CZ594" s="34">
        <f t="shared" si="657"/>
        <v>0</v>
      </c>
      <c r="DA594" s="34">
        <f t="shared" ref="DA594:DA657" si="706">ROUND(CY594*$N594,2)</f>
        <v>0</v>
      </c>
      <c r="DB594" s="34"/>
      <c r="DC594" s="34">
        <f t="shared" si="690"/>
        <v>0</v>
      </c>
      <c r="DD594" s="34">
        <f t="shared" ref="DD594:DD657" si="707">ROUND(DB594*$N594,2)</f>
        <v>0</v>
      </c>
      <c r="DE594" s="35">
        <f t="shared" si="664"/>
        <v>28.02</v>
      </c>
      <c r="DF594" s="35">
        <f t="shared" ca="1" si="665"/>
        <v>4580.1499999999996</v>
      </c>
      <c r="DG594" s="89">
        <f t="shared" ca="1" si="666"/>
        <v>0</v>
      </c>
      <c r="DH594" s="35">
        <f t="shared" ref="DH594:DH657" si="708">K594-DE594</f>
        <v>5.98</v>
      </c>
      <c r="DI594" s="35">
        <f t="shared" ca="1" si="681"/>
        <v>977.49</v>
      </c>
      <c r="DJ594" s="92">
        <f t="shared" ca="1" si="682"/>
        <v>0</v>
      </c>
      <c r="DK594"/>
      <c r="DL594" s="37"/>
      <c r="DM594" s="38">
        <f t="shared" si="683"/>
        <v>0</v>
      </c>
      <c r="DN594" s="39" t="str">
        <f t="shared" si="670"/>
        <v>NÃO MEDIDO</v>
      </c>
      <c r="DO594" s="40"/>
      <c r="DP594"/>
    </row>
    <row r="595" spans="1:120" s="2" customFormat="1" ht="60" customHeight="1" x14ac:dyDescent="0.2">
      <c r="A595" s="2" t="s">
        <v>212</v>
      </c>
      <c r="C595" s="100" t="s">
        <v>1029</v>
      </c>
      <c r="D595" s="30" t="s">
        <v>1030</v>
      </c>
      <c r="E595" s="31" t="s">
        <v>90</v>
      </c>
      <c r="F595" s="74">
        <v>28</v>
      </c>
      <c r="G595" s="74">
        <v>0</v>
      </c>
      <c r="H595" s="121">
        <v>0</v>
      </c>
      <c r="I595" s="121">
        <v>0</v>
      </c>
      <c r="J595" s="121"/>
      <c r="K595" s="74">
        <f t="shared" si="684"/>
        <v>28</v>
      </c>
      <c r="L595" s="32">
        <v>178.93</v>
      </c>
      <c r="M595" s="33">
        <f t="shared" si="691"/>
        <v>5010.04</v>
      </c>
      <c r="N595" s="33"/>
      <c r="O595" s="33">
        <f t="shared" si="692"/>
        <v>0</v>
      </c>
      <c r="P595" s="34"/>
      <c r="Q595" s="34">
        <f t="shared" si="672"/>
        <v>0</v>
      </c>
      <c r="R595" s="34">
        <f t="shared" si="673"/>
        <v>0</v>
      </c>
      <c r="S595" s="34"/>
      <c r="T595" s="34">
        <f t="shared" si="674"/>
        <v>0</v>
      </c>
      <c r="U595" s="34">
        <f t="shared" si="675"/>
        <v>0</v>
      </c>
      <c r="V595" s="34"/>
      <c r="W595" s="34">
        <f t="shared" si="660"/>
        <v>0</v>
      </c>
      <c r="X595" s="34">
        <f t="shared" si="661"/>
        <v>0</v>
      </c>
      <c r="Y595" s="34"/>
      <c r="Z595" s="34">
        <f t="shared" si="676"/>
        <v>0</v>
      </c>
      <c r="AA595" s="34">
        <f t="shared" si="677"/>
        <v>0</v>
      </c>
      <c r="AB595" s="34"/>
      <c r="AC595" s="34">
        <f t="shared" si="678"/>
        <v>0</v>
      </c>
      <c r="AD595" s="34">
        <f t="shared" si="679"/>
        <v>0</v>
      </c>
      <c r="AE595" s="34"/>
      <c r="AF595" s="34">
        <f t="shared" si="658"/>
        <v>0</v>
      </c>
      <c r="AG595" s="34">
        <f t="shared" si="659"/>
        <v>0</v>
      </c>
      <c r="AH595" s="34"/>
      <c r="AI595" s="34">
        <f t="shared" si="667"/>
        <v>0</v>
      </c>
      <c r="AJ595" s="34">
        <f t="shared" si="680"/>
        <v>0</v>
      </c>
      <c r="AK595" s="34"/>
      <c r="AL595" s="34">
        <f t="shared" si="662"/>
        <v>0</v>
      </c>
      <c r="AM595" s="34">
        <f t="shared" si="663"/>
        <v>0</v>
      </c>
      <c r="AN595" s="34"/>
      <c r="AO595" s="34">
        <f t="shared" ref="AO595:AO658" si="709">ROUND(AN595*$L595,2)</f>
        <v>0</v>
      </c>
      <c r="AP595" s="34">
        <f t="shared" ref="AP595:AP658" si="710">ROUND(AN595*$N595,2)</f>
        <v>0</v>
      </c>
      <c r="AQ595" s="34"/>
      <c r="AR595" s="34">
        <f t="shared" ref="AR595:AR658" si="711">ROUND(AQ595*$L595,2)</f>
        <v>0</v>
      </c>
      <c r="AS595" s="34">
        <f t="shared" ref="AS595:AS658" si="712">ROUND(AQ595*$N595,2)</f>
        <v>0</v>
      </c>
      <c r="AT595" s="34"/>
      <c r="AU595" s="34">
        <f t="shared" ref="AU595:AU658" si="713">ROUND(AT595*$L595,2)</f>
        <v>0</v>
      </c>
      <c r="AV595" s="34">
        <f t="shared" ref="AV595:AV658" si="714">ROUND(AT595*$N595,2)</f>
        <v>0</v>
      </c>
      <c r="AW595" s="34"/>
      <c r="AX595" s="34">
        <f t="shared" ref="AX595:AX658" si="715">ROUND(AW595*$L595,2)</f>
        <v>0</v>
      </c>
      <c r="AY595" s="34">
        <f t="shared" ref="AY595:AY658" si="716">ROUND(AW595*$N595,2)</f>
        <v>0</v>
      </c>
      <c r="AZ595" s="34"/>
      <c r="BA595" s="34">
        <f t="shared" ref="BA595:BA658" si="717">ROUND(AZ595*$L595,2)</f>
        <v>0</v>
      </c>
      <c r="BB595" s="34">
        <f t="shared" ref="BB595:BB658" si="718">ROUND(AZ595*$N595,2)</f>
        <v>0</v>
      </c>
      <c r="BC595" s="34"/>
      <c r="BD595" s="34">
        <f t="shared" ref="BD595:BD658" si="719">ROUND(BC595*$L595,2)</f>
        <v>0</v>
      </c>
      <c r="BE595" s="34">
        <f t="shared" ref="BE595:BE658" si="720">ROUND(BC595*$N595,2)</f>
        <v>0</v>
      </c>
      <c r="BF595" s="34"/>
      <c r="BG595" s="34">
        <f t="shared" si="668"/>
        <v>0</v>
      </c>
      <c r="BH595" s="34">
        <f t="shared" ref="BH595:BH658" si="721">ROUND(BF595*$N595,2)</f>
        <v>0</v>
      </c>
      <c r="BI595" s="34">
        <v>13</v>
      </c>
      <c r="BJ595" s="34">
        <f t="shared" si="669"/>
        <v>2326.09</v>
      </c>
      <c r="BK595" s="34">
        <f t="shared" ref="BK595:BK658" si="722">ROUND(BI595*$N595,2)</f>
        <v>0</v>
      </c>
      <c r="BL595" s="34">
        <v>7.78</v>
      </c>
      <c r="BM595" s="34">
        <f t="shared" si="671"/>
        <v>1392.08</v>
      </c>
      <c r="BN595" s="34">
        <f t="shared" ref="BN595:BN658" si="723">ROUND(BL595*$N595,2)</f>
        <v>0</v>
      </c>
      <c r="BO595" s="34"/>
      <c r="BP595" s="34">
        <f t="shared" si="693"/>
        <v>0</v>
      </c>
      <c r="BQ595" s="34">
        <f t="shared" si="694"/>
        <v>0</v>
      </c>
      <c r="BR595" s="34"/>
      <c r="BS595" s="34">
        <f t="shared" si="685"/>
        <v>0</v>
      </c>
      <c r="BT595" s="34">
        <f t="shared" si="695"/>
        <v>0</v>
      </c>
      <c r="BU595" s="34"/>
      <c r="BV595" s="34">
        <f t="shared" si="686"/>
        <v>0</v>
      </c>
      <c r="BW595" s="34">
        <f t="shared" si="696"/>
        <v>0</v>
      </c>
      <c r="BX595" s="34"/>
      <c r="BY595" s="34">
        <f t="shared" si="687"/>
        <v>0</v>
      </c>
      <c r="BZ595" s="34">
        <f t="shared" si="697"/>
        <v>0</v>
      </c>
      <c r="CA595" s="34"/>
      <c r="CB595" s="34">
        <f t="shared" si="688"/>
        <v>0</v>
      </c>
      <c r="CC595" s="34">
        <f t="shared" si="698"/>
        <v>0</v>
      </c>
      <c r="CD595" s="34"/>
      <c r="CE595" s="34">
        <f t="shared" si="689"/>
        <v>0</v>
      </c>
      <c r="CF595" s="34">
        <f t="shared" si="699"/>
        <v>0</v>
      </c>
      <c r="CG595" s="34"/>
      <c r="CH595" s="34">
        <f t="shared" ref="CH595:CH658" si="724">ROUND(CG595*$L595,2)</f>
        <v>0</v>
      </c>
      <c r="CI595" s="34">
        <f t="shared" si="700"/>
        <v>0</v>
      </c>
      <c r="CJ595" s="34"/>
      <c r="CK595" s="34">
        <f t="shared" ref="CK595:CK658" si="725">ROUND(CJ595*$L595,2)</f>
        <v>0</v>
      </c>
      <c r="CL595" s="34">
        <f t="shared" si="701"/>
        <v>0</v>
      </c>
      <c r="CM595" s="34"/>
      <c r="CN595" s="34">
        <f t="shared" ref="CN595:CN658" si="726">ROUND(CM595*$L595,2)</f>
        <v>0</v>
      </c>
      <c r="CO595" s="34">
        <f t="shared" si="702"/>
        <v>0</v>
      </c>
      <c r="CP595" s="34"/>
      <c r="CQ595" s="34">
        <f t="shared" ref="CQ595:CQ658" si="727">ROUND(CP595*$L595,2)</f>
        <v>0</v>
      </c>
      <c r="CR595" s="34">
        <f t="shared" si="703"/>
        <v>0</v>
      </c>
      <c r="CS595" s="34"/>
      <c r="CT595" s="34">
        <f t="shared" ref="CT595:CT658" si="728">ROUND(CS595*$L595,2)</f>
        <v>0</v>
      </c>
      <c r="CU595" s="34">
        <f t="shared" si="704"/>
        <v>0</v>
      </c>
      <c r="CV595" s="34"/>
      <c r="CW595" s="34">
        <f t="shared" ref="CW595:CW658" si="729">ROUND(CV595*$L595,2)</f>
        <v>0</v>
      </c>
      <c r="CX595" s="34">
        <f t="shared" si="705"/>
        <v>0</v>
      </c>
      <c r="CY595" s="34"/>
      <c r="CZ595" s="34">
        <f t="shared" ref="CZ595:CZ658" si="730">ROUND(CY595*$L595,2)</f>
        <v>0</v>
      </c>
      <c r="DA595" s="34">
        <f t="shared" si="706"/>
        <v>0</v>
      </c>
      <c r="DB595" s="34"/>
      <c r="DC595" s="34">
        <f t="shared" si="690"/>
        <v>0</v>
      </c>
      <c r="DD595" s="34">
        <f t="shared" si="707"/>
        <v>0</v>
      </c>
      <c r="DE595" s="35">
        <f t="shared" si="664"/>
        <v>20.78</v>
      </c>
      <c r="DF595" s="35">
        <f t="shared" ca="1" si="665"/>
        <v>3718.17</v>
      </c>
      <c r="DG595" s="89">
        <f t="shared" ca="1" si="666"/>
        <v>0</v>
      </c>
      <c r="DH595" s="35">
        <f t="shared" si="708"/>
        <v>7.22</v>
      </c>
      <c r="DI595" s="35">
        <f t="shared" ca="1" si="681"/>
        <v>1291.8699999999999</v>
      </c>
      <c r="DJ595" s="92">
        <f t="shared" ca="1" si="682"/>
        <v>0</v>
      </c>
      <c r="DK595"/>
      <c r="DL595" s="37"/>
      <c r="DM595" s="38">
        <f t="shared" si="683"/>
        <v>0</v>
      </c>
      <c r="DN595" s="39" t="str">
        <f t="shared" si="670"/>
        <v>NÃO MEDIDO</v>
      </c>
      <c r="DO595" s="40"/>
      <c r="DP595"/>
    </row>
    <row r="596" spans="1:120" s="2" customFormat="1" ht="60" customHeight="1" x14ac:dyDescent="0.2">
      <c r="A596" s="2" t="s">
        <v>212</v>
      </c>
      <c r="C596" s="100" t="s">
        <v>1031</v>
      </c>
      <c r="D596" s="30" t="s">
        <v>1032</v>
      </c>
      <c r="E596" s="31" t="s">
        <v>90</v>
      </c>
      <c r="F596" s="74">
        <v>10</v>
      </c>
      <c r="G596" s="74">
        <v>0</v>
      </c>
      <c r="H596" s="121">
        <v>0</v>
      </c>
      <c r="I596" s="121">
        <v>0</v>
      </c>
      <c r="J596" s="121"/>
      <c r="K596" s="74">
        <f t="shared" si="684"/>
        <v>10</v>
      </c>
      <c r="L596" s="32">
        <v>195.81</v>
      </c>
      <c r="M596" s="33">
        <f t="shared" si="691"/>
        <v>1958.1</v>
      </c>
      <c r="N596" s="33"/>
      <c r="O596" s="33">
        <f t="shared" si="692"/>
        <v>0</v>
      </c>
      <c r="P596" s="34"/>
      <c r="Q596" s="34">
        <f t="shared" si="672"/>
        <v>0</v>
      </c>
      <c r="R596" s="34">
        <f t="shared" si="673"/>
        <v>0</v>
      </c>
      <c r="S596" s="34"/>
      <c r="T596" s="34">
        <f t="shared" si="674"/>
        <v>0</v>
      </c>
      <c r="U596" s="34">
        <f t="shared" si="675"/>
        <v>0</v>
      </c>
      <c r="V596" s="34"/>
      <c r="W596" s="34">
        <f t="shared" si="660"/>
        <v>0</v>
      </c>
      <c r="X596" s="34">
        <f t="shared" si="661"/>
        <v>0</v>
      </c>
      <c r="Y596" s="34"/>
      <c r="Z596" s="34">
        <f t="shared" si="676"/>
        <v>0</v>
      </c>
      <c r="AA596" s="34">
        <f t="shared" si="677"/>
        <v>0</v>
      </c>
      <c r="AB596" s="34"/>
      <c r="AC596" s="34">
        <f t="shared" si="678"/>
        <v>0</v>
      </c>
      <c r="AD596" s="34">
        <f t="shared" si="679"/>
        <v>0</v>
      </c>
      <c r="AE596" s="34"/>
      <c r="AF596" s="34">
        <f t="shared" ref="AF596:AF659" si="731">ROUND(AE596*$L596,2)</f>
        <v>0</v>
      </c>
      <c r="AG596" s="34">
        <f t="shared" ref="AG596:AG659" si="732">ROUND(AE596*$N596,2)</f>
        <v>0</v>
      </c>
      <c r="AH596" s="34"/>
      <c r="AI596" s="34">
        <f t="shared" si="667"/>
        <v>0</v>
      </c>
      <c r="AJ596" s="34">
        <f t="shared" si="680"/>
        <v>0</v>
      </c>
      <c r="AK596" s="34"/>
      <c r="AL596" s="34">
        <f t="shared" si="662"/>
        <v>0</v>
      </c>
      <c r="AM596" s="34">
        <f t="shared" si="663"/>
        <v>0</v>
      </c>
      <c r="AN596" s="34"/>
      <c r="AO596" s="34">
        <f t="shared" si="709"/>
        <v>0</v>
      </c>
      <c r="AP596" s="34">
        <f t="shared" si="710"/>
        <v>0</v>
      </c>
      <c r="AQ596" s="34"/>
      <c r="AR596" s="34">
        <f t="shared" si="711"/>
        <v>0</v>
      </c>
      <c r="AS596" s="34">
        <f t="shared" si="712"/>
        <v>0</v>
      </c>
      <c r="AT596" s="34"/>
      <c r="AU596" s="34">
        <f t="shared" si="713"/>
        <v>0</v>
      </c>
      <c r="AV596" s="34">
        <f t="shared" si="714"/>
        <v>0</v>
      </c>
      <c r="AW596" s="34"/>
      <c r="AX596" s="34">
        <f t="shared" si="715"/>
        <v>0</v>
      </c>
      <c r="AY596" s="34">
        <f t="shared" si="716"/>
        <v>0</v>
      </c>
      <c r="AZ596" s="34"/>
      <c r="BA596" s="34">
        <f t="shared" si="717"/>
        <v>0</v>
      </c>
      <c r="BB596" s="34">
        <f t="shared" si="718"/>
        <v>0</v>
      </c>
      <c r="BC596" s="34"/>
      <c r="BD596" s="34">
        <f t="shared" si="719"/>
        <v>0</v>
      </c>
      <c r="BE596" s="34">
        <f t="shared" si="720"/>
        <v>0</v>
      </c>
      <c r="BF596" s="34"/>
      <c r="BG596" s="34">
        <f t="shared" si="668"/>
        <v>0</v>
      </c>
      <c r="BH596" s="34">
        <f t="shared" si="721"/>
        <v>0</v>
      </c>
      <c r="BI596" s="34">
        <v>3.14</v>
      </c>
      <c r="BJ596" s="34">
        <f t="shared" si="669"/>
        <v>614.84</v>
      </c>
      <c r="BK596" s="34">
        <f t="shared" si="722"/>
        <v>0</v>
      </c>
      <c r="BL596" s="34"/>
      <c r="BM596" s="34">
        <f t="shared" si="671"/>
        <v>0</v>
      </c>
      <c r="BN596" s="34">
        <f t="shared" si="723"/>
        <v>0</v>
      </c>
      <c r="BO596" s="34"/>
      <c r="BP596" s="34">
        <f t="shared" si="693"/>
        <v>0</v>
      </c>
      <c r="BQ596" s="34">
        <f t="shared" si="694"/>
        <v>0</v>
      </c>
      <c r="BR596" s="34"/>
      <c r="BS596" s="34">
        <f t="shared" si="685"/>
        <v>0</v>
      </c>
      <c r="BT596" s="34">
        <f t="shared" si="695"/>
        <v>0</v>
      </c>
      <c r="BU596" s="34"/>
      <c r="BV596" s="34">
        <f t="shared" si="686"/>
        <v>0</v>
      </c>
      <c r="BW596" s="34">
        <f t="shared" si="696"/>
        <v>0</v>
      </c>
      <c r="BX596" s="34"/>
      <c r="BY596" s="34">
        <f t="shared" si="687"/>
        <v>0</v>
      </c>
      <c r="BZ596" s="34">
        <f t="shared" si="697"/>
        <v>0</v>
      </c>
      <c r="CA596" s="34"/>
      <c r="CB596" s="34">
        <f t="shared" si="688"/>
        <v>0</v>
      </c>
      <c r="CC596" s="34">
        <f t="shared" si="698"/>
        <v>0</v>
      </c>
      <c r="CD596" s="34"/>
      <c r="CE596" s="34">
        <f t="shared" si="689"/>
        <v>0</v>
      </c>
      <c r="CF596" s="34">
        <f t="shared" si="699"/>
        <v>0</v>
      </c>
      <c r="CG596" s="34"/>
      <c r="CH596" s="34">
        <f t="shared" si="724"/>
        <v>0</v>
      </c>
      <c r="CI596" s="34">
        <f t="shared" si="700"/>
        <v>0</v>
      </c>
      <c r="CJ596" s="34"/>
      <c r="CK596" s="34">
        <f t="shared" si="725"/>
        <v>0</v>
      </c>
      <c r="CL596" s="34">
        <f t="shared" si="701"/>
        <v>0</v>
      </c>
      <c r="CM596" s="34"/>
      <c r="CN596" s="34">
        <f t="shared" si="726"/>
        <v>0</v>
      </c>
      <c r="CO596" s="34">
        <f t="shared" si="702"/>
        <v>0</v>
      </c>
      <c r="CP596" s="34"/>
      <c r="CQ596" s="34">
        <f t="shared" si="727"/>
        <v>0</v>
      </c>
      <c r="CR596" s="34">
        <f t="shared" si="703"/>
        <v>0</v>
      </c>
      <c r="CS596" s="34"/>
      <c r="CT596" s="34">
        <f t="shared" si="728"/>
        <v>0</v>
      </c>
      <c r="CU596" s="34">
        <f t="shared" si="704"/>
        <v>0</v>
      </c>
      <c r="CV596" s="34"/>
      <c r="CW596" s="34">
        <f t="shared" si="729"/>
        <v>0</v>
      </c>
      <c r="CX596" s="34">
        <f t="shared" si="705"/>
        <v>0</v>
      </c>
      <c r="CY596" s="34"/>
      <c r="CZ596" s="34">
        <f t="shared" si="730"/>
        <v>0</v>
      </c>
      <c r="DA596" s="34">
        <f t="shared" si="706"/>
        <v>0</v>
      </c>
      <c r="DB596" s="34"/>
      <c r="DC596" s="34">
        <f t="shared" si="690"/>
        <v>0</v>
      </c>
      <c r="DD596" s="34">
        <f t="shared" si="707"/>
        <v>0</v>
      </c>
      <c r="DE596" s="35">
        <f t="shared" si="664"/>
        <v>3.14</v>
      </c>
      <c r="DF596" s="35">
        <f t="shared" ca="1" si="665"/>
        <v>614.84</v>
      </c>
      <c r="DG596" s="89">
        <f t="shared" ca="1" si="666"/>
        <v>0</v>
      </c>
      <c r="DH596" s="35">
        <f t="shared" si="708"/>
        <v>6.86</v>
      </c>
      <c r="DI596" s="35">
        <f t="shared" ca="1" si="681"/>
        <v>1343.26</v>
      </c>
      <c r="DJ596" s="92">
        <f t="shared" ca="1" si="682"/>
        <v>0</v>
      </c>
      <c r="DK596"/>
      <c r="DL596" s="37"/>
      <c r="DM596" s="38">
        <f t="shared" si="683"/>
        <v>0</v>
      </c>
      <c r="DN596" s="39" t="str">
        <f t="shared" si="670"/>
        <v>NÃO MEDIDO</v>
      </c>
      <c r="DO596" s="40"/>
      <c r="DP596"/>
    </row>
    <row r="597" spans="1:120" s="2" customFormat="1" ht="51.75" customHeight="1" x14ac:dyDescent="0.2">
      <c r="A597" s="2" t="s">
        <v>212</v>
      </c>
      <c r="C597" s="100" t="s">
        <v>1033</v>
      </c>
      <c r="D597" s="30" t="s">
        <v>1034</v>
      </c>
      <c r="E597" s="31" t="s">
        <v>90</v>
      </c>
      <c r="F597" s="74">
        <v>19</v>
      </c>
      <c r="G597" s="74">
        <v>0</v>
      </c>
      <c r="H597" s="121">
        <v>0</v>
      </c>
      <c r="I597" s="121">
        <v>0</v>
      </c>
      <c r="J597" s="121"/>
      <c r="K597" s="74">
        <f t="shared" si="684"/>
        <v>19</v>
      </c>
      <c r="L597" s="32">
        <v>310.52999999999997</v>
      </c>
      <c r="M597" s="33">
        <f t="shared" si="691"/>
        <v>5900.07</v>
      </c>
      <c r="N597" s="33"/>
      <c r="O597" s="33">
        <f t="shared" si="692"/>
        <v>0</v>
      </c>
      <c r="P597" s="34"/>
      <c r="Q597" s="34">
        <f t="shared" si="672"/>
        <v>0</v>
      </c>
      <c r="R597" s="34">
        <f t="shared" si="673"/>
        <v>0</v>
      </c>
      <c r="S597" s="34"/>
      <c r="T597" s="34">
        <f t="shared" si="674"/>
        <v>0</v>
      </c>
      <c r="U597" s="34">
        <f t="shared" si="675"/>
        <v>0</v>
      </c>
      <c r="V597" s="34"/>
      <c r="W597" s="34">
        <f t="shared" ref="W597:W660" si="733">ROUND(V597*$L597,2)</f>
        <v>0</v>
      </c>
      <c r="X597" s="34">
        <f t="shared" ref="X597:X660" si="734">ROUND(V597*$N597,2)</f>
        <v>0</v>
      </c>
      <c r="Y597" s="34"/>
      <c r="Z597" s="34">
        <f t="shared" si="676"/>
        <v>0</v>
      </c>
      <c r="AA597" s="34">
        <f t="shared" si="677"/>
        <v>0</v>
      </c>
      <c r="AB597" s="34"/>
      <c r="AC597" s="34">
        <f t="shared" si="678"/>
        <v>0</v>
      </c>
      <c r="AD597" s="34">
        <f t="shared" si="679"/>
        <v>0</v>
      </c>
      <c r="AE597" s="34"/>
      <c r="AF597" s="34">
        <f t="shared" si="731"/>
        <v>0</v>
      </c>
      <c r="AG597" s="34">
        <f t="shared" si="732"/>
        <v>0</v>
      </c>
      <c r="AH597" s="34"/>
      <c r="AI597" s="34">
        <f t="shared" si="667"/>
        <v>0</v>
      </c>
      <c r="AJ597" s="34">
        <f t="shared" si="680"/>
        <v>0</v>
      </c>
      <c r="AK597" s="34"/>
      <c r="AL597" s="34">
        <f t="shared" ref="AL597:AL660" si="735">ROUND($AK597*$L597,2)</f>
        <v>0</v>
      </c>
      <c r="AM597" s="34">
        <f t="shared" ref="AM597:AM660" si="736">ROUND($AK597*$N597,2)</f>
        <v>0</v>
      </c>
      <c r="AN597" s="34"/>
      <c r="AO597" s="34">
        <f t="shared" si="709"/>
        <v>0</v>
      </c>
      <c r="AP597" s="34">
        <f t="shared" si="710"/>
        <v>0</v>
      </c>
      <c r="AQ597" s="34"/>
      <c r="AR597" s="34">
        <f t="shared" si="711"/>
        <v>0</v>
      </c>
      <c r="AS597" s="34">
        <f t="shared" si="712"/>
        <v>0</v>
      </c>
      <c r="AT597" s="34"/>
      <c r="AU597" s="34">
        <f t="shared" si="713"/>
        <v>0</v>
      </c>
      <c r="AV597" s="34">
        <f t="shared" si="714"/>
        <v>0</v>
      </c>
      <c r="AW597" s="34"/>
      <c r="AX597" s="34">
        <f t="shared" si="715"/>
        <v>0</v>
      </c>
      <c r="AY597" s="34">
        <f t="shared" si="716"/>
        <v>0</v>
      </c>
      <c r="AZ597" s="34"/>
      <c r="BA597" s="34">
        <f t="shared" si="717"/>
        <v>0</v>
      </c>
      <c r="BB597" s="34">
        <f t="shared" si="718"/>
        <v>0</v>
      </c>
      <c r="BC597" s="34"/>
      <c r="BD597" s="34">
        <f t="shared" si="719"/>
        <v>0</v>
      </c>
      <c r="BE597" s="34">
        <f t="shared" si="720"/>
        <v>0</v>
      </c>
      <c r="BF597" s="34"/>
      <c r="BG597" s="34">
        <f t="shared" si="668"/>
        <v>0</v>
      </c>
      <c r="BH597" s="34">
        <f t="shared" si="721"/>
        <v>0</v>
      </c>
      <c r="BI597" s="34"/>
      <c r="BJ597" s="34">
        <f t="shared" si="669"/>
        <v>0</v>
      </c>
      <c r="BK597" s="34">
        <f t="shared" si="722"/>
        <v>0</v>
      </c>
      <c r="BL597" s="34"/>
      <c r="BM597" s="34">
        <f t="shared" si="671"/>
        <v>0</v>
      </c>
      <c r="BN597" s="34">
        <f t="shared" si="723"/>
        <v>0</v>
      </c>
      <c r="BO597" s="34">
        <v>10.82</v>
      </c>
      <c r="BP597" s="34">
        <f t="shared" si="693"/>
        <v>3359.93</v>
      </c>
      <c r="BQ597" s="34">
        <f t="shared" si="694"/>
        <v>0</v>
      </c>
      <c r="BR597" s="34"/>
      <c r="BS597" s="34">
        <f t="shared" si="685"/>
        <v>0</v>
      </c>
      <c r="BT597" s="34">
        <f t="shared" si="695"/>
        <v>0</v>
      </c>
      <c r="BU597" s="34"/>
      <c r="BV597" s="34">
        <f t="shared" si="686"/>
        <v>0</v>
      </c>
      <c r="BW597" s="34">
        <f t="shared" si="696"/>
        <v>0</v>
      </c>
      <c r="BX597" s="34"/>
      <c r="BY597" s="34">
        <f t="shared" si="687"/>
        <v>0</v>
      </c>
      <c r="BZ597" s="34">
        <f t="shared" si="697"/>
        <v>0</v>
      </c>
      <c r="CA597" s="34"/>
      <c r="CB597" s="34">
        <f t="shared" si="688"/>
        <v>0</v>
      </c>
      <c r="CC597" s="34">
        <f t="shared" si="698"/>
        <v>0</v>
      </c>
      <c r="CD597" s="34"/>
      <c r="CE597" s="34">
        <f t="shared" si="689"/>
        <v>0</v>
      </c>
      <c r="CF597" s="34">
        <f t="shared" si="699"/>
        <v>0</v>
      </c>
      <c r="CG597" s="34"/>
      <c r="CH597" s="34">
        <f t="shared" si="724"/>
        <v>0</v>
      </c>
      <c r="CI597" s="34">
        <f t="shared" si="700"/>
        <v>0</v>
      </c>
      <c r="CJ597" s="34"/>
      <c r="CK597" s="34">
        <f t="shared" si="725"/>
        <v>0</v>
      </c>
      <c r="CL597" s="34">
        <f t="shared" si="701"/>
        <v>0</v>
      </c>
      <c r="CM597" s="34"/>
      <c r="CN597" s="34">
        <f t="shared" si="726"/>
        <v>0</v>
      </c>
      <c r="CO597" s="34">
        <f t="shared" si="702"/>
        <v>0</v>
      </c>
      <c r="CP597" s="34"/>
      <c r="CQ597" s="34">
        <f t="shared" si="727"/>
        <v>0</v>
      </c>
      <c r="CR597" s="34">
        <f t="shared" si="703"/>
        <v>0</v>
      </c>
      <c r="CS597" s="34"/>
      <c r="CT597" s="34">
        <f t="shared" si="728"/>
        <v>0</v>
      </c>
      <c r="CU597" s="34">
        <f t="shared" si="704"/>
        <v>0</v>
      </c>
      <c r="CV597" s="34"/>
      <c r="CW597" s="34">
        <f t="shared" si="729"/>
        <v>0</v>
      </c>
      <c r="CX597" s="34">
        <f t="shared" si="705"/>
        <v>0</v>
      </c>
      <c r="CY597" s="34"/>
      <c r="CZ597" s="34">
        <f t="shared" si="730"/>
        <v>0</v>
      </c>
      <c r="DA597" s="34">
        <f t="shared" si="706"/>
        <v>0</v>
      </c>
      <c r="DB597" s="34"/>
      <c r="DC597" s="34">
        <f t="shared" si="690"/>
        <v>0</v>
      </c>
      <c r="DD597" s="34">
        <f t="shared" si="707"/>
        <v>0</v>
      </c>
      <c r="DE597" s="35">
        <f t="shared" si="664"/>
        <v>10.82</v>
      </c>
      <c r="DF597" s="35">
        <f t="shared" ca="1" si="665"/>
        <v>3359.93</v>
      </c>
      <c r="DG597" s="89">
        <f t="shared" ca="1" si="666"/>
        <v>0</v>
      </c>
      <c r="DH597" s="35">
        <f t="shared" si="708"/>
        <v>8.18</v>
      </c>
      <c r="DI597" s="35">
        <f t="shared" ca="1" si="681"/>
        <v>2540.14</v>
      </c>
      <c r="DJ597" s="92">
        <f t="shared" ca="1" si="682"/>
        <v>0</v>
      </c>
      <c r="DK597"/>
      <c r="DL597" s="37"/>
      <c r="DM597" s="38">
        <f t="shared" si="683"/>
        <v>0</v>
      </c>
      <c r="DN597" s="39" t="str">
        <f t="shared" si="670"/>
        <v>NÃO MEDIDO</v>
      </c>
      <c r="DO597" s="40"/>
      <c r="DP597"/>
    </row>
    <row r="598" spans="1:120" s="2" customFormat="1" ht="51.75" customHeight="1" x14ac:dyDescent="0.2">
      <c r="A598" s="2" t="s">
        <v>212</v>
      </c>
      <c r="C598" s="100" t="s">
        <v>1035</v>
      </c>
      <c r="D598" s="30" t="s">
        <v>1036</v>
      </c>
      <c r="E598" s="31" t="s">
        <v>89</v>
      </c>
      <c r="F598" s="74">
        <v>8</v>
      </c>
      <c r="G598" s="74">
        <v>0</v>
      </c>
      <c r="H598" s="121">
        <v>0</v>
      </c>
      <c r="I598" s="121">
        <v>0</v>
      </c>
      <c r="J598" s="121"/>
      <c r="K598" s="74">
        <f t="shared" si="684"/>
        <v>8</v>
      </c>
      <c r="L598" s="32">
        <v>111.18</v>
      </c>
      <c r="M598" s="33">
        <f t="shared" si="691"/>
        <v>889.44</v>
      </c>
      <c r="N598" s="33"/>
      <c r="O598" s="33">
        <f t="shared" si="692"/>
        <v>0</v>
      </c>
      <c r="P598" s="34"/>
      <c r="Q598" s="34">
        <f t="shared" si="672"/>
        <v>0</v>
      </c>
      <c r="R598" s="34">
        <f t="shared" si="673"/>
        <v>0</v>
      </c>
      <c r="S598" s="34"/>
      <c r="T598" s="34">
        <f t="shared" si="674"/>
        <v>0</v>
      </c>
      <c r="U598" s="34">
        <f t="shared" si="675"/>
        <v>0</v>
      </c>
      <c r="V598" s="34"/>
      <c r="W598" s="34">
        <f t="shared" si="733"/>
        <v>0</v>
      </c>
      <c r="X598" s="34">
        <f t="shared" si="734"/>
        <v>0</v>
      </c>
      <c r="Y598" s="34"/>
      <c r="Z598" s="34">
        <f t="shared" si="676"/>
        <v>0</v>
      </c>
      <c r="AA598" s="34">
        <f t="shared" si="677"/>
        <v>0</v>
      </c>
      <c r="AB598" s="34"/>
      <c r="AC598" s="34">
        <f t="shared" si="678"/>
        <v>0</v>
      </c>
      <c r="AD598" s="34">
        <f t="shared" si="679"/>
        <v>0</v>
      </c>
      <c r="AE598" s="34"/>
      <c r="AF598" s="34">
        <f t="shared" si="731"/>
        <v>0</v>
      </c>
      <c r="AG598" s="34">
        <f t="shared" si="732"/>
        <v>0</v>
      </c>
      <c r="AH598" s="34"/>
      <c r="AI598" s="34">
        <f t="shared" si="667"/>
        <v>0</v>
      </c>
      <c r="AJ598" s="34">
        <f t="shared" si="680"/>
        <v>0</v>
      </c>
      <c r="AK598" s="34"/>
      <c r="AL598" s="34">
        <f t="shared" si="735"/>
        <v>0</v>
      </c>
      <c r="AM598" s="34">
        <f t="shared" si="736"/>
        <v>0</v>
      </c>
      <c r="AN598" s="34"/>
      <c r="AO598" s="34">
        <f t="shared" si="709"/>
        <v>0</v>
      </c>
      <c r="AP598" s="34">
        <f t="shared" si="710"/>
        <v>0</v>
      </c>
      <c r="AQ598" s="34"/>
      <c r="AR598" s="34">
        <f t="shared" si="711"/>
        <v>0</v>
      </c>
      <c r="AS598" s="34">
        <f t="shared" si="712"/>
        <v>0</v>
      </c>
      <c r="AT598" s="34"/>
      <c r="AU598" s="34">
        <f t="shared" si="713"/>
        <v>0</v>
      </c>
      <c r="AV598" s="34">
        <f t="shared" si="714"/>
        <v>0</v>
      </c>
      <c r="AW598" s="34"/>
      <c r="AX598" s="34">
        <f t="shared" si="715"/>
        <v>0</v>
      </c>
      <c r="AY598" s="34">
        <f t="shared" si="716"/>
        <v>0</v>
      </c>
      <c r="AZ598" s="34"/>
      <c r="BA598" s="34">
        <f t="shared" si="717"/>
        <v>0</v>
      </c>
      <c r="BB598" s="34">
        <f t="shared" si="718"/>
        <v>0</v>
      </c>
      <c r="BC598" s="34"/>
      <c r="BD598" s="34">
        <f t="shared" si="719"/>
        <v>0</v>
      </c>
      <c r="BE598" s="34">
        <f t="shared" si="720"/>
        <v>0</v>
      </c>
      <c r="BF598" s="34"/>
      <c r="BG598" s="34">
        <f t="shared" si="668"/>
        <v>0</v>
      </c>
      <c r="BH598" s="34">
        <f t="shared" si="721"/>
        <v>0</v>
      </c>
      <c r="BI598" s="34"/>
      <c r="BJ598" s="34">
        <f t="shared" si="669"/>
        <v>0</v>
      </c>
      <c r="BK598" s="34">
        <f t="shared" si="722"/>
        <v>0</v>
      </c>
      <c r="BL598" s="34"/>
      <c r="BM598" s="34">
        <f t="shared" si="671"/>
        <v>0</v>
      </c>
      <c r="BN598" s="34">
        <f t="shared" si="723"/>
        <v>0</v>
      </c>
      <c r="BO598" s="34"/>
      <c r="BP598" s="34">
        <f t="shared" si="693"/>
        <v>0</v>
      </c>
      <c r="BQ598" s="34">
        <f t="shared" si="694"/>
        <v>0</v>
      </c>
      <c r="BR598" s="34"/>
      <c r="BS598" s="34">
        <f t="shared" si="685"/>
        <v>0</v>
      </c>
      <c r="BT598" s="34">
        <f t="shared" si="695"/>
        <v>0</v>
      </c>
      <c r="BU598" s="34">
        <v>4</v>
      </c>
      <c r="BV598" s="34">
        <f t="shared" si="686"/>
        <v>444.72</v>
      </c>
      <c r="BW598" s="34">
        <f t="shared" si="696"/>
        <v>0</v>
      </c>
      <c r="BX598" s="34"/>
      <c r="BY598" s="34">
        <f t="shared" si="687"/>
        <v>0</v>
      </c>
      <c r="BZ598" s="34">
        <f t="shared" si="697"/>
        <v>0</v>
      </c>
      <c r="CA598" s="34"/>
      <c r="CB598" s="34">
        <f t="shared" si="688"/>
        <v>0</v>
      </c>
      <c r="CC598" s="34">
        <f t="shared" si="698"/>
        <v>0</v>
      </c>
      <c r="CD598" s="34"/>
      <c r="CE598" s="34">
        <f t="shared" si="689"/>
        <v>0</v>
      </c>
      <c r="CF598" s="34">
        <f t="shared" si="699"/>
        <v>0</v>
      </c>
      <c r="CG598" s="34"/>
      <c r="CH598" s="34">
        <f t="shared" si="724"/>
        <v>0</v>
      </c>
      <c r="CI598" s="34">
        <f t="shared" si="700"/>
        <v>0</v>
      </c>
      <c r="CJ598" s="34"/>
      <c r="CK598" s="34">
        <f t="shared" si="725"/>
        <v>0</v>
      </c>
      <c r="CL598" s="34">
        <f t="shared" si="701"/>
        <v>0</v>
      </c>
      <c r="CM598" s="34"/>
      <c r="CN598" s="34">
        <f t="shared" si="726"/>
        <v>0</v>
      </c>
      <c r="CO598" s="34">
        <f t="shared" si="702"/>
        <v>0</v>
      </c>
      <c r="CP598" s="34"/>
      <c r="CQ598" s="34">
        <f t="shared" si="727"/>
        <v>0</v>
      </c>
      <c r="CR598" s="34">
        <f t="shared" si="703"/>
        <v>0</v>
      </c>
      <c r="CS598" s="34"/>
      <c r="CT598" s="34">
        <f t="shared" si="728"/>
        <v>0</v>
      </c>
      <c r="CU598" s="34">
        <f t="shared" si="704"/>
        <v>0</v>
      </c>
      <c r="CV598" s="34"/>
      <c r="CW598" s="34">
        <f t="shared" si="729"/>
        <v>0</v>
      </c>
      <c r="CX598" s="34">
        <f t="shared" si="705"/>
        <v>0</v>
      </c>
      <c r="CY598" s="34"/>
      <c r="CZ598" s="34">
        <f t="shared" si="730"/>
        <v>0</v>
      </c>
      <c r="DA598" s="34">
        <f t="shared" si="706"/>
        <v>0</v>
      </c>
      <c r="DB598" s="34"/>
      <c r="DC598" s="34">
        <f t="shared" si="690"/>
        <v>0</v>
      </c>
      <c r="DD598" s="34">
        <f t="shared" si="707"/>
        <v>0</v>
      </c>
      <c r="DE598" s="35">
        <f t="shared" si="664"/>
        <v>4</v>
      </c>
      <c r="DF598" s="35">
        <f t="shared" ca="1" si="665"/>
        <v>444.72</v>
      </c>
      <c r="DG598" s="89">
        <f t="shared" ca="1" si="666"/>
        <v>0</v>
      </c>
      <c r="DH598" s="35">
        <f t="shared" si="708"/>
        <v>4</v>
      </c>
      <c r="DI598" s="35">
        <f t="shared" ca="1" si="681"/>
        <v>444.72</v>
      </c>
      <c r="DJ598" s="92">
        <f t="shared" ca="1" si="682"/>
        <v>0</v>
      </c>
      <c r="DK598"/>
      <c r="DL598" s="37"/>
      <c r="DM598" s="38">
        <f t="shared" si="683"/>
        <v>0</v>
      </c>
      <c r="DN598" s="39" t="str">
        <f t="shared" si="670"/>
        <v>NÃO MEDIDO</v>
      </c>
      <c r="DO598" s="40"/>
      <c r="DP598"/>
    </row>
    <row r="599" spans="1:120" s="2" customFormat="1" ht="51.75" customHeight="1" x14ac:dyDescent="0.2">
      <c r="A599" s="2" t="s">
        <v>212</v>
      </c>
      <c r="C599" s="100" t="s">
        <v>1037</v>
      </c>
      <c r="D599" s="30" t="s">
        <v>1038</v>
      </c>
      <c r="E599" s="31" t="s">
        <v>89</v>
      </c>
      <c r="F599" s="74">
        <v>18</v>
      </c>
      <c r="G599" s="74">
        <v>0</v>
      </c>
      <c r="H599" s="121">
        <v>0</v>
      </c>
      <c r="I599" s="121">
        <v>0</v>
      </c>
      <c r="J599" s="121"/>
      <c r="K599" s="74">
        <f t="shared" si="684"/>
        <v>18</v>
      </c>
      <c r="L599" s="32">
        <v>161.22999999999999</v>
      </c>
      <c r="M599" s="33">
        <f t="shared" si="691"/>
        <v>2902.14</v>
      </c>
      <c r="N599" s="33"/>
      <c r="O599" s="33">
        <f t="shared" si="692"/>
        <v>0</v>
      </c>
      <c r="P599" s="34"/>
      <c r="Q599" s="34">
        <f t="shared" si="672"/>
        <v>0</v>
      </c>
      <c r="R599" s="34">
        <f t="shared" si="673"/>
        <v>0</v>
      </c>
      <c r="S599" s="34"/>
      <c r="T599" s="34">
        <f t="shared" si="674"/>
        <v>0</v>
      </c>
      <c r="U599" s="34">
        <f t="shared" si="675"/>
        <v>0</v>
      </c>
      <c r="V599" s="34"/>
      <c r="W599" s="34">
        <f t="shared" si="733"/>
        <v>0</v>
      </c>
      <c r="X599" s="34">
        <f t="shared" si="734"/>
        <v>0</v>
      </c>
      <c r="Y599" s="34"/>
      <c r="Z599" s="34">
        <f t="shared" si="676"/>
        <v>0</v>
      </c>
      <c r="AA599" s="34">
        <f t="shared" si="677"/>
        <v>0</v>
      </c>
      <c r="AB599" s="34"/>
      <c r="AC599" s="34">
        <f t="shared" si="678"/>
        <v>0</v>
      </c>
      <c r="AD599" s="34">
        <f t="shared" si="679"/>
        <v>0</v>
      </c>
      <c r="AE599" s="34"/>
      <c r="AF599" s="34">
        <f t="shared" si="731"/>
        <v>0</v>
      </c>
      <c r="AG599" s="34">
        <f t="shared" si="732"/>
        <v>0</v>
      </c>
      <c r="AH599" s="34"/>
      <c r="AI599" s="34">
        <f t="shared" si="667"/>
        <v>0</v>
      </c>
      <c r="AJ599" s="34">
        <f t="shared" si="680"/>
        <v>0</v>
      </c>
      <c r="AK599" s="34"/>
      <c r="AL599" s="34">
        <f t="shared" si="735"/>
        <v>0</v>
      </c>
      <c r="AM599" s="34">
        <f t="shared" si="736"/>
        <v>0</v>
      </c>
      <c r="AN599" s="34"/>
      <c r="AO599" s="34">
        <f t="shared" si="709"/>
        <v>0</v>
      </c>
      <c r="AP599" s="34">
        <f t="shared" si="710"/>
        <v>0</v>
      </c>
      <c r="AQ599" s="34"/>
      <c r="AR599" s="34">
        <f t="shared" si="711"/>
        <v>0</v>
      </c>
      <c r="AS599" s="34">
        <f t="shared" si="712"/>
        <v>0</v>
      </c>
      <c r="AT599" s="34"/>
      <c r="AU599" s="34">
        <f t="shared" si="713"/>
        <v>0</v>
      </c>
      <c r="AV599" s="34">
        <f t="shared" si="714"/>
        <v>0</v>
      </c>
      <c r="AW599" s="34"/>
      <c r="AX599" s="34">
        <f t="shared" si="715"/>
        <v>0</v>
      </c>
      <c r="AY599" s="34">
        <f t="shared" si="716"/>
        <v>0</v>
      </c>
      <c r="AZ599" s="34"/>
      <c r="BA599" s="34">
        <f t="shared" si="717"/>
        <v>0</v>
      </c>
      <c r="BB599" s="34">
        <f t="shared" si="718"/>
        <v>0</v>
      </c>
      <c r="BC599" s="34"/>
      <c r="BD599" s="34">
        <f t="shared" si="719"/>
        <v>0</v>
      </c>
      <c r="BE599" s="34">
        <f t="shared" si="720"/>
        <v>0</v>
      </c>
      <c r="BF599" s="34"/>
      <c r="BG599" s="34">
        <f t="shared" si="668"/>
        <v>0</v>
      </c>
      <c r="BH599" s="34">
        <f t="shared" si="721"/>
        <v>0</v>
      </c>
      <c r="BI599" s="34"/>
      <c r="BJ599" s="34">
        <f t="shared" si="669"/>
        <v>0</v>
      </c>
      <c r="BK599" s="34">
        <f t="shared" si="722"/>
        <v>0</v>
      </c>
      <c r="BL599" s="34"/>
      <c r="BM599" s="34">
        <f t="shared" si="671"/>
        <v>0</v>
      </c>
      <c r="BN599" s="34">
        <f t="shared" si="723"/>
        <v>0</v>
      </c>
      <c r="BO599" s="34"/>
      <c r="BP599" s="34">
        <f t="shared" si="693"/>
        <v>0</v>
      </c>
      <c r="BQ599" s="34">
        <f t="shared" si="694"/>
        <v>0</v>
      </c>
      <c r="BR599" s="34"/>
      <c r="BS599" s="34">
        <f t="shared" si="685"/>
        <v>0</v>
      </c>
      <c r="BT599" s="34">
        <f t="shared" si="695"/>
        <v>0</v>
      </c>
      <c r="BU599" s="34"/>
      <c r="BV599" s="34">
        <f t="shared" si="686"/>
        <v>0</v>
      </c>
      <c r="BW599" s="34">
        <f t="shared" si="696"/>
        <v>0</v>
      </c>
      <c r="BX599" s="34"/>
      <c r="BY599" s="34">
        <f t="shared" si="687"/>
        <v>0</v>
      </c>
      <c r="BZ599" s="34">
        <f t="shared" si="697"/>
        <v>0</v>
      </c>
      <c r="CA599" s="34"/>
      <c r="CB599" s="34">
        <f t="shared" si="688"/>
        <v>0</v>
      </c>
      <c r="CC599" s="34">
        <f t="shared" si="698"/>
        <v>0</v>
      </c>
      <c r="CD599" s="34"/>
      <c r="CE599" s="34">
        <f t="shared" si="689"/>
        <v>0</v>
      </c>
      <c r="CF599" s="34">
        <f t="shared" si="699"/>
        <v>0</v>
      </c>
      <c r="CG599" s="34"/>
      <c r="CH599" s="34">
        <f t="shared" si="724"/>
        <v>0</v>
      </c>
      <c r="CI599" s="34">
        <f t="shared" si="700"/>
        <v>0</v>
      </c>
      <c r="CJ599" s="34"/>
      <c r="CK599" s="34">
        <f t="shared" si="725"/>
        <v>0</v>
      </c>
      <c r="CL599" s="34">
        <f t="shared" si="701"/>
        <v>0</v>
      </c>
      <c r="CM599" s="34"/>
      <c r="CN599" s="34">
        <f t="shared" si="726"/>
        <v>0</v>
      </c>
      <c r="CO599" s="34">
        <f t="shared" si="702"/>
        <v>0</v>
      </c>
      <c r="CP599" s="34"/>
      <c r="CQ599" s="34">
        <f t="shared" si="727"/>
        <v>0</v>
      </c>
      <c r="CR599" s="34">
        <f t="shared" si="703"/>
        <v>0</v>
      </c>
      <c r="CS599" s="34"/>
      <c r="CT599" s="34">
        <f t="shared" si="728"/>
        <v>0</v>
      </c>
      <c r="CU599" s="34">
        <f t="shared" si="704"/>
        <v>0</v>
      </c>
      <c r="CV599" s="34"/>
      <c r="CW599" s="34">
        <f t="shared" si="729"/>
        <v>0</v>
      </c>
      <c r="CX599" s="34">
        <f t="shared" si="705"/>
        <v>0</v>
      </c>
      <c r="CY599" s="34"/>
      <c r="CZ599" s="34">
        <f t="shared" si="730"/>
        <v>0</v>
      </c>
      <c r="DA599" s="34">
        <f t="shared" si="706"/>
        <v>0</v>
      </c>
      <c r="DB599" s="34"/>
      <c r="DC599" s="34">
        <f t="shared" si="690"/>
        <v>0</v>
      </c>
      <c r="DD599" s="34">
        <f t="shared" si="707"/>
        <v>0</v>
      </c>
      <c r="DE599" s="35">
        <f t="shared" si="664"/>
        <v>0</v>
      </c>
      <c r="DF599" s="35">
        <f t="shared" ca="1" si="665"/>
        <v>0</v>
      </c>
      <c r="DG599" s="89">
        <f t="shared" ca="1" si="666"/>
        <v>0</v>
      </c>
      <c r="DH599" s="35">
        <f t="shared" si="708"/>
        <v>18</v>
      </c>
      <c r="DI599" s="35">
        <f t="shared" ca="1" si="681"/>
        <v>2902.14</v>
      </c>
      <c r="DJ599" s="92">
        <f t="shared" ca="1" si="682"/>
        <v>0</v>
      </c>
      <c r="DK599"/>
      <c r="DL599" s="37"/>
      <c r="DM599" s="38">
        <f t="shared" si="683"/>
        <v>0</v>
      </c>
      <c r="DN599" s="39" t="str">
        <f t="shared" si="670"/>
        <v>NÃO MEDIDO</v>
      </c>
      <c r="DO599" s="40"/>
      <c r="DP599"/>
    </row>
    <row r="600" spans="1:120" s="2" customFormat="1" ht="51.75" customHeight="1" x14ac:dyDescent="0.2">
      <c r="A600" s="2" t="s">
        <v>212</v>
      </c>
      <c r="C600" s="100" t="s">
        <v>1039</v>
      </c>
      <c r="D600" s="30" t="s">
        <v>1040</v>
      </c>
      <c r="E600" s="31" t="s">
        <v>89</v>
      </c>
      <c r="F600" s="74">
        <v>4</v>
      </c>
      <c r="G600" s="74">
        <v>0</v>
      </c>
      <c r="H600" s="121">
        <v>0</v>
      </c>
      <c r="I600" s="121">
        <v>0</v>
      </c>
      <c r="J600" s="121"/>
      <c r="K600" s="74">
        <f t="shared" si="684"/>
        <v>4</v>
      </c>
      <c r="L600" s="32">
        <v>232.24</v>
      </c>
      <c r="M600" s="33">
        <f t="shared" si="691"/>
        <v>928.96</v>
      </c>
      <c r="N600" s="33"/>
      <c r="O600" s="33">
        <f t="shared" si="692"/>
        <v>0</v>
      </c>
      <c r="P600" s="34"/>
      <c r="Q600" s="34">
        <f t="shared" si="672"/>
        <v>0</v>
      </c>
      <c r="R600" s="34">
        <f t="shared" si="673"/>
        <v>0</v>
      </c>
      <c r="S600" s="34"/>
      <c r="T600" s="34">
        <f t="shared" si="674"/>
        <v>0</v>
      </c>
      <c r="U600" s="34">
        <f t="shared" si="675"/>
        <v>0</v>
      </c>
      <c r="V600" s="34"/>
      <c r="W600" s="34">
        <f t="shared" si="733"/>
        <v>0</v>
      </c>
      <c r="X600" s="34">
        <f t="shared" si="734"/>
        <v>0</v>
      </c>
      <c r="Y600" s="34"/>
      <c r="Z600" s="34">
        <f t="shared" si="676"/>
        <v>0</v>
      </c>
      <c r="AA600" s="34">
        <f t="shared" si="677"/>
        <v>0</v>
      </c>
      <c r="AB600" s="34"/>
      <c r="AC600" s="34">
        <f t="shared" si="678"/>
        <v>0</v>
      </c>
      <c r="AD600" s="34">
        <f t="shared" si="679"/>
        <v>0</v>
      </c>
      <c r="AE600" s="34"/>
      <c r="AF600" s="34">
        <f t="shared" si="731"/>
        <v>0</v>
      </c>
      <c r="AG600" s="34">
        <f t="shared" si="732"/>
        <v>0</v>
      </c>
      <c r="AH600" s="34"/>
      <c r="AI600" s="34">
        <f t="shared" si="667"/>
        <v>0</v>
      </c>
      <c r="AJ600" s="34">
        <f t="shared" si="680"/>
        <v>0</v>
      </c>
      <c r="AK600" s="34"/>
      <c r="AL600" s="34">
        <f t="shared" si="735"/>
        <v>0</v>
      </c>
      <c r="AM600" s="34">
        <f t="shared" si="736"/>
        <v>0</v>
      </c>
      <c r="AN600" s="34"/>
      <c r="AO600" s="34">
        <f t="shared" si="709"/>
        <v>0</v>
      </c>
      <c r="AP600" s="34">
        <f t="shared" si="710"/>
        <v>0</v>
      </c>
      <c r="AQ600" s="34"/>
      <c r="AR600" s="34">
        <f t="shared" si="711"/>
        <v>0</v>
      </c>
      <c r="AS600" s="34">
        <f t="shared" si="712"/>
        <v>0</v>
      </c>
      <c r="AT600" s="34"/>
      <c r="AU600" s="34">
        <f t="shared" si="713"/>
        <v>0</v>
      </c>
      <c r="AV600" s="34">
        <f t="shared" si="714"/>
        <v>0</v>
      </c>
      <c r="AW600" s="34"/>
      <c r="AX600" s="34">
        <f t="shared" si="715"/>
        <v>0</v>
      </c>
      <c r="AY600" s="34">
        <f t="shared" si="716"/>
        <v>0</v>
      </c>
      <c r="AZ600" s="34"/>
      <c r="BA600" s="34">
        <f t="shared" si="717"/>
        <v>0</v>
      </c>
      <c r="BB600" s="34">
        <f t="shared" si="718"/>
        <v>0</v>
      </c>
      <c r="BC600" s="34"/>
      <c r="BD600" s="34">
        <f t="shared" si="719"/>
        <v>0</v>
      </c>
      <c r="BE600" s="34">
        <f t="shared" si="720"/>
        <v>0</v>
      </c>
      <c r="BF600" s="34"/>
      <c r="BG600" s="34">
        <f t="shared" si="668"/>
        <v>0</v>
      </c>
      <c r="BH600" s="34">
        <f t="shared" si="721"/>
        <v>0</v>
      </c>
      <c r="BI600" s="34">
        <v>2</v>
      </c>
      <c r="BJ600" s="34">
        <f t="shared" si="669"/>
        <v>464.48</v>
      </c>
      <c r="BK600" s="34">
        <f t="shared" si="722"/>
        <v>0</v>
      </c>
      <c r="BL600" s="34"/>
      <c r="BM600" s="34">
        <f t="shared" si="671"/>
        <v>0</v>
      </c>
      <c r="BN600" s="34">
        <f t="shared" si="723"/>
        <v>0</v>
      </c>
      <c r="BO600" s="34"/>
      <c r="BP600" s="34">
        <f t="shared" si="693"/>
        <v>0</v>
      </c>
      <c r="BQ600" s="34">
        <f t="shared" si="694"/>
        <v>0</v>
      </c>
      <c r="BR600" s="34"/>
      <c r="BS600" s="34">
        <f t="shared" si="685"/>
        <v>0</v>
      </c>
      <c r="BT600" s="34">
        <f t="shared" si="695"/>
        <v>0</v>
      </c>
      <c r="BU600" s="34"/>
      <c r="BV600" s="34">
        <f t="shared" si="686"/>
        <v>0</v>
      </c>
      <c r="BW600" s="34">
        <f t="shared" si="696"/>
        <v>0</v>
      </c>
      <c r="BX600" s="34"/>
      <c r="BY600" s="34">
        <f t="shared" si="687"/>
        <v>0</v>
      </c>
      <c r="BZ600" s="34">
        <f t="shared" si="697"/>
        <v>0</v>
      </c>
      <c r="CA600" s="34"/>
      <c r="CB600" s="34">
        <f t="shared" si="688"/>
        <v>0</v>
      </c>
      <c r="CC600" s="34">
        <f t="shared" si="698"/>
        <v>0</v>
      </c>
      <c r="CD600" s="34"/>
      <c r="CE600" s="34">
        <f t="shared" si="689"/>
        <v>0</v>
      </c>
      <c r="CF600" s="34">
        <f t="shared" si="699"/>
        <v>0</v>
      </c>
      <c r="CG600" s="34"/>
      <c r="CH600" s="34">
        <f t="shared" si="724"/>
        <v>0</v>
      </c>
      <c r="CI600" s="34">
        <f t="shared" si="700"/>
        <v>0</v>
      </c>
      <c r="CJ600" s="34"/>
      <c r="CK600" s="34">
        <f t="shared" si="725"/>
        <v>0</v>
      </c>
      <c r="CL600" s="34">
        <f t="shared" si="701"/>
        <v>0</v>
      </c>
      <c r="CM600" s="34"/>
      <c r="CN600" s="34">
        <f t="shared" si="726"/>
        <v>0</v>
      </c>
      <c r="CO600" s="34">
        <f t="shared" si="702"/>
        <v>0</v>
      </c>
      <c r="CP600" s="34"/>
      <c r="CQ600" s="34">
        <f t="shared" si="727"/>
        <v>0</v>
      </c>
      <c r="CR600" s="34">
        <f t="shared" si="703"/>
        <v>0</v>
      </c>
      <c r="CS600" s="34"/>
      <c r="CT600" s="34">
        <f t="shared" si="728"/>
        <v>0</v>
      </c>
      <c r="CU600" s="34">
        <f t="shared" si="704"/>
        <v>0</v>
      </c>
      <c r="CV600" s="34"/>
      <c r="CW600" s="34">
        <f t="shared" si="729"/>
        <v>0</v>
      </c>
      <c r="CX600" s="34">
        <f t="shared" si="705"/>
        <v>0</v>
      </c>
      <c r="CY600" s="34"/>
      <c r="CZ600" s="34">
        <f t="shared" si="730"/>
        <v>0</v>
      </c>
      <c r="DA600" s="34">
        <f t="shared" si="706"/>
        <v>0</v>
      </c>
      <c r="DB600" s="34"/>
      <c r="DC600" s="34">
        <f t="shared" si="690"/>
        <v>0</v>
      </c>
      <c r="DD600" s="34">
        <f t="shared" si="707"/>
        <v>0</v>
      </c>
      <c r="DE600" s="35">
        <f t="shared" ref="DE600:DE663" si="737">SUMIF($P$10:$DD$10,"QUANTIDADE",P600:DD600)</f>
        <v>2</v>
      </c>
      <c r="DF600" s="35">
        <f t="shared" ref="DF600:DF663" ca="1" si="738">SUMIF($Q$11:$DD$12,"COM DESCONTO",Q600:DD600)</f>
        <v>464.48</v>
      </c>
      <c r="DG600" s="89">
        <f t="shared" ref="DG600:DG663" ca="1" si="739">SUMIF($P$11:$DD$12,"SEM DESCONTO",P600:DD600)</f>
        <v>0</v>
      </c>
      <c r="DH600" s="35">
        <f t="shared" si="708"/>
        <v>2</v>
      </c>
      <c r="DI600" s="35">
        <f t="shared" ca="1" si="681"/>
        <v>464.48</v>
      </c>
      <c r="DJ600" s="92">
        <f t="shared" ca="1" si="682"/>
        <v>0</v>
      </c>
      <c r="DK600"/>
      <c r="DL600" s="37"/>
      <c r="DM600" s="38">
        <f t="shared" si="683"/>
        <v>0</v>
      </c>
      <c r="DN600" s="39" t="str">
        <f t="shared" si="670"/>
        <v>NÃO MEDIDO</v>
      </c>
      <c r="DO600" s="40"/>
      <c r="DP600"/>
    </row>
    <row r="601" spans="1:120" s="2" customFormat="1" ht="52.5" customHeight="1" x14ac:dyDescent="0.2">
      <c r="A601" s="2" t="s">
        <v>212</v>
      </c>
      <c r="C601" s="100" t="s">
        <v>1041</v>
      </c>
      <c r="D601" s="30" t="s">
        <v>1042</v>
      </c>
      <c r="E601" s="31" t="s">
        <v>89</v>
      </c>
      <c r="F601" s="74">
        <v>3</v>
      </c>
      <c r="G601" s="74">
        <v>0</v>
      </c>
      <c r="H601" s="121">
        <v>0</v>
      </c>
      <c r="I601" s="121">
        <v>0</v>
      </c>
      <c r="J601" s="121"/>
      <c r="K601" s="74">
        <f t="shared" si="684"/>
        <v>3</v>
      </c>
      <c r="L601" s="32">
        <v>251.93</v>
      </c>
      <c r="M601" s="33">
        <f t="shared" si="691"/>
        <v>755.79</v>
      </c>
      <c r="N601" s="33"/>
      <c r="O601" s="33">
        <f t="shared" si="692"/>
        <v>0</v>
      </c>
      <c r="P601" s="34"/>
      <c r="Q601" s="34">
        <f t="shared" si="672"/>
        <v>0</v>
      </c>
      <c r="R601" s="34">
        <f t="shared" si="673"/>
        <v>0</v>
      </c>
      <c r="S601" s="34"/>
      <c r="T601" s="34">
        <f t="shared" si="674"/>
        <v>0</v>
      </c>
      <c r="U601" s="34">
        <f t="shared" si="675"/>
        <v>0</v>
      </c>
      <c r="V601" s="34"/>
      <c r="W601" s="34">
        <f t="shared" si="733"/>
        <v>0</v>
      </c>
      <c r="X601" s="34">
        <f t="shared" si="734"/>
        <v>0</v>
      </c>
      <c r="Y601" s="34"/>
      <c r="Z601" s="34">
        <f t="shared" si="676"/>
        <v>0</v>
      </c>
      <c r="AA601" s="34">
        <f t="shared" si="677"/>
        <v>0</v>
      </c>
      <c r="AB601" s="34"/>
      <c r="AC601" s="34">
        <f t="shared" si="678"/>
        <v>0</v>
      </c>
      <c r="AD601" s="34">
        <f t="shared" si="679"/>
        <v>0</v>
      </c>
      <c r="AE601" s="34"/>
      <c r="AF601" s="34">
        <f t="shared" si="731"/>
        <v>0</v>
      </c>
      <c r="AG601" s="34">
        <f t="shared" si="732"/>
        <v>0</v>
      </c>
      <c r="AH601" s="34"/>
      <c r="AI601" s="34">
        <f t="shared" si="667"/>
        <v>0</v>
      </c>
      <c r="AJ601" s="34">
        <f t="shared" si="680"/>
        <v>0</v>
      </c>
      <c r="AK601" s="34"/>
      <c r="AL601" s="34">
        <f t="shared" si="735"/>
        <v>0</v>
      </c>
      <c r="AM601" s="34">
        <f t="shared" si="736"/>
        <v>0</v>
      </c>
      <c r="AN601" s="34"/>
      <c r="AO601" s="34">
        <f t="shared" si="709"/>
        <v>0</v>
      </c>
      <c r="AP601" s="34">
        <f t="shared" si="710"/>
        <v>0</v>
      </c>
      <c r="AQ601" s="34"/>
      <c r="AR601" s="34">
        <f t="shared" si="711"/>
        <v>0</v>
      </c>
      <c r="AS601" s="34">
        <f t="shared" si="712"/>
        <v>0</v>
      </c>
      <c r="AT601" s="34"/>
      <c r="AU601" s="34">
        <f t="shared" si="713"/>
        <v>0</v>
      </c>
      <c r="AV601" s="34">
        <f t="shared" si="714"/>
        <v>0</v>
      </c>
      <c r="AW601" s="34"/>
      <c r="AX601" s="34">
        <f t="shared" si="715"/>
        <v>0</v>
      </c>
      <c r="AY601" s="34">
        <f t="shared" si="716"/>
        <v>0</v>
      </c>
      <c r="AZ601" s="34"/>
      <c r="BA601" s="34">
        <f t="shared" si="717"/>
        <v>0</v>
      </c>
      <c r="BB601" s="34">
        <f t="shared" si="718"/>
        <v>0</v>
      </c>
      <c r="BC601" s="34"/>
      <c r="BD601" s="34">
        <f t="shared" si="719"/>
        <v>0</v>
      </c>
      <c r="BE601" s="34">
        <f t="shared" si="720"/>
        <v>0</v>
      </c>
      <c r="BF601" s="34"/>
      <c r="BG601" s="34">
        <f t="shared" si="668"/>
        <v>0</v>
      </c>
      <c r="BH601" s="34">
        <f t="shared" si="721"/>
        <v>0</v>
      </c>
      <c r="BI601" s="34"/>
      <c r="BJ601" s="34">
        <f t="shared" si="669"/>
        <v>0</v>
      </c>
      <c r="BK601" s="34">
        <f t="shared" si="722"/>
        <v>0</v>
      </c>
      <c r="BL601" s="34">
        <v>1</v>
      </c>
      <c r="BM601" s="34">
        <f t="shared" si="671"/>
        <v>251.93</v>
      </c>
      <c r="BN601" s="34">
        <f t="shared" si="723"/>
        <v>0</v>
      </c>
      <c r="BO601" s="34"/>
      <c r="BP601" s="34">
        <f t="shared" si="693"/>
        <v>0</v>
      </c>
      <c r="BQ601" s="34">
        <f t="shared" si="694"/>
        <v>0</v>
      </c>
      <c r="BR601" s="34"/>
      <c r="BS601" s="34">
        <f t="shared" si="685"/>
        <v>0</v>
      </c>
      <c r="BT601" s="34">
        <f t="shared" si="695"/>
        <v>0</v>
      </c>
      <c r="BU601" s="34"/>
      <c r="BV601" s="34">
        <f t="shared" si="686"/>
        <v>0</v>
      </c>
      <c r="BW601" s="34">
        <f t="shared" si="696"/>
        <v>0</v>
      </c>
      <c r="BX601" s="34"/>
      <c r="BY601" s="34">
        <f t="shared" si="687"/>
        <v>0</v>
      </c>
      <c r="BZ601" s="34">
        <f t="shared" si="697"/>
        <v>0</v>
      </c>
      <c r="CA601" s="34"/>
      <c r="CB601" s="34">
        <f t="shared" si="688"/>
        <v>0</v>
      </c>
      <c r="CC601" s="34">
        <f t="shared" si="698"/>
        <v>0</v>
      </c>
      <c r="CD601" s="34"/>
      <c r="CE601" s="34">
        <f t="shared" si="689"/>
        <v>0</v>
      </c>
      <c r="CF601" s="34">
        <f t="shared" si="699"/>
        <v>0</v>
      </c>
      <c r="CG601" s="34"/>
      <c r="CH601" s="34">
        <f t="shared" si="724"/>
        <v>0</v>
      </c>
      <c r="CI601" s="34">
        <f t="shared" si="700"/>
        <v>0</v>
      </c>
      <c r="CJ601" s="34"/>
      <c r="CK601" s="34">
        <f t="shared" si="725"/>
        <v>0</v>
      </c>
      <c r="CL601" s="34">
        <f t="shared" si="701"/>
        <v>0</v>
      </c>
      <c r="CM601" s="34"/>
      <c r="CN601" s="34">
        <f t="shared" si="726"/>
        <v>0</v>
      </c>
      <c r="CO601" s="34">
        <f t="shared" si="702"/>
        <v>0</v>
      </c>
      <c r="CP601" s="34"/>
      <c r="CQ601" s="34">
        <f t="shared" si="727"/>
        <v>0</v>
      </c>
      <c r="CR601" s="34">
        <f t="shared" si="703"/>
        <v>0</v>
      </c>
      <c r="CS601" s="34"/>
      <c r="CT601" s="34">
        <f t="shared" si="728"/>
        <v>0</v>
      </c>
      <c r="CU601" s="34">
        <f t="shared" si="704"/>
        <v>0</v>
      </c>
      <c r="CV601" s="34"/>
      <c r="CW601" s="34">
        <f t="shared" si="729"/>
        <v>0</v>
      </c>
      <c r="CX601" s="34">
        <f t="shared" si="705"/>
        <v>0</v>
      </c>
      <c r="CY601" s="34"/>
      <c r="CZ601" s="34">
        <f t="shared" si="730"/>
        <v>0</v>
      </c>
      <c r="DA601" s="34">
        <f t="shared" si="706"/>
        <v>0</v>
      </c>
      <c r="DB601" s="34"/>
      <c r="DC601" s="34">
        <f t="shared" si="690"/>
        <v>0</v>
      </c>
      <c r="DD601" s="34">
        <f t="shared" si="707"/>
        <v>0</v>
      </c>
      <c r="DE601" s="35">
        <f t="shared" si="737"/>
        <v>1</v>
      </c>
      <c r="DF601" s="35">
        <f t="shared" ca="1" si="738"/>
        <v>251.93</v>
      </c>
      <c r="DG601" s="89">
        <f t="shared" ca="1" si="739"/>
        <v>0</v>
      </c>
      <c r="DH601" s="35">
        <f t="shared" si="708"/>
        <v>2</v>
      </c>
      <c r="DI601" s="35">
        <f t="shared" ca="1" si="681"/>
        <v>503.86</v>
      </c>
      <c r="DJ601" s="92">
        <f t="shared" ca="1" si="682"/>
        <v>0</v>
      </c>
      <c r="DK601"/>
      <c r="DL601" s="37"/>
      <c r="DM601" s="38">
        <f t="shared" si="683"/>
        <v>0</v>
      </c>
      <c r="DN601" s="39" t="str">
        <f t="shared" si="670"/>
        <v>NÃO MEDIDO</v>
      </c>
      <c r="DO601" s="40"/>
      <c r="DP601"/>
    </row>
    <row r="602" spans="1:120" s="2" customFormat="1" ht="52.5" customHeight="1" x14ac:dyDescent="0.2">
      <c r="A602" s="2" t="s">
        <v>212</v>
      </c>
      <c r="C602" s="100" t="s">
        <v>1043</v>
      </c>
      <c r="D602" s="30" t="s">
        <v>1044</v>
      </c>
      <c r="E602" s="31" t="s">
        <v>89</v>
      </c>
      <c r="F602" s="74">
        <v>6</v>
      </c>
      <c r="G602" s="74">
        <v>0</v>
      </c>
      <c r="H602" s="121">
        <v>0</v>
      </c>
      <c r="I602" s="121">
        <v>0</v>
      </c>
      <c r="J602" s="121"/>
      <c r="K602" s="74">
        <f t="shared" si="684"/>
        <v>6</v>
      </c>
      <c r="L602" s="32">
        <v>161.22999999999999</v>
      </c>
      <c r="M602" s="33">
        <f t="shared" si="691"/>
        <v>967.38</v>
      </c>
      <c r="N602" s="33"/>
      <c r="O602" s="33">
        <f t="shared" si="692"/>
        <v>0</v>
      </c>
      <c r="P602" s="34"/>
      <c r="Q602" s="34">
        <f t="shared" si="672"/>
        <v>0</v>
      </c>
      <c r="R602" s="34">
        <f t="shared" si="673"/>
        <v>0</v>
      </c>
      <c r="S602" s="34"/>
      <c r="T602" s="34">
        <f t="shared" si="674"/>
        <v>0</v>
      </c>
      <c r="U602" s="34">
        <f t="shared" si="675"/>
        <v>0</v>
      </c>
      <c r="V602" s="34"/>
      <c r="W602" s="34">
        <f t="shared" si="733"/>
        <v>0</v>
      </c>
      <c r="X602" s="34">
        <f t="shared" si="734"/>
        <v>0</v>
      </c>
      <c r="Y602" s="34"/>
      <c r="Z602" s="34">
        <f t="shared" si="676"/>
        <v>0</v>
      </c>
      <c r="AA602" s="34">
        <f t="shared" si="677"/>
        <v>0</v>
      </c>
      <c r="AB602" s="34">
        <v>6</v>
      </c>
      <c r="AC602" s="34">
        <f t="shared" si="678"/>
        <v>967.38</v>
      </c>
      <c r="AD602" s="34">
        <f t="shared" si="679"/>
        <v>0</v>
      </c>
      <c r="AE602" s="34"/>
      <c r="AF602" s="34">
        <f t="shared" si="731"/>
        <v>0</v>
      </c>
      <c r="AG602" s="34">
        <f t="shared" si="732"/>
        <v>0</v>
      </c>
      <c r="AH602" s="34"/>
      <c r="AI602" s="34">
        <f t="shared" ref="AI602:AI665" si="740">ROUND(AH602*$L602,2)</f>
        <v>0</v>
      </c>
      <c r="AJ602" s="34">
        <f t="shared" si="680"/>
        <v>0</v>
      </c>
      <c r="AK602" s="34"/>
      <c r="AL602" s="34">
        <f t="shared" si="735"/>
        <v>0</v>
      </c>
      <c r="AM602" s="34">
        <f t="shared" si="736"/>
        <v>0</v>
      </c>
      <c r="AN602" s="34"/>
      <c r="AO602" s="34">
        <f t="shared" si="709"/>
        <v>0</v>
      </c>
      <c r="AP602" s="34">
        <f t="shared" si="710"/>
        <v>0</v>
      </c>
      <c r="AQ602" s="34"/>
      <c r="AR602" s="34">
        <f t="shared" si="711"/>
        <v>0</v>
      </c>
      <c r="AS602" s="34">
        <f t="shared" si="712"/>
        <v>0</v>
      </c>
      <c r="AT602" s="34"/>
      <c r="AU602" s="34">
        <f t="shared" si="713"/>
        <v>0</v>
      </c>
      <c r="AV602" s="34">
        <f t="shared" si="714"/>
        <v>0</v>
      </c>
      <c r="AW602" s="34"/>
      <c r="AX602" s="34">
        <f t="shared" si="715"/>
        <v>0</v>
      </c>
      <c r="AY602" s="34">
        <f t="shared" si="716"/>
        <v>0</v>
      </c>
      <c r="AZ602" s="34"/>
      <c r="BA602" s="34">
        <f t="shared" si="717"/>
        <v>0</v>
      </c>
      <c r="BB602" s="34">
        <f t="shared" si="718"/>
        <v>0</v>
      </c>
      <c r="BC602" s="34"/>
      <c r="BD602" s="34">
        <f t="shared" si="719"/>
        <v>0</v>
      </c>
      <c r="BE602" s="34">
        <f t="shared" si="720"/>
        <v>0</v>
      </c>
      <c r="BF602" s="34"/>
      <c r="BG602" s="34">
        <f t="shared" si="668"/>
        <v>0</v>
      </c>
      <c r="BH602" s="34">
        <f t="shared" si="721"/>
        <v>0</v>
      </c>
      <c r="BI602" s="34"/>
      <c r="BJ602" s="34">
        <f t="shared" si="669"/>
        <v>0</v>
      </c>
      <c r="BK602" s="34">
        <f t="shared" si="722"/>
        <v>0</v>
      </c>
      <c r="BL602" s="34"/>
      <c r="BM602" s="34">
        <f t="shared" si="671"/>
        <v>0</v>
      </c>
      <c r="BN602" s="34">
        <f t="shared" si="723"/>
        <v>0</v>
      </c>
      <c r="BO602" s="34"/>
      <c r="BP602" s="34">
        <f t="shared" si="693"/>
        <v>0</v>
      </c>
      <c r="BQ602" s="34">
        <f t="shared" si="694"/>
        <v>0</v>
      </c>
      <c r="BR602" s="34"/>
      <c r="BS602" s="34">
        <f t="shared" si="685"/>
        <v>0</v>
      </c>
      <c r="BT602" s="34">
        <f t="shared" si="695"/>
        <v>0</v>
      </c>
      <c r="BU602" s="34"/>
      <c r="BV602" s="34">
        <f t="shared" si="686"/>
        <v>0</v>
      </c>
      <c r="BW602" s="34">
        <f t="shared" si="696"/>
        <v>0</v>
      </c>
      <c r="BX602" s="34"/>
      <c r="BY602" s="34">
        <f t="shared" si="687"/>
        <v>0</v>
      </c>
      <c r="BZ602" s="34">
        <f t="shared" si="697"/>
        <v>0</v>
      </c>
      <c r="CA602" s="34"/>
      <c r="CB602" s="34">
        <f t="shared" si="688"/>
        <v>0</v>
      </c>
      <c r="CC602" s="34">
        <f t="shared" si="698"/>
        <v>0</v>
      </c>
      <c r="CD602" s="34"/>
      <c r="CE602" s="34">
        <f t="shared" si="689"/>
        <v>0</v>
      </c>
      <c r="CF602" s="34">
        <f t="shared" si="699"/>
        <v>0</v>
      </c>
      <c r="CG602" s="34"/>
      <c r="CH602" s="34">
        <f t="shared" si="724"/>
        <v>0</v>
      </c>
      <c r="CI602" s="34">
        <f t="shared" si="700"/>
        <v>0</v>
      </c>
      <c r="CJ602" s="34"/>
      <c r="CK602" s="34">
        <f t="shared" si="725"/>
        <v>0</v>
      </c>
      <c r="CL602" s="34">
        <f t="shared" si="701"/>
        <v>0</v>
      </c>
      <c r="CM602" s="34"/>
      <c r="CN602" s="34">
        <f t="shared" si="726"/>
        <v>0</v>
      </c>
      <c r="CO602" s="34">
        <f t="shared" si="702"/>
        <v>0</v>
      </c>
      <c r="CP602" s="34"/>
      <c r="CQ602" s="34">
        <f t="shared" si="727"/>
        <v>0</v>
      </c>
      <c r="CR602" s="34">
        <f t="shared" si="703"/>
        <v>0</v>
      </c>
      <c r="CS602" s="34"/>
      <c r="CT602" s="34">
        <f t="shared" si="728"/>
        <v>0</v>
      </c>
      <c r="CU602" s="34">
        <f t="shared" si="704"/>
        <v>0</v>
      </c>
      <c r="CV602" s="34"/>
      <c r="CW602" s="34">
        <f t="shared" si="729"/>
        <v>0</v>
      </c>
      <c r="CX602" s="34">
        <f t="shared" si="705"/>
        <v>0</v>
      </c>
      <c r="CY602" s="34"/>
      <c r="CZ602" s="34">
        <f t="shared" si="730"/>
        <v>0</v>
      </c>
      <c r="DA602" s="34">
        <f t="shared" si="706"/>
        <v>0</v>
      </c>
      <c r="DB602" s="34"/>
      <c r="DC602" s="34">
        <f t="shared" si="690"/>
        <v>0</v>
      </c>
      <c r="DD602" s="34">
        <f t="shared" si="707"/>
        <v>0</v>
      </c>
      <c r="DE602" s="35">
        <f t="shared" si="737"/>
        <v>6</v>
      </c>
      <c r="DF602" s="35">
        <f t="shared" ca="1" si="738"/>
        <v>967.38</v>
      </c>
      <c r="DG602" s="89">
        <f t="shared" ca="1" si="739"/>
        <v>0</v>
      </c>
      <c r="DH602" s="35">
        <f t="shared" si="708"/>
        <v>0</v>
      </c>
      <c r="DI602" s="35">
        <f t="shared" ca="1" si="681"/>
        <v>0</v>
      </c>
      <c r="DJ602" s="92">
        <f t="shared" ca="1" si="682"/>
        <v>0</v>
      </c>
      <c r="DK602"/>
      <c r="DL602" s="37"/>
      <c r="DM602" s="38">
        <f t="shared" si="683"/>
        <v>0</v>
      </c>
      <c r="DN602" s="39" t="str">
        <f t="shared" si="670"/>
        <v>NÃO MEDIDO</v>
      </c>
      <c r="DO602" s="40"/>
      <c r="DP602"/>
    </row>
    <row r="603" spans="1:120" s="2" customFormat="1" ht="52.5" customHeight="1" x14ac:dyDescent="0.2">
      <c r="A603" s="2" t="s">
        <v>212</v>
      </c>
      <c r="C603" s="100" t="s">
        <v>1045</v>
      </c>
      <c r="D603" s="30" t="s">
        <v>1046</v>
      </c>
      <c r="E603" s="31" t="s">
        <v>89</v>
      </c>
      <c r="F603" s="74">
        <v>53</v>
      </c>
      <c r="G603" s="74">
        <v>0</v>
      </c>
      <c r="H603" s="121">
        <v>0</v>
      </c>
      <c r="I603" s="121">
        <v>0</v>
      </c>
      <c r="J603" s="121"/>
      <c r="K603" s="74">
        <f t="shared" si="684"/>
        <v>53</v>
      </c>
      <c r="L603" s="32">
        <v>161.22999999999999</v>
      </c>
      <c r="M603" s="33">
        <f t="shared" si="691"/>
        <v>8545.19</v>
      </c>
      <c r="N603" s="33"/>
      <c r="O603" s="33">
        <f t="shared" si="692"/>
        <v>0</v>
      </c>
      <c r="P603" s="34"/>
      <c r="Q603" s="34">
        <f t="shared" si="672"/>
        <v>0</v>
      </c>
      <c r="R603" s="34">
        <f t="shared" si="673"/>
        <v>0</v>
      </c>
      <c r="S603" s="34"/>
      <c r="T603" s="34">
        <f t="shared" si="674"/>
        <v>0</v>
      </c>
      <c r="U603" s="34">
        <f t="shared" si="675"/>
        <v>0</v>
      </c>
      <c r="V603" s="34"/>
      <c r="W603" s="34">
        <f t="shared" si="733"/>
        <v>0</v>
      </c>
      <c r="X603" s="34">
        <f t="shared" si="734"/>
        <v>0</v>
      </c>
      <c r="Y603" s="34"/>
      <c r="Z603" s="34">
        <f t="shared" si="676"/>
        <v>0</v>
      </c>
      <c r="AA603" s="34">
        <f t="shared" si="677"/>
        <v>0</v>
      </c>
      <c r="AB603" s="34">
        <v>6</v>
      </c>
      <c r="AC603" s="34">
        <f t="shared" si="678"/>
        <v>967.38</v>
      </c>
      <c r="AD603" s="34">
        <f t="shared" si="679"/>
        <v>0</v>
      </c>
      <c r="AE603" s="34"/>
      <c r="AF603" s="34">
        <f t="shared" si="731"/>
        <v>0</v>
      </c>
      <c r="AG603" s="34">
        <f t="shared" si="732"/>
        <v>0</v>
      </c>
      <c r="AH603" s="34"/>
      <c r="AI603" s="34">
        <f t="shared" si="740"/>
        <v>0</v>
      </c>
      <c r="AJ603" s="34">
        <f t="shared" si="680"/>
        <v>0</v>
      </c>
      <c r="AK603" s="34"/>
      <c r="AL603" s="34">
        <f t="shared" si="735"/>
        <v>0</v>
      </c>
      <c r="AM603" s="34">
        <f t="shared" si="736"/>
        <v>0</v>
      </c>
      <c r="AN603" s="34"/>
      <c r="AO603" s="34">
        <f t="shared" si="709"/>
        <v>0</v>
      </c>
      <c r="AP603" s="34">
        <f t="shared" si="710"/>
        <v>0</v>
      </c>
      <c r="AQ603" s="34"/>
      <c r="AR603" s="34">
        <f t="shared" si="711"/>
        <v>0</v>
      </c>
      <c r="AS603" s="34">
        <f t="shared" si="712"/>
        <v>0</v>
      </c>
      <c r="AT603" s="34"/>
      <c r="AU603" s="34">
        <f t="shared" si="713"/>
        <v>0</v>
      </c>
      <c r="AV603" s="34">
        <f t="shared" si="714"/>
        <v>0</v>
      </c>
      <c r="AW603" s="34"/>
      <c r="AX603" s="34">
        <f t="shared" si="715"/>
        <v>0</v>
      </c>
      <c r="AY603" s="34">
        <f t="shared" si="716"/>
        <v>0</v>
      </c>
      <c r="AZ603" s="34"/>
      <c r="BA603" s="34">
        <f t="shared" si="717"/>
        <v>0</v>
      </c>
      <c r="BB603" s="34">
        <f t="shared" si="718"/>
        <v>0</v>
      </c>
      <c r="BC603" s="34"/>
      <c r="BD603" s="34">
        <f t="shared" si="719"/>
        <v>0</v>
      </c>
      <c r="BE603" s="34">
        <f t="shared" si="720"/>
        <v>0</v>
      </c>
      <c r="BF603" s="34"/>
      <c r="BG603" s="34">
        <f t="shared" si="668"/>
        <v>0</v>
      </c>
      <c r="BH603" s="34">
        <f t="shared" si="721"/>
        <v>0</v>
      </c>
      <c r="BI603" s="34"/>
      <c r="BJ603" s="34">
        <f t="shared" si="669"/>
        <v>0</v>
      </c>
      <c r="BK603" s="34">
        <f t="shared" si="722"/>
        <v>0</v>
      </c>
      <c r="BL603" s="34">
        <v>16</v>
      </c>
      <c r="BM603" s="34">
        <f t="shared" si="671"/>
        <v>2579.6799999999998</v>
      </c>
      <c r="BN603" s="34">
        <f t="shared" si="723"/>
        <v>0</v>
      </c>
      <c r="BO603" s="34"/>
      <c r="BP603" s="34">
        <f t="shared" si="693"/>
        <v>0</v>
      </c>
      <c r="BQ603" s="34">
        <f t="shared" si="694"/>
        <v>0</v>
      </c>
      <c r="BR603" s="34"/>
      <c r="BS603" s="34">
        <f t="shared" si="685"/>
        <v>0</v>
      </c>
      <c r="BT603" s="34">
        <f t="shared" si="695"/>
        <v>0</v>
      </c>
      <c r="BU603" s="34"/>
      <c r="BV603" s="34">
        <f t="shared" si="686"/>
        <v>0</v>
      </c>
      <c r="BW603" s="34">
        <f t="shared" si="696"/>
        <v>0</v>
      </c>
      <c r="BX603" s="34"/>
      <c r="BY603" s="34">
        <f t="shared" si="687"/>
        <v>0</v>
      </c>
      <c r="BZ603" s="34">
        <f t="shared" si="697"/>
        <v>0</v>
      </c>
      <c r="CA603" s="34"/>
      <c r="CB603" s="34">
        <f t="shared" si="688"/>
        <v>0</v>
      </c>
      <c r="CC603" s="34">
        <f t="shared" si="698"/>
        <v>0</v>
      </c>
      <c r="CD603" s="34"/>
      <c r="CE603" s="34">
        <f t="shared" si="689"/>
        <v>0</v>
      </c>
      <c r="CF603" s="34">
        <f t="shared" si="699"/>
        <v>0</v>
      </c>
      <c r="CG603" s="34"/>
      <c r="CH603" s="34">
        <f t="shared" si="724"/>
        <v>0</v>
      </c>
      <c r="CI603" s="34">
        <f t="shared" si="700"/>
        <v>0</v>
      </c>
      <c r="CJ603" s="34"/>
      <c r="CK603" s="34">
        <f t="shared" si="725"/>
        <v>0</v>
      </c>
      <c r="CL603" s="34">
        <f t="shared" si="701"/>
        <v>0</v>
      </c>
      <c r="CM603" s="34"/>
      <c r="CN603" s="34">
        <f t="shared" si="726"/>
        <v>0</v>
      </c>
      <c r="CO603" s="34">
        <f t="shared" si="702"/>
        <v>0</v>
      </c>
      <c r="CP603" s="34"/>
      <c r="CQ603" s="34">
        <f t="shared" si="727"/>
        <v>0</v>
      </c>
      <c r="CR603" s="34">
        <f t="shared" si="703"/>
        <v>0</v>
      </c>
      <c r="CS603" s="34"/>
      <c r="CT603" s="34">
        <f t="shared" si="728"/>
        <v>0</v>
      </c>
      <c r="CU603" s="34">
        <f t="shared" si="704"/>
        <v>0</v>
      </c>
      <c r="CV603" s="34"/>
      <c r="CW603" s="34">
        <f t="shared" si="729"/>
        <v>0</v>
      </c>
      <c r="CX603" s="34">
        <f t="shared" si="705"/>
        <v>0</v>
      </c>
      <c r="CY603" s="34"/>
      <c r="CZ603" s="34">
        <f t="shared" si="730"/>
        <v>0</v>
      </c>
      <c r="DA603" s="34">
        <f t="shared" si="706"/>
        <v>0</v>
      </c>
      <c r="DB603" s="34"/>
      <c r="DC603" s="34">
        <f t="shared" si="690"/>
        <v>0</v>
      </c>
      <c r="DD603" s="34">
        <f t="shared" si="707"/>
        <v>0</v>
      </c>
      <c r="DE603" s="35">
        <f t="shared" si="737"/>
        <v>22</v>
      </c>
      <c r="DF603" s="35">
        <f t="shared" ca="1" si="738"/>
        <v>3547.06</v>
      </c>
      <c r="DG603" s="89">
        <f t="shared" ca="1" si="739"/>
        <v>0</v>
      </c>
      <c r="DH603" s="35">
        <f t="shared" si="708"/>
        <v>31</v>
      </c>
      <c r="DI603" s="35">
        <f t="shared" ca="1" si="681"/>
        <v>4998.13</v>
      </c>
      <c r="DJ603" s="92">
        <f t="shared" ca="1" si="682"/>
        <v>0</v>
      </c>
      <c r="DK603"/>
      <c r="DL603" s="37"/>
      <c r="DM603" s="38">
        <f t="shared" si="683"/>
        <v>0</v>
      </c>
      <c r="DN603" s="39" t="str">
        <f t="shared" si="670"/>
        <v>NÃO MEDIDO</v>
      </c>
      <c r="DO603" s="40"/>
      <c r="DP603"/>
    </row>
    <row r="604" spans="1:120" s="2" customFormat="1" ht="52.5" customHeight="1" x14ac:dyDescent="0.2">
      <c r="A604" s="2" t="s">
        <v>212</v>
      </c>
      <c r="C604" s="100" t="s">
        <v>1047</v>
      </c>
      <c r="D604" s="30" t="s">
        <v>1048</v>
      </c>
      <c r="E604" s="31" t="s">
        <v>89</v>
      </c>
      <c r="F604" s="74">
        <v>3</v>
      </c>
      <c r="G604" s="74">
        <v>0</v>
      </c>
      <c r="H604" s="121">
        <v>0</v>
      </c>
      <c r="I604" s="121">
        <v>0</v>
      </c>
      <c r="J604" s="121"/>
      <c r="K604" s="74">
        <f t="shared" si="684"/>
        <v>3</v>
      </c>
      <c r="L604" s="32">
        <v>232.24</v>
      </c>
      <c r="M604" s="33">
        <f t="shared" si="691"/>
        <v>696.72</v>
      </c>
      <c r="N604" s="33"/>
      <c r="O604" s="33">
        <f t="shared" si="692"/>
        <v>0</v>
      </c>
      <c r="P604" s="34"/>
      <c r="Q604" s="34">
        <f t="shared" si="672"/>
        <v>0</v>
      </c>
      <c r="R604" s="34">
        <f t="shared" si="673"/>
        <v>0</v>
      </c>
      <c r="S604" s="34"/>
      <c r="T604" s="34">
        <f t="shared" si="674"/>
        <v>0</v>
      </c>
      <c r="U604" s="34">
        <f t="shared" si="675"/>
        <v>0</v>
      </c>
      <c r="V604" s="34"/>
      <c r="W604" s="34">
        <f t="shared" si="733"/>
        <v>0</v>
      </c>
      <c r="X604" s="34">
        <f t="shared" si="734"/>
        <v>0</v>
      </c>
      <c r="Y604" s="34"/>
      <c r="Z604" s="34">
        <f t="shared" si="676"/>
        <v>0</v>
      </c>
      <c r="AA604" s="34">
        <f t="shared" si="677"/>
        <v>0</v>
      </c>
      <c r="AB604" s="34"/>
      <c r="AC604" s="34">
        <f t="shared" si="678"/>
        <v>0</v>
      </c>
      <c r="AD604" s="34">
        <f t="shared" si="679"/>
        <v>0</v>
      </c>
      <c r="AE604" s="34"/>
      <c r="AF604" s="34">
        <f t="shared" si="731"/>
        <v>0</v>
      </c>
      <c r="AG604" s="34">
        <f t="shared" si="732"/>
        <v>0</v>
      </c>
      <c r="AH604" s="34"/>
      <c r="AI604" s="34">
        <f t="shared" si="740"/>
        <v>0</v>
      </c>
      <c r="AJ604" s="34">
        <f t="shared" si="680"/>
        <v>0</v>
      </c>
      <c r="AK604" s="34"/>
      <c r="AL604" s="34">
        <f t="shared" si="735"/>
        <v>0</v>
      </c>
      <c r="AM604" s="34">
        <f t="shared" si="736"/>
        <v>0</v>
      </c>
      <c r="AN604" s="34"/>
      <c r="AO604" s="34">
        <f t="shared" si="709"/>
        <v>0</v>
      </c>
      <c r="AP604" s="34">
        <f t="shared" si="710"/>
        <v>0</v>
      </c>
      <c r="AQ604" s="34"/>
      <c r="AR604" s="34">
        <f t="shared" si="711"/>
        <v>0</v>
      </c>
      <c r="AS604" s="34">
        <f t="shared" si="712"/>
        <v>0</v>
      </c>
      <c r="AT604" s="34"/>
      <c r="AU604" s="34">
        <f t="shared" si="713"/>
        <v>0</v>
      </c>
      <c r="AV604" s="34">
        <f t="shared" si="714"/>
        <v>0</v>
      </c>
      <c r="AW604" s="34"/>
      <c r="AX604" s="34">
        <f t="shared" si="715"/>
        <v>0</v>
      </c>
      <c r="AY604" s="34">
        <f t="shared" si="716"/>
        <v>0</v>
      </c>
      <c r="AZ604" s="34"/>
      <c r="BA604" s="34">
        <f t="shared" si="717"/>
        <v>0</v>
      </c>
      <c r="BB604" s="34">
        <f t="shared" si="718"/>
        <v>0</v>
      </c>
      <c r="BC604" s="34"/>
      <c r="BD604" s="34">
        <f t="shared" si="719"/>
        <v>0</v>
      </c>
      <c r="BE604" s="34">
        <f t="shared" si="720"/>
        <v>0</v>
      </c>
      <c r="BF604" s="34"/>
      <c r="BG604" s="34">
        <f t="shared" si="668"/>
        <v>0</v>
      </c>
      <c r="BH604" s="34">
        <f t="shared" si="721"/>
        <v>0</v>
      </c>
      <c r="BI604" s="34"/>
      <c r="BJ604" s="34">
        <f t="shared" si="669"/>
        <v>0</v>
      </c>
      <c r="BK604" s="34">
        <f t="shared" si="722"/>
        <v>0</v>
      </c>
      <c r="BL604" s="34">
        <v>1</v>
      </c>
      <c r="BM604" s="34">
        <f t="shared" si="671"/>
        <v>232.24</v>
      </c>
      <c r="BN604" s="34">
        <f t="shared" si="723"/>
        <v>0</v>
      </c>
      <c r="BO604" s="34"/>
      <c r="BP604" s="34">
        <f t="shared" si="693"/>
        <v>0</v>
      </c>
      <c r="BQ604" s="34">
        <f t="shared" si="694"/>
        <v>0</v>
      </c>
      <c r="BR604" s="34"/>
      <c r="BS604" s="34">
        <f t="shared" si="685"/>
        <v>0</v>
      </c>
      <c r="BT604" s="34">
        <f t="shared" si="695"/>
        <v>0</v>
      </c>
      <c r="BU604" s="34"/>
      <c r="BV604" s="34">
        <f t="shared" si="686"/>
        <v>0</v>
      </c>
      <c r="BW604" s="34">
        <f t="shared" si="696"/>
        <v>0</v>
      </c>
      <c r="BX604" s="34"/>
      <c r="BY604" s="34">
        <f t="shared" si="687"/>
        <v>0</v>
      </c>
      <c r="BZ604" s="34">
        <f t="shared" si="697"/>
        <v>0</v>
      </c>
      <c r="CA604" s="34"/>
      <c r="CB604" s="34">
        <f t="shared" si="688"/>
        <v>0</v>
      </c>
      <c r="CC604" s="34">
        <f t="shared" si="698"/>
        <v>0</v>
      </c>
      <c r="CD604" s="34"/>
      <c r="CE604" s="34">
        <f t="shared" si="689"/>
        <v>0</v>
      </c>
      <c r="CF604" s="34">
        <f t="shared" si="699"/>
        <v>0</v>
      </c>
      <c r="CG604" s="34"/>
      <c r="CH604" s="34">
        <f t="shared" si="724"/>
        <v>0</v>
      </c>
      <c r="CI604" s="34">
        <f t="shared" si="700"/>
        <v>0</v>
      </c>
      <c r="CJ604" s="34"/>
      <c r="CK604" s="34">
        <f t="shared" si="725"/>
        <v>0</v>
      </c>
      <c r="CL604" s="34">
        <f t="shared" si="701"/>
        <v>0</v>
      </c>
      <c r="CM604" s="34"/>
      <c r="CN604" s="34">
        <f t="shared" si="726"/>
        <v>0</v>
      </c>
      <c r="CO604" s="34">
        <f t="shared" si="702"/>
        <v>0</v>
      </c>
      <c r="CP604" s="34"/>
      <c r="CQ604" s="34">
        <f t="shared" si="727"/>
        <v>0</v>
      </c>
      <c r="CR604" s="34">
        <f t="shared" si="703"/>
        <v>0</v>
      </c>
      <c r="CS604" s="34"/>
      <c r="CT604" s="34">
        <f t="shared" si="728"/>
        <v>0</v>
      </c>
      <c r="CU604" s="34">
        <f t="shared" si="704"/>
        <v>0</v>
      </c>
      <c r="CV604" s="34"/>
      <c r="CW604" s="34">
        <f t="shared" si="729"/>
        <v>0</v>
      </c>
      <c r="CX604" s="34">
        <f t="shared" si="705"/>
        <v>0</v>
      </c>
      <c r="CY604" s="34"/>
      <c r="CZ604" s="34">
        <f t="shared" si="730"/>
        <v>0</v>
      </c>
      <c r="DA604" s="34">
        <f t="shared" si="706"/>
        <v>0</v>
      </c>
      <c r="DB604" s="34"/>
      <c r="DC604" s="34">
        <f t="shared" si="690"/>
        <v>0</v>
      </c>
      <c r="DD604" s="34">
        <f t="shared" si="707"/>
        <v>0</v>
      </c>
      <c r="DE604" s="35">
        <f t="shared" si="737"/>
        <v>1</v>
      </c>
      <c r="DF604" s="35">
        <f t="shared" ca="1" si="738"/>
        <v>232.24</v>
      </c>
      <c r="DG604" s="89">
        <f t="shared" ca="1" si="739"/>
        <v>0</v>
      </c>
      <c r="DH604" s="35">
        <f t="shared" si="708"/>
        <v>2</v>
      </c>
      <c r="DI604" s="35">
        <f t="shared" ca="1" si="681"/>
        <v>464.48</v>
      </c>
      <c r="DJ604" s="92">
        <f t="shared" ca="1" si="682"/>
        <v>0</v>
      </c>
      <c r="DK604"/>
      <c r="DL604" s="37"/>
      <c r="DM604" s="38">
        <f t="shared" si="683"/>
        <v>0</v>
      </c>
      <c r="DN604" s="39" t="str">
        <f t="shared" si="670"/>
        <v>NÃO MEDIDO</v>
      </c>
      <c r="DO604" s="40"/>
      <c r="DP604"/>
    </row>
    <row r="605" spans="1:120" s="2" customFormat="1" ht="48.75" customHeight="1" x14ac:dyDescent="0.2">
      <c r="A605" s="2" t="s">
        <v>212</v>
      </c>
      <c r="C605" s="100" t="s">
        <v>1049</v>
      </c>
      <c r="D605" s="30" t="s">
        <v>1050</v>
      </c>
      <c r="E605" s="31" t="s">
        <v>89</v>
      </c>
      <c r="F605" s="74">
        <v>6</v>
      </c>
      <c r="G605" s="74">
        <v>0</v>
      </c>
      <c r="H605" s="121">
        <v>0</v>
      </c>
      <c r="I605" s="121">
        <v>0</v>
      </c>
      <c r="J605" s="121"/>
      <c r="K605" s="74">
        <f t="shared" si="684"/>
        <v>6</v>
      </c>
      <c r="L605" s="32">
        <v>111.18</v>
      </c>
      <c r="M605" s="33">
        <f t="shared" si="691"/>
        <v>667.08</v>
      </c>
      <c r="N605" s="33"/>
      <c r="O605" s="33">
        <f t="shared" si="692"/>
        <v>0</v>
      </c>
      <c r="P605" s="34"/>
      <c r="Q605" s="34">
        <f t="shared" si="672"/>
        <v>0</v>
      </c>
      <c r="R605" s="34">
        <f t="shared" si="673"/>
        <v>0</v>
      </c>
      <c r="S605" s="34"/>
      <c r="T605" s="34">
        <f t="shared" si="674"/>
        <v>0</v>
      </c>
      <c r="U605" s="34">
        <f t="shared" si="675"/>
        <v>0</v>
      </c>
      <c r="V605" s="34"/>
      <c r="W605" s="34">
        <f t="shared" si="733"/>
        <v>0</v>
      </c>
      <c r="X605" s="34">
        <f t="shared" si="734"/>
        <v>0</v>
      </c>
      <c r="Y605" s="34"/>
      <c r="Z605" s="34">
        <f t="shared" si="676"/>
        <v>0</v>
      </c>
      <c r="AA605" s="34">
        <f t="shared" si="677"/>
        <v>0</v>
      </c>
      <c r="AB605" s="34"/>
      <c r="AC605" s="34">
        <f t="shared" si="678"/>
        <v>0</v>
      </c>
      <c r="AD605" s="34">
        <f t="shared" si="679"/>
        <v>0</v>
      </c>
      <c r="AE605" s="34"/>
      <c r="AF605" s="34">
        <f t="shared" si="731"/>
        <v>0</v>
      </c>
      <c r="AG605" s="34">
        <f t="shared" si="732"/>
        <v>0</v>
      </c>
      <c r="AH605" s="34"/>
      <c r="AI605" s="34">
        <f t="shared" si="740"/>
        <v>0</v>
      </c>
      <c r="AJ605" s="34">
        <f t="shared" si="680"/>
        <v>0</v>
      </c>
      <c r="AK605" s="34"/>
      <c r="AL605" s="34">
        <f t="shared" si="735"/>
        <v>0</v>
      </c>
      <c r="AM605" s="34">
        <f t="shared" si="736"/>
        <v>0</v>
      </c>
      <c r="AN605" s="34"/>
      <c r="AO605" s="34">
        <f t="shared" si="709"/>
        <v>0</v>
      </c>
      <c r="AP605" s="34">
        <f t="shared" si="710"/>
        <v>0</v>
      </c>
      <c r="AQ605" s="34"/>
      <c r="AR605" s="34">
        <f t="shared" si="711"/>
        <v>0</v>
      </c>
      <c r="AS605" s="34">
        <f t="shared" si="712"/>
        <v>0</v>
      </c>
      <c r="AT605" s="34"/>
      <c r="AU605" s="34">
        <f t="shared" si="713"/>
        <v>0</v>
      </c>
      <c r="AV605" s="34">
        <f t="shared" si="714"/>
        <v>0</v>
      </c>
      <c r="AW605" s="34"/>
      <c r="AX605" s="34">
        <f t="shared" si="715"/>
        <v>0</v>
      </c>
      <c r="AY605" s="34">
        <f t="shared" si="716"/>
        <v>0</v>
      </c>
      <c r="AZ605" s="34"/>
      <c r="BA605" s="34">
        <f t="shared" si="717"/>
        <v>0</v>
      </c>
      <c r="BB605" s="34">
        <f t="shared" si="718"/>
        <v>0</v>
      </c>
      <c r="BC605" s="34"/>
      <c r="BD605" s="34">
        <f t="shared" si="719"/>
        <v>0</v>
      </c>
      <c r="BE605" s="34">
        <f t="shared" si="720"/>
        <v>0</v>
      </c>
      <c r="BF605" s="34"/>
      <c r="BG605" s="34">
        <f t="shared" si="668"/>
        <v>0</v>
      </c>
      <c r="BH605" s="34">
        <f t="shared" si="721"/>
        <v>0</v>
      </c>
      <c r="BI605" s="34"/>
      <c r="BJ605" s="34">
        <f t="shared" si="669"/>
        <v>0</v>
      </c>
      <c r="BK605" s="34">
        <f t="shared" si="722"/>
        <v>0</v>
      </c>
      <c r="BL605" s="34"/>
      <c r="BM605" s="34">
        <f t="shared" si="671"/>
        <v>0</v>
      </c>
      <c r="BN605" s="34">
        <f t="shared" si="723"/>
        <v>0</v>
      </c>
      <c r="BO605" s="34"/>
      <c r="BP605" s="34">
        <f t="shared" si="693"/>
        <v>0</v>
      </c>
      <c r="BQ605" s="34">
        <f t="shared" si="694"/>
        <v>0</v>
      </c>
      <c r="BR605" s="34"/>
      <c r="BS605" s="34">
        <f t="shared" si="685"/>
        <v>0</v>
      </c>
      <c r="BT605" s="34">
        <f t="shared" si="695"/>
        <v>0</v>
      </c>
      <c r="BU605" s="34"/>
      <c r="BV605" s="34">
        <f t="shared" si="686"/>
        <v>0</v>
      </c>
      <c r="BW605" s="34">
        <f t="shared" si="696"/>
        <v>0</v>
      </c>
      <c r="BX605" s="34"/>
      <c r="BY605" s="34">
        <f t="shared" si="687"/>
        <v>0</v>
      </c>
      <c r="BZ605" s="34">
        <f t="shared" si="697"/>
        <v>0</v>
      </c>
      <c r="CA605" s="34"/>
      <c r="CB605" s="34">
        <f t="shared" si="688"/>
        <v>0</v>
      </c>
      <c r="CC605" s="34">
        <f t="shared" si="698"/>
        <v>0</v>
      </c>
      <c r="CD605" s="34"/>
      <c r="CE605" s="34">
        <f t="shared" si="689"/>
        <v>0</v>
      </c>
      <c r="CF605" s="34">
        <f t="shared" si="699"/>
        <v>0</v>
      </c>
      <c r="CG605" s="34"/>
      <c r="CH605" s="34">
        <f t="shared" si="724"/>
        <v>0</v>
      </c>
      <c r="CI605" s="34">
        <f t="shared" si="700"/>
        <v>0</v>
      </c>
      <c r="CJ605" s="34"/>
      <c r="CK605" s="34">
        <f t="shared" si="725"/>
        <v>0</v>
      </c>
      <c r="CL605" s="34">
        <f t="shared" si="701"/>
        <v>0</v>
      </c>
      <c r="CM605" s="34"/>
      <c r="CN605" s="34">
        <f t="shared" si="726"/>
        <v>0</v>
      </c>
      <c r="CO605" s="34">
        <f t="shared" si="702"/>
        <v>0</v>
      </c>
      <c r="CP605" s="34"/>
      <c r="CQ605" s="34">
        <f t="shared" si="727"/>
        <v>0</v>
      </c>
      <c r="CR605" s="34">
        <f t="shared" si="703"/>
        <v>0</v>
      </c>
      <c r="CS605" s="34"/>
      <c r="CT605" s="34">
        <f t="shared" si="728"/>
        <v>0</v>
      </c>
      <c r="CU605" s="34">
        <f t="shared" si="704"/>
        <v>0</v>
      </c>
      <c r="CV605" s="34"/>
      <c r="CW605" s="34">
        <f t="shared" si="729"/>
        <v>0</v>
      </c>
      <c r="CX605" s="34">
        <f t="shared" si="705"/>
        <v>0</v>
      </c>
      <c r="CY605" s="34"/>
      <c r="CZ605" s="34">
        <f t="shared" si="730"/>
        <v>0</v>
      </c>
      <c r="DA605" s="34">
        <f t="shared" si="706"/>
        <v>0</v>
      </c>
      <c r="DB605" s="34"/>
      <c r="DC605" s="34">
        <f t="shared" si="690"/>
        <v>0</v>
      </c>
      <c r="DD605" s="34">
        <f t="shared" si="707"/>
        <v>0</v>
      </c>
      <c r="DE605" s="35">
        <f t="shared" si="737"/>
        <v>0</v>
      </c>
      <c r="DF605" s="35">
        <f t="shared" ca="1" si="738"/>
        <v>0</v>
      </c>
      <c r="DG605" s="89">
        <f t="shared" ca="1" si="739"/>
        <v>0</v>
      </c>
      <c r="DH605" s="35">
        <f t="shared" si="708"/>
        <v>6</v>
      </c>
      <c r="DI605" s="35">
        <f t="shared" ca="1" si="681"/>
        <v>667.08</v>
      </c>
      <c r="DJ605" s="92">
        <f t="shared" ca="1" si="682"/>
        <v>0</v>
      </c>
      <c r="DK605"/>
      <c r="DL605" s="37"/>
      <c r="DM605" s="38">
        <f t="shared" si="683"/>
        <v>0</v>
      </c>
      <c r="DN605" s="39" t="str">
        <f t="shared" si="670"/>
        <v>NÃO MEDIDO</v>
      </c>
      <c r="DO605" s="40"/>
      <c r="DP605"/>
    </row>
    <row r="606" spans="1:120" s="2" customFormat="1" ht="48.75" customHeight="1" x14ac:dyDescent="0.2">
      <c r="A606" s="1" t="s">
        <v>212</v>
      </c>
      <c r="B606" s="1"/>
      <c r="C606" s="100" t="s">
        <v>1051</v>
      </c>
      <c r="D606" s="30" t="s">
        <v>1052</v>
      </c>
      <c r="E606" s="31" t="s">
        <v>89</v>
      </c>
      <c r="F606" s="74">
        <v>24</v>
      </c>
      <c r="G606" s="74">
        <v>0</v>
      </c>
      <c r="H606" s="121">
        <v>0</v>
      </c>
      <c r="I606" s="121">
        <v>0</v>
      </c>
      <c r="J606" s="121"/>
      <c r="K606" s="74">
        <f t="shared" si="684"/>
        <v>24</v>
      </c>
      <c r="L606" s="32">
        <v>161.22999999999999</v>
      </c>
      <c r="M606" s="33">
        <f t="shared" si="691"/>
        <v>3869.52</v>
      </c>
      <c r="N606" s="33"/>
      <c r="O606" s="33">
        <f t="shared" si="692"/>
        <v>0</v>
      </c>
      <c r="P606" s="34"/>
      <c r="Q606" s="34">
        <f t="shared" si="672"/>
        <v>0</v>
      </c>
      <c r="R606" s="34">
        <f t="shared" si="673"/>
        <v>0</v>
      </c>
      <c r="S606" s="34"/>
      <c r="T606" s="34">
        <f t="shared" si="674"/>
        <v>0</v>
      </c>
      <c r="U606" s="34">
        <f t="shared" si="675"/>
        <v>0</v>
      </c>
      <c r="V606" s="34"/>
      <c r="W606" s="34">
        <f t="shared" si="733"/>
        <v>0</v>
      </c>
      <c r="X606" s="34">
        <f t="shared" si="734"/>
        <v>0</v>
      </c>
      <c r="Y606" s="34"/>
      <c r="Z606" s="34">
        <f t="shared" si="676"/>
        <v>0</v>
      </c>
      <c r="AA606" s="34">
        <f t="shared" si="677"/>
        <v>0</v>
      </c>
      <c r="AB606" s="34">
        <v>6</v>
      </c>
      <c r="AC606" s="34">
        <f t="shared" si="678"/>
        <v>967.38</v>
      </c>
      <c r="AD606" s="34">
        <f t="shared" si="679"/>
        <v>0</v>
      </c>
      <c r="AE606" s="34">
        <v>6</v>
      </c>
      <c r="AF606" s="34">
        <f t="shared" si="731"/>
        <v>967.38</v>
      </c>
      <c r="AG606" s="34">
        <f t="shared" si="732"/>
        <v>0</v>
      </c>
      <c r="AH606" s="34"/>
      <c r="AI606" s="34">
        <f t="shared" si="740"/>
        <v>0</v>
      </c>
      <c r="AJ606" s="34">
        <f t="shared" si="680"/>
        <v>0</v>
      </c>
      <c r="AK606" s="34"/>
      <c r="AL606" s="34">
        <f t="shared" si="735"/>
        <v>0</v>
      </c>
      <c r="AM606" s="34">
        <f t="shared" si="736"/>
        <v>0</v>
      </c>
      <c r="AN606" s="34"/>
      <c r="AO606" s="34">
        <f t="shared" si="709"/>
        <v>0</v>
      </c>
      <c r="AP606" s="34">
        <f t="shared" si="710"/>
        <v>0</v>
      </c>
      <c r="AQ606" s="34"/>
      <c r="AR606" s="34">
        <f t="shared" si="711"/>
        <v>0</v>
      </c>
      <c r="AS606" s="34">
        <f t="shared" si="712"/>
        <v>0</v>
      </c>
      <c r="AT606" s="34"/>
      <c r="AU606" s="34">
        <f t="shared" si="713"/>
        <v>0</v>
      </c>
      <c r="AV606" s="34">
        <f t="shared" si="714"/>
        <v>0</v>
      </c>
      <c r="AW606" s="34"/>
      <c r="AX606" s="34">
        <f t="shared" si="715"/>
        <v>0</v>
      </c>
      <c r="AY606" s="34">
        <f t="shared" si="716"/>
        <v>0</v>
      </c>
      <c r="AZ606" s="34"/>
      <c r="BA606" s="34">
        <f t="shared" si="717"/>
        <v>0</v>
      </c>
      <c r="BB606" s="34">
        <f t="shared" si="718"/>
        <v>0</v>
      </c>
      <c r="BC606" s="34"/>
      <c r="BD606" s="34">
        <f t="shared" si="719"/>
        <v>0</v>
      </c>
      <c r="BE606" s="34">
        <f t="shared" si="720"/>
        <v>0</v>
      </c>
      <c r="BF606" s="34"/>
      <c r="BG606" s="34">
        <f t="shared" si="668"/>
        <v>0</v>
      </c>
      <c r="BH606" s="34">
        <f t="shared" si="721"/>
        <v>0</v>
      </c>
      <c r="BI606" s="34"/>
      <c r="BJ606" s="34">
        <f t="shared" si="669"/>
        <v>0</v>
      </c>
      <c r="BK606" s="34">
        <f t="shared" si="722"/>
        <v>0</v>
      </c>
      <c r="BL606" s="34"/>
      <c r="BM606" s="34">
        <f t="shared" si="671"/>
        <v>0</v>
      </c>
      <c r="BN606" s="34">
        <f t="shared" si="723"/>
        <v>0</v>
      </c>
      <c r="BO606" s="34"/>
      <c r="BP606" s="34">
        <f t="shared" si="693"/>
        <v>0</v>
      </c>
      <c r="BQ606" s="34">
        <f t="shared" si="694"/>
        <v>0</v>
      </c>
      <c r="BR606" s="34"/>
      <c r="BS606" s="34">
        <f t="shared" si="685"/>
        <v>0</v>
      </c>
      <c r="BT606" s="34">
        <f t="shared" si="695"/>
        <v>0</v>
      </c>
      <c r="BU606" s="34"/>
      <c r="BV606" s="34">
        <f t="shared" si="686"/>
        <v>0</v>
      </c>
      <c r="BW606" s="34">
        <f t="shared" si="696"/>
        <v>0</v>
      </c>
      <c r="BX606" s="34"/>
      <c r="BY606" s="34">
        <f t="shared" si="687"/>
        <v>0</v>
      </c>
      <c r="BZ606" s="34">
        <f t="shared" si="697"/>
        <v>0</v>
      </c>
      <c r="CA606" s="34"/>
      <c r="CB606" s="34">
        <f t="shared" si="688"/>
        <v>0</v>
      </c>
      <c r="CC606" s="34">
        <f t="shared" si="698"/>
        <v>0</v>
      </c>
      <c r="CD606" s="34"/>
      <c r="CE606" s="34">
        <f t="shared" si="689"/>
        <v>0</v>
      </c>
      <c r="CF606" s="34">
        <f t="shared" si="699"/>
        <v>0</v>
      </c>
      <c r="CG606" s="34"/>
      <c r="CH606" s="34">
        <f t="shared" si="724"/>
        <v>0</v>
      </c>
      <c r="CI606" s="34">
        <f t="shared" si="700"/>
        <v>0</v>
      </c>
      <c r="CJ606" s="34"/>
      <c r="CK606" s="34">
        <f t="shared" si="725"/>
        <v>0</v>
      </c>
      <c r="CL606" s="34">
        <f t="shared" si="701"/>
        <v>0</v>
      </c>
      <c r="CM606" s="34"/>
      <c r="CN606" s="34">
        <f t="shared" si="726"/>
        <v>0</v>
      </c>
      <c r="CO606" s="34">
        <f t="shared" si="702"/>
        <v>0</v>
      </c>
      <c r="CP606" s="34"/>
      <c r="CQ606" s="34">
        <f t="shared" si="727"/>
        <v>0</v>
      </c>
      <c r="CR606" s="34">
        <f t="shared" si="703"/>
        <v>0</v>
      </c>
      <c r="CS606" s="34"/>
      <c r="CT606" s="34">
        <f t="shared" si="728"/>
        <v>0</v>
      </c>
      <c r="CU606" s="34">
        <f t="shared" si="704"/>
        <v>0</v>
      </c>
      <c r="CV606" s="34"/>
      <c r="CW606" s="34">
        <f t="shared" si="729"/>
        <v>0</v>
      </c>
      <c r="CX606" s="34">
        <f t="shared" si="705"/>
        <v>0</v>
      </c>
      <c r="CY606" s="34"/>
      <c r="CZ606" s="34">
        <f t="shared" si="730"/>
        <v>0</v>
      </c>
      <c r="DA606" s="34">
        <f t="shared" si="706"/>
        <v>0</v>
      </c>
      <c r="DB606" s="34"/>
      <c r="DC606" s="34">
        <f t="shared" si="690"/>
        <v>0</v>
      </c>
      <c r="DD606" s="34">
        <f t="shared" si="707"/>
        <v>0</v>
      </c>
      <c r="DE606" s="35">
        <f t="shared" si="737"/>
        <v>12</v>
      </c>
      <c r="DF606" s="35">
        <f t="shared" ca="1" si="738"/>
        <v>1934.76</v>
      </c>
      <c r="DG606" s="89">
        <f t="shared" ca="1" si="739"/>
        <v>0</v>
      </c>
      <c r="DH606" s="35">
        <f t="shared" si="708"/>
        <v>12</v>
      </c>
      <c r="DI606" s="35">
        <f t="shared" ca="1" si="681"/>
        <v>1934.76</v>
      </c>
      <c r="DJ606" s="92">
        <f t="shared" ca="1" si="682"/>
        <v>0</v>
      </c>
      <c r="DK606"/>
      <c r="DL606" s="37"/>
      <c r="DM606" s="38">
        <f t="shared" si="683"/>
        <v>0</v>
      </c>
      <c r="DN606" s="39" t="str">
        <f t="shared" si="670"/>
        <v>NÃO MEDIDO</v>
      </c>
      <c r="DO606" s="40"/>
      <c r="DP606"/>
    </row>
    <row r="607" spans="1:120" s="2" customFormat="1" ht="48.75" customHeight="1" x14ac:dyDescent="0.2">
      <c r="A607" s="2" t="s">
        <v>212</v>
      </c>
      <c r="C607" s="100" t="s">
        <v>1053</v>
      </c>
      <c r="D607" s="30" t="s">
        <v>1054</v>
      </c>
      <c r="E607" s="31" t="s">
        <v>89</v>
      </c>
      <c r="F607" s="74">
        <v>3</v>
      </c>
      <c r="G607" s="74">
        <v>0</v>
      </c>
      <c r="H607" s="121">
        <v>0</v>
      </c>
      <c r="I607" s="121">
        <v>0</v>
      </c>
      <c r="J607" s="121"/>
      <c r="K607" s="74">
        <f t="shared" si="684"/>
        <v>3</v>
      </c>
      <c r="L607" s="32">
        <v>251.93</v>
      </c>
      <c r="M607" s="33">
        <f t="shared" si="691"/>
        <v>755.79</v>
      </c>
      <c r="N607" s="33"/>
      <c r="O607" s="33">
        <f t="shared" si="692"/>
        <v>0</v>
      </c>
      <c r="P607" s="34"/>
      <c r="Q607" s="34">
        <f t="shared" si="672"/>
        <v>0</v>
      </c>
      <c r="R607" s="34">
        <f t="shared" si="673"/>
        <v>0</v>
      </c>
      <c r="S607" s="34"/>
      <c r="T607" s="34">
        <f t="shared" si="674"/>
        <v>0</v>
      </c>
      <c r="U607" s="34">
        <f t="shared" si="675"/>
        <v>0</v>
      </c>
      <c r="V607" s="34"/>
      <c r="W607" s="34">
        <f t="shared" si="733"/>
        <v>0</v>
      </c>
      <c r="X607" s="34">
        <f t="shared" si="734"/>
        <v>0</v>
      </c>
      <c r="Y607" s="34"/>
      <c r="Z607" s="34">
        <f t="shared" si="676"/>
        <v>0</v>
      </c>
      <c r="AA607" s="34">
        <f t="shared" si="677"/>
        <v>0</v>
      </c>
      <c r="AB607" s="34"/>
      <c r="AC607" s="34">
        <f t="shared" si="678"/>
        <v>0</v>
      </c>
      <c r="AD607" s="34">
        <f t="shared" si="679"/>
        <v>0</v>
      </c>
      <c r="AE607" s="34"/>
      <c r="AF607" s="34">
        <f t="shared" si="731"/>
        <v>0</v>
      </c>
      <c r="AG607" s="34">
        <f t="shared" si="732"/>
        <v>0</v>
      </c>
      <c r="AH607" s="34"/>
      <c r="AI607" s="34">
        <f t="shared" si="740"/>
        <v>0</v>
      </c>
      <c r="AJ607" s="34">
        <f t="shared" si="680"/>
        <v>0</v>
      </c>
      <c r="AK607" s="34"/>
      <c r="AL607" s="34">
        <f t="shared" si="735"/>
        <v>0</v>
      </c>
      <c r="AM607" s="34">
        <f t="shared" si="736"/>
        <v>0</v>
      </c>
      <c r="AN607" s="34"/>
      <c r="AO607" s="34">
        <f t="shared" si="709"/>
        <v>0</v>
      </c>
      <c r="AP607" s="34">
        <f t="shared" si="710"/>
        <v>0</v>
      </c>
      <c r="AQ607" s="34"/>
      <c r="AR607" s="34">
        <f t="shared" si="711"/>
        <v>0</v>
      </c>
      <c r="AS607" s="34">
        <f t="shared" si="712"/>
        <v>0</v>
      </c>
      <c r="AT607" s="34"/>
      <c r="AU607" s="34">
        <f t="shared" si="713"/>
        <v>0</v>
      </c>
      <c r="AV607" s="34">
        <f t="shared" si="714"/>
        <v>0</v>
      </c>
      <c r="AW607" s="34"/>
      <c r="AX607" s="34">
        <f t="shared" si="715"/>
        <v>0</v>
      </c>
      <c r="AY607" s="34">
        <f t="shared" si="716"/>
        <v>0</v>
      </c>
      <c r="AZ607" s="34"/>
      <c r="BA607" s="34">
        <f t="shared" si="717"/>
        <v>0</v>
      </c>
      <c r="BB607" s="34">
        <f t="shared" si="718"/>
        <v>0</v>
      </c>
      <c r="BC607" s="34"/>
      <c r="BD607" s="34">
        <f t="shared" si="719"/>
        <v>0</v>
      </c>
      <c r="BE607" s="34">
        <f t="shared" si="720"/>
        <v>0</v>
      </c>
      <c r="BF607" s="34"/>
      <c r="BG607" s="34">
        <f t="shared" si="668"/>
        <v>0</v>
      </c>
      <c r="BH607" s="34">
        <f t="shared" si="721"/>
        <v>0</v>
      </c>
      <c r="BI607" s="34"/>
      <c r="BJ607" s="34">
        <f t="shared" si="669"/>
        <v>0</v>
      </c>
      <c r="BK607" s="34">
        <f t="shared" si="722"/>
        <v>0</v>
      </c>
      <c r="BL607" s="34">
        <v>1</v>
      </c>
      <c r="BM607" s="34">
        <f t="shared" si="671"/>
        <v>251.93</v>
      </c>
      <c r="BN607" s="34">
        <f t="shared" si="723"/>
        <v>0</v>
      </c>
      <c r="BO607" s="34"/>
      <c r="BP607" s="34">
        <f t="shared" si="693"/>
        <v>0</v>
      </c>
      <c r="BQ607" s="34">
        <f t="shared" si="694"/>
        <v>0</v>
      </c>
      <c r="BR607" s="34"/>
      <c r="BS607" s="34">
        <f t="shared" si="685"/>
        <v>0</v>
      </c>
      <c r="BT607" s="34">
        <f t="shared" si="695"/>
        <v>0</v>
      </c>
      <c r="BU607" s="34"/>
      <c r="BV607" s="34">
        <f t="shared" si="686"/>
        <v>0</v>
      </c>
      <c r="BW607" s="34">
        <f t="shared" si="696"/>
        <v>0</v>
      </c>
      <c r="BX607" s="34"/>
      <c r="BY607" s="34">
        <f t="shared" si="687"/>
        <v>0</v>
      </c>
      <c r="BZ607" s="34">
        <f t="shared" si="697"/>
        <v>0</v>
      </c>
      <c r="CA607" s="34"/>
      <c r="CB607" s="34">
        <f t="shared" si="688"/>
        <v>0</v>
      </c>
      <c r="CC607" s="34">
        <f t="shared" si="698"/>
        <v>0</v>
      </c>
      <c r="CD607" s="34"/>
      <c r="CE607" s="34">
        <f t="shared" si="689"/>
        <v>0</v>
      </c>
      <c r="CF607" s="34">
        <f t="shared" si="699"/>
        <v>0</v>
      </c>
      <c r="CG607" s="34"/>
      <c r="CH607" s="34">
        <f t="shared" si="724"/>
        <v>0</v>
      </c>
      <c r="CI607" s="34">
        <f t="shared" si="700"/>
        <v>0</v>
      </c>
      <c r="CJ607" s="34"/>
      <c r="CK607" s="34">
        <f t="shared" si="725"/>
        <v>0</v>
      </c>
      <c r="CL607" s="34">
        <f t="shared" si="701"/>
        <v>0</v>
      </c>
      <c r="CM607" s="34"/>
      <c r="CN607" s="34">
        <f t="shared" si="726"/>
        <v>0</v>
      </c>
      <c r="CO607" s="34">
        <f t="shared" si="702"/>
        <v>0</v>
      </c>
      <c r="CP607" s="34"/>
      <c r="CQ607" s="34">
        <f t="shared" si="727"/>
        <v>0</v>
      </c>
      <c r="CR607" s="34">
        <f t="shared" si="703"/>
        <v>0</v>
      </c>
      <c r="CS607" s="34"/>
      <c r="CT607" s="34">
        <f t="shared" si="728"/>
        <v>0</v>
      </c>
      <c r="CU607" s="34">
        <f t="shared" si="704"/>
        <v>0</v>
      </c>
      <c r="CV607" s="34"/>
      <c r="CW607" s="34">
        <f t="shared" si="729"/>
        <v>0</v>
      </c>
      <c r="CX607" s="34">
        <f t="shared" si="705"/>
        <v>0</v>
      </c>
      <c r="CY607" s="34"/>
      <c r="CZ607" s="34">
        <f t="shared" si="730"/>
        <v>0</v>
      </c>
      <c r="DA607" s="34">
        <f t="shared" si="706"/>
        <v>0</v>
      </c>
      <c r="DB607" s="34"/>
      <c r="DC607" s="34">
        <f t="shared" si="690"/>
        <v>0</v>
      </c>
      <c r="DD607" s="34">
        <f t="shared" si="707"/>
        <v>0</v>
      </c>
      <c r="DE607" s="35">
        <f t="shared" si="737"/>
        <v>1</v>
      </c>
      <c r="DF607" s="35">
        <f t="shared" ca="1" si="738"/>
        <v>251.93</v>
      </c>
      <c r="DG607" s="89">
        <f t="shared" ca="1" si="739"/>
        <v>0</v>
      </c>
      <c r="DH607" s="35">
        <f t="shared" si="708"/>
        <v>2</v>
      </c>
      <c r="DI607" s="35">
        <f t="shared" ca="1" si="681"/>
        <v>503.86</v>
      </c>
      <c r="DJ607" s="92">
        <f t="shared" ca="1" si="682"/>
        <v>0</v>
      </c>
      <c r="DK607"/>
      <c r="DL607" s="37"/>
      <c r="DM607" s="38">
        <f t="shared" si="683"/>
        <v>0</v>
      </c>
      <c r="DN607" s="39" t="str">
        <f t="shared" si="670"/>
        <v>NÃO MEDIDO</v>
      </c>
      <c r="DO607" s="40"/>
      <c r="DP607"/>
    </row>
    <row r="608" spans="1:120" s="2" customFormat="1" ht="48.75" customHeight="1" x14ac:dyDescent="0.2">
      <c r="A608" s="2" t="s">
        <v>212</v>
      </c>
      <c r="C608" s="100" t="s">
        <v>1055</v>
      </c>
      <c r="D608" s="30" t="s">
        <v>1056</v>
      </c>
      <c r="E608" s="31" t="s">
        <v>89</v>
      </c>
      <c r="F608" s="74">
        <v>1</v>
      </c>
      <c r="G608" s="74">
        <v>0</v>
      </c>
      <c r="H608" s="121">
        <v>0</v>
      </c>
      <c r="I608" s="121">
        <v>0</v>
      </c>
      <c r="J608" s="121"/>
      <c r="K608" s="74">
        <f t="shared" si="684"/>
        <v>1</v>
      </c>
      <c r="L608" s="32">
        <v>513.01</v>
      </c>
      <c r="M608" s="33">
        <f t="shared" si="691"/>
        <v>513.01</v>
      </c>
      <c r="N608" s="33"/>
      <c r="O608" s="33">
        <f t="shared" si="692"/>
        <v>0</v>
      </c>
      <c r="P608" s="34"/>
      <c r="Q608" s="34">
        <f t="shared" si="672"/>
        <v>0</v>
      </c>
      <c r="R608" s="34">
        <f t="shared" si="673"/>
        <v>0</v>
      </c>
      <c r="S608" s="34"/>
      <c r="T608" s="34">
        <f t="shared" si="674"/>
        <v>0</v>
      </c>
      <c r="U608" s="34">
        <f t="shared" si="675"/>
        <v>0</v>
      </c>
      <c r="V608" s="34"/>
      <c r="W608" s="34">
        <f t="shared" si="733"/>
        <v>0</v>
      </c>
      <c r="X608" s="34">
        <f t="shared" si="734"/>
        <v>0</v>
      </c>
      <c r="Y608" s="34"/>
      <c r="Z608" s="34">
        <f t="shared" si="676"/>
        <v>0</v>
      </c>
      <c r="AA608" s="34">
        <f t="shared" si="677"/>
        <v>0</v>
      </c>
      <c r="AB608" s="34"/>
      <c r="AC608" s="34">
        <f t="shared" si="678"/>
        <v>0</v>
      </c>
      <c r="AD608" s="34">
        <f t="shared" si="679"/>
        <v>0</v>
      </c>
      <c r="AE608" s="34"/>
      <c r="AF608" s="34">
        <f t="shared" si="731"/>
        <v>0</v>
      </c>
      <c r="AG608" s="34">
        <f t="shared" si="732"/>
        <v>0</v>
      </c>
      <c r="AH608" s="34"/>
      <c r="AI608" s="34">
        <f t="shared" si="740"/>
        <v>0</v>
      </c>
      <c r="AJ608" s="34">
        <f t="shared" si="680"/>
        <v>0</v>
      </c>
      <c r="AK608" s="34"/>
      <c r="AL608" s="34">
        <f t="shared" si="735"/>
        <v>0</v>
      </c>
      <c r="AM608" s="34">
        <f t="shared" si="736"/>
        <v>0</v>
      </c>
      <c r="AN608" s="34"/>
      <c r="AO608" s="34">
        <f t="shared" si="709"/>
        <v>0</v>
      </c>
      <c r="AP608" s="34">
        <f t="shared" si="710"/>
        <v>0</v>
      </c>
      <c r="AQ608" s="34"/>
      <c r="AR608" s="34">
        <f t="shared" si="711"/>
        <v>0</v>
      </c>
      <c r="AS608" s="34">
        <f t="shared" si="712"/>
        <v>0</v>
      </c>
      <c r="AT608" s="34"/>
      <c r="AU608" s="34">
        <f t="shared" si="713"/>
        <v>0</v>
      </c>
      <c r="AV608" s="34">
        <f t="shared" si="714"/>
        <v>0</v>
      </c>
      <c r="AW608" s="34"/>
      <c r="AX608" s="34">
        <f t="shared" si="715"/>
        <v>0</v>
      </c>
      <c r="AY608" s="34">
        <f t="shared" si="716"/>
        <v>0</v>
      </c>
      <c r="AZ608" s="34"/>
      <c r="BA608" s="34">
        <f t="shared" si="717"/>
        <v>0</v>
      </c>
      <c r="BB608" s="34">
        <f t="shared" si="718"/>
        <v>0</v>
      </c>
      <c r="BC608" s="34"/>
      <c r="BD608" s="34">
        <f t="shared" si="719"/>
        <v>0</v>
      </c>
      <c r="BE608" s="34">
        <f t="shared" si="720"/>
        <v>0</v>
      </c>
      <c r="BF608" s="34"/>
      <c r="BG608" s="34">
        <f t="shared" si="668"/>
        <v>0</v>
      </c>
      <c r="BH608" s="34">
        <f t="shared" si="721"/>
        <v>0</v>
      </c>
      <c r="BI608" s="34"/>
      <c r="BJ608" s="34">
        <f t="shared" si="669"/>
        <v>0</v>
      </c>
      <c r="BK608" s="34">
        <f t="shared" si="722"/>
        <v>0</v>
      </c>
      <c r="BL608" s="34"/>
      <c r="BM608" s="34">
        <f t="shared" si="671"/>
        <v>0</v>
      </c>
      <c r="BN608" s="34">
        <f t="shared" si="723"/>
        <v>0</v>
      </c>
      <c r="BO608" s="34">
        <v>1</v>
      </c>
      <c r="BP608" s="34">
        <f t="shared" si="693"/>
        <v>513.01</v>
      </c>
      <c r="BQ608" s="34">
        <f t="shared" si="694"/>
        <v>0</v>
      </c>
      <c r="BR608" s="34"/>
      <c r="BS608" s="34">
        <f t="shared" si="685"/>
        <v>0</v>
      </c>
      <c r="BT608" s="34">
        <f t="shared" si="695"/>
        <v>0</v>
      </c>
      <c r="BU608" s="34"/>
      <c r="BV608" s="34">
        <f t="shared" si="686"/>
        <v>0</v>
      </c>
      <c r="BW608" s="34">
        <f t="shared" si="696"/>
        <v>0</v>
      </c>
      <c r="BX608" s="34"/>
      <c r="BY608" s="34">
        <f t="shared" si="687"/>
        <v>0</v>
      </c>
      <c r="BZ608" s="34">
        <f t="shared" si="697"/>
        <v>0</v>
      </c>
      <c r="CA608" s="34"/>
      <c r="CB608" s="34">
        <f t="shared" si="688"/>
        <v>0</v>
      </c>
      <c r="CC608" s="34">
        <f t="shared" si="698"/>
        <v>0</v>
      </c>
      <c r="CD608" s="34"/>
      <c r="CE608" s="34">
        <f t="shared" si="689"/>
        <v>0</v>
      </c>
      <c r="CF608" s="34">
        <f t="shared" si="699"/>
        <v>0</v>
      </c>
      <c r="CG608" s="34"/>
      <c r="CH608" s="34">
        <f t="shared" si="724"/>
        <v>0</v>
      </c>
      <c r="CI608" s="34">
        <f t="shared" si="700"/>
        <v>0</v>
      </c>
      <c r="CJ608" s="34"/>
      <c r="CK608" s="34">
        <f t="shared" si="725"/>
        <v>0</v>
      </c>
      <c r="CL608" s="34">
        <f t="shared" si="701"/>
        <v>0</v>
      </c>
      <c r="CM608" s="34"/>
      <c r="CN608" s="34">
        <f t="shared" si="726"/>
        <v>0</v>
      </c>
      <c r="CO608" s="34">
        <f t="shared" si="702"/>
        <v>0</v>
      </c>
      <c r="CP608" s="34"/>
      <c r="CQ608" s="34">
        <f t="shared" si="727"/>
        <v>0</v>
      </c>
      <c r="CR608" s="34">
        <f t="shared" si="703"/>
        <v>0</v>
      </c>
      <c r="CS608" s="34"/>
      <c r="CT608" s="34">
        <f t="shared" si="728"/>
        <v>0</v>
      </c>
      <c r="CU608" s="34">
        <f t="shared" si="704"/>
        <v>0</v>
      </c>
      <c r="CV608" s="34"/>
      <c r="CW608" s="34">
        <f t="shared" si="729"/>
        <v>0</v>
      </c>
      <c r="CX608" s="34">
        <f t="shared" si="705"/>
        <v>0</v>
      </c>
      <c r="CY608" s="34"/>
      <c r="CZ608" s="34">
        <f t="shared" si="730"/>
        <v>0</v>
      </c>
      <c r="DA608" s="34">
        <f t="shared" si="706"/>
        <v>0</v>
      </c>
      <c r="DB608" s="34"/>
      <c r="DC608" s="34">
        <f t="shared" si="690"/>
        <v>0</v>
      </c>
      <c r="DD608" s="34">
        <f t="shared" si="707"/>
        <v>0</v>
      </c>
      <c r="DE608" s="35">
        <f t="shared" si="737"/>
        <v>1</v>
      </c>
      <c r="DF608" s="35">
        <f t="shared" ca="1" si="738"/>
        <v>513.01</v>
      </c>
      <c r="DG608" s="89">
        <f t="shared" ca="1" si="739"/>
        <v>0</v>
      </c>
      <c r="DH608" s="35">
        <f t="shared" si="708"/>
        <v>0</v>
      </c>
      <c r="DI608" s="35">
        <f t="shared" ca="1" si="681"/>
        <v>0</v>
      </c>
      <c r="DJ608" s="92">
        <f t="shared" ca="1" si="682"/>
        <v>0</v>
      </c>
      <c r="DK608"/>
      <c r="DL608" s="37"/>
      <c r="DM608" s="38">
        <f t="shared" si="683"/>
        <v>0</v>
      </c>
      <c r="DN608" s="39" t="str">
        <f t="shared" si="670"/>
        <v>NÃO MEDIDO</v>
      </c>
      <c r="DO608" s="40"/>
      <c r="DP608"/>
    </row>
    <row r="609" spans="1:120" s="2" customFormat="1" ht="48.75" customHeight="1" x14ac:dyDescent="0.2">
      <c r="A609" s="2" t="s">
        <v>212</v>
      </c>
      <c r="C609" s="100" t="s">
        <v>1057</v>
      </c>
      <c r="D609" s="30" t="s">
        <v>1058</v>
      </c>
      <c r="E609" s="31" t="s">
        <v>89</v>
      </c>
      <c r="F609" s="74">
        <v>8</v>
      </c>
      <c r="G609" s="74">
        <v>0</v>
      </c>
      <c r="H609" s="121">
        <v>0</v>
      </c>
      <c r="I609" s="121">
        <v>0</v>
      </c>
      <c r="J609" s="121"/>
      <c r="K609" s="74">
        <f t="shared" si="684"/>
        <v>8</v>
      </c>
      <c r="L609" s="32">
        <v>208.63</v>
      </c>
      <c r="M609" s="33">
        <f t="shared" si="691"/>
        <v>1669.04</v>
      </c>
      <c r="N609" s="33"/>
      <c r="O609" s="33">
        <f t="shared" si="692"/>
        <v>0</v>
      </c>
      <c r="P609" s="34"/>
      <c r="Q609" s="34">
        <f t="shared" si="672"/>
        <v>0</v>
      </c>
      <c r="R609" s="34">
        <f t="shared" si="673"/>
        <v>0</v>
      </c>
      <c r="S609" s="34"/>
      <c r="T609" s="34">
        <f t="shared" si="674"/>
        <v>0</v>
      </c>
      <c r="U609" s="34">
        <f t="shared" si="675"/>
        <v>0</v>
      </c>
      <c r="V609" s="34"/>
      <c r="W609" s="34">
        <f t="shared" si="733"/>
        <v>0</v>
      </c>
      <c r="X609" s="34">
        <f t="shared" si="734"/>
        <v>0</v>
      </c>
      <c r="Y609" s="34"/>
      <c r="Z609" s="34">
        <f t="shared" si="676"/>
        <v>0</v>
      </c>
      <c r="AA609" s="34">
        <f t="shared" si="677"/>
        <v>0</v>
      </c>
      <c r="AB609" s="34"/>
      <c r="AC609" s="34">
        <f t="shared" si="678"/>
        <v>0</v>
      </c>
      <c r="AD609" s="34">
        <f t="shared" si="679"/>
        <v>0</v>
      </c>
      <c r="AE609" s="34"/>
      <c r="AF609" s="34">
        <f t="shared" si="731"/>
        <v>0</v>
      </c>
      <c r="AG609" s="34">
        <f t="shared" si="732"/>
        <v>0</v>
      </c>
      <c r="AH609" s="34"/>
      <c r="AI609" s="34">
        <f t="shared" si="740"/>
        <v>0</v>
      </c>
      <c r="AJ609" s="34">
        <f t="shared" si="680"/>
        <v>0</v>
      </c>
      <c r="AK609" s="34"/>
      <c r="AL609" s="34">
        <f t="shared" si="735"/>
        <v>0</v>
      </c>
      <c r="AM609" s="34">
        <f t="shared" si="736"/>
        <v>0</v>
      </c>
      <c r="AN609" s="34"/>
      <c r="AO609" s="34">
        <f t="shared" si="709"/>
        <v>0</v>
      </c>
      <c r="AP609" s="34">
        <f t="shared" si="710"/>
        <v>0</v>
      </c>
      <c r="AQ609" s="34"/>
      <c r="AR609" s="34">
        <f t="shared" si="711"/>
        <v>0</v>
      </c>
      <c r="AS609" s="34">
        <f t="shared" si="712"/>
        <v>0</v>
      </c>
      <c r="AT609" s="34"/>
      <c r="AU609" s="34">
        <f t="shared" si="713"/>
        <v>0</v>
      </c>
      <c r="AV609" s="34">
        <f t="shared" si="714"/>
        <v>0</v>
      </c>
      <c r="AW609" s="34"/>
      <c r="AX609" s="34">
        <f t="shared" si="715"/>
        <v>0</v>
      </c>
      <c r="AY609" s="34">
        <f t="shared" si="716"/>
        <v>0</v>
      </c>
      <c r="AZ609" s="34"/>
      <c r="BA609" s="34">
        <f t="shared" si="717"/>
        <v>0</v>
      </c>
      <c r="BB609" s="34">
        <f t="shared" si="718"/>
        <v>0</v>
      </c>
      <c r="BC609" s="34"/>
      <c r="BD609" s="34">
        <f t="shared" si="719"/>
        <v>0</v>
      </c>
      <c r="BE609" s="34">
        <f t="shared" si="720"/>
        <v>0</v>
      </c>
      <c r="BF609" s="34"/>
      <c r="BG609" s="34">
        <f t="shared" si="668"/>
        <v>0</v>
      </c>
      <c r="BH609" s="34">
        <f t="shared" si="721"/>
        <v>0</v>
      </c>
      <c r="BI609" s="34"/>
      <c r="BJ609" s="34">
        <f t="shared" si="669"/>
        <v>0</v>
      </c>
      <c r="BK609" s="34">
        <f t="shared" si="722"/>
        <v>0</v>
      </c>
      <c r="BL609" s="34">
        <v>1</v>
      </c>
      <c r="BM609" s="34">
        <f t="shared" si="671"/>
        <v>208.63</v>
      </c>
      <c r="BN609" s="34">
        <f t="shared" si="723"/>
        <v>0</v>
      </c>
      <c r="BO609" s="34">
        <v>5</v>
      </c>
      <c r="BP609" s="34">
        <f t="shared" si="693"/>
        <v>1043.1500000000001</v>
      </c>
      <c r="BQ609" s="34">
        <f t="shared" si="694"/>
        <v>0</v>
      </c>
      <c r="BR609" s="34"/>
      <c r="BS609" s="34">
        <f t="shared" si="685"/>
        <v>0</v>
      </c>
      <c r="BT609" s="34">
        <f t="shared" si="695"/>
        <v>0</v>
      </c>
      <c r="BU609" s="34"/>
      <c r="BV609" s="34">
        <f t="shared" si="686"/>
        <v>0</v>
      </c>
      <c r="BW609" s="34">
        <f t="shared" si="696"/>
        <v>0</v>
      </c>
      <c r="BX609" s="34"/>
      <c r="BY609" s="34">
        <f t="shared" si="687"/>
        <v>0</v>
      </c>
      <c r="BZ609" s="34">
        <f t="shared" si="697"/>
        <v>0</v>
      </c>
      <c r="CA609" s="34"/>
      <c r="CB609" s="34">
        <f t="shared" si="688"/>
        <v>0</v>
      </c>
      <c r="CC609" s="34">
        <f t="shared" si="698"/>
        <v>0</v>
      </c>
      <c r="CD609" s="34"/>
      <c r="CE609" s="34">
        <f t="shared" si="689"/>
        <v>0</v>
      </c>
      <c r="CF609" s="34">
        <f t="shared" si="699"/>
        <v>0</v>
      </c>
      <c r="CG609" s="34"/>
      <c r="CH609" s="34">
        <f t="shared" si="724"/>
        <v>0</v>
      </c>
      <c r="CI609" s="34">
        <f t="shared" si="700"/>
        <v>0</v>
      </c>
      <c r="CJ609" s="34"/>
      <c r="CK609" s="34">
        <f t="shared" si="725"/>
        <v>0</v>
      </c>
      <c r="CL609" s="34">
        <f t="shared" si="701"/>
        <v>0</v>
      </c>
      <c r="CM609" s="34"/>
      <c r="CN609" s="34">
        <f t="shared" si="726"/>
        <v>0</v>
      </c>
      <c r="CO609" s="34">
        <f t="shared" si="702"/>
        <v>0</v>
      </c>
      <c r="CP609" s="34"/>
      <c r="CQ609" s="34">
        <f t="shared" si="727"/>
        <v>0</v>
      </c>
      <c r="CR609" s="34">
        <f t="shared" si="703"/>
        <v>0</v>
      </c>
      <c r="CS609" s="34"/>
      <c r="CT609" s="34">
        <f t="shared" si="728"/>
        <v>0</v>
      </c>
      <c r="CU609" s="34">
        <f t="shared" si="704"/>
        <v>0</v>
      </c>
      <c r="CV609" s="34"/>
      <c r="CW609" s="34">
        <f t="shared" si="729"/>
        <v>0</v>
      </c>
      <c r="CX609" s="34">
        <f t="shared" si="705"/>
        <v>0</v>
      </c>
      <c r="CY609" s="34"/>
      <c r="CZ609" s="34">
        <f t="shared" si="730"/>
        <v>0</v>
      </c>
      <c r="DA609" s="34">
        <f t="shared" si="706"/>
        <v>0</v>
      </c>
      <c r="DB609" s="34"/>
      <c r="DC609" s="34">
        <f t="shared" si="690"/>
        <v>0</v>
      </c>
      <c r="DD609" s="34">
        <f t="shared" si="707"/>
        <v>0</v>
      </c>
      <c r="DE609" s="35">
        <f t="shared" si="737"/>
        <v>6</v>
      </c>
      <c r="DF609" s="35">
        <f t="shared" ca="1" si="738"/>
        <v>1251.78</v>
      </c>
      <c r="DG609" s="89">
        <f t="shared" ca="1" si="739"/>
        <v>0</v>
      </c>
      <c r="DH609" s="35">
        <f t="shared" si="708"/>
        <v>2</v>
      </c>
      <c r="DI609" s="35">
        <f t="shared" ca="1" si="681"/>
        <v>417.26</v>
      </c>
      <c r="DJ609" s="92">
        <f t="shared" ca="1" si="682"/>
        <v>0</v>
      </c>
      <c r="DK609"/>
      <c r="DL609" s="37"/>
      <c r="DM609" s="38">
        <f t="shared" si="683"/>
        <v>0</v>
      </c>
      <c r="DN609" s="39" t="str">
        <f t="shared" si="670"/>
        <v>NÃO MEDIDO</v>
      </c>
      <c r="DO609" s="40"/>
      <c r="DP609"/>
    </row>
    <row r="610" spans="1:120" s="2" customFormat="1" ht="52.5" customHeight="1" x14ac:dyDescent="0.2">
      <c r="A610" s="2" t="s">
        <v>212</v>
      </c>
      <c r="C610" s="100" t="s">
        <v>1059</v>
      </c>
      <c r="D610" s="30" t="s">
        <v>1060</v>
      </c>
      <c r="E610" s="31" t="s">
        <v>89</v>
      </c>
      <c r="F610" s="74">
        <v>8</v>
      </c>
      <c r="G610" s="74">
        <v>0</v>
      </c>
      <c r="H610" s="121">
        <v>0</v>
      </c>
      <c r="I610" s="121">
        <v>0</v>
      </c>
      <c r="J610" s="121"/>
      <c r="K610" s="74">
        <f t="shared" si="684"/>
        <v>8</v>
      </c>
      <c r="L610" s="32">
        <v>232.24</v>
      </c>
      <c r="M610" s="33">
        <f t="shared" si="691"/>
        <v>1857.92</v>
      </c>
      <c r="N610" s="33"/>
      <c r="O610" s="33">
        <f t="shared" si="692"/>
        <v>0</v>
      </c>
      <c r="P610" s="34"/>
      <c r="Q610" s="34">
        <f t="shared" si="672"/>
        <v>0</v>
      </c>
      <c r="R610" s="34">
        <f t="shared" si="673"/>
        <v>0</v>
      </c>
      <c r="S610" s="34"/>
      <c r="T610" s="34">
        <f t="shared" si="674"/>
        <v>0</v>
      </c>
      <c r="U610" s="34">
        <f t="shared" si="675"/>
        <v>0</v>
      </c>
      <c r="V610" s="34"/>
      <c r="W610" s="34">
        <f t="shared" si="733"/>
        <v>0</v>
      </c>
      <c r="X610" s="34">
        <f t="shared" si="734"/>
        <v>0</v>
      </c>
      <c r="Y610" s="34"/>
      <c r="Z610" s="34">
        <f t="shared" si="676"/>
        <v>0</v>
      </c>
      <c r="AA610" s="34">
        <f t="shared" si="677"/>
        <v>0</v>
      </c>
      <c r="AB610" s="34"/>
      <c r="AC610" s="34">
        <f t="shared" si="678"/>
        <v>0</v>
      </c>
      <c r="AD610" s="34">
        <f t="shared" si="679"/>
        <v>0</v>
      </c>
      <c r="AE610" s="34"/>
      <c r="AF610" s="34">
        <f t="shared" si="731"/>
        <v>0</v>
      </c>
      <c r="AG610" s="34">
        <f t="shared" si="732"/>
        <v>0</v>
      </c>
      <c r="AH610" s="34"/>
      <c r="AI610" s="34">
        <f t="shared" si="740"/>
        <v>0</v>
      </c>
      <c r="AJ610" s="34">
        <f t="shared" si="680"/>
        <v>0</v>
      </c>
      <c r="AK610" s="34"/>
      <c r="AL610" s="34">
        <f t="shared" si="735"/>
        <v>0</v>
      </c>
      <c r="AM610" s="34">
        <f t="shared" si="736"/>
        <v>0</v>
      </c>
      <c r="AN610" s="34"/>
      <c r="AO610" s="34">
        <f t="shared" si="709"/>
        <v>0</v>
      </c>
      <c r="AP610" s="34">
        <f t="shared" si="710"/>
        <v>0</v>
      </c>
      <c r="AQ610" s="34"/>
      <c r="AR610" s="34">
        <f t="shared" si="711"/>
        <v>0</v>
      </c>
      <c r="AS610" s="34">
        <f t="shared" si="712"/>
        <v>0</v>
      </c>
      <c r="AT610" s="34"/>
      <c r="AU610" s="34">
        <f t="shared" si="713"/>
        <v>0</v>
      </c>
      <c r="AV610" s="34">
        <f t="shared" si="714"/>
        <v>0</v>
      </c>
      <c r="AW610" s="34"/>
      <c r="AX610" s="34">
        <f t="shared" si="715"/>
        <v>0</v>
      </c>
      <c r="AY610" s="34">
        <f t="shared" si="716"/>
        <v>0</v>
      </c>
      <c r="AZ610" s="34"/>
      <c r="BA610" s="34">
        <f t="shared" si="717"/>
        <v>0</v>
      </c>
      <c r="BB610" s="34">
        <f t="shared" si="718"/>
        <v>0</v>
      </c>
      <c r="BC610" s="34"/>
      <c r="BD610" s="34">
        <f t="shared" si="719"/>
        <v>0</v>
      </c>
      <c r="BE610" s="34">
        <f t="shared" si="720"/>
        <v>0</v>
      </c>
      <c r="BF610" s="34"/>
      <c r="BG610" s="34">
        <f t="shared" si="668"/>
        <v>0</v>
      </c>
      <c r="BH610" s="34">
        <f t="shared" si="721"/>
        <v>0</v>
      </c>
      <c r="BI610" s="34"/>
      <c r="BJ610" s="34">
        <f t="shared" si="669"/>
        <v>0</v>
      </c>
      <c r="BK610" s="34">
        <f t="shared" si="722"/>
        <v>0</v>
      </c>
      <c r="BL610" s="34">
        <v>2</v>
      </c>
      <c r="BM610" s="34">
        <f t="shared" si="671"/>
        <v>464.48</v>
      </c>
      <c r="BN610" s="34">
        <f t="shared" si="723"/>
        <v>0</v>
      </c>
      <c r="BO610" s="34">
        <v>4</v>
      </c>
      <c r="BP610" s="34">
        <f t="shared" si="693"/>
        <v>928.96</v>
      </c>
      <c r="BQ610" s="34">
        <f t="shared" si="694"/>
        <v>0</v>
      </c>
      <c r="BR610" s="34"/>
      <c r="BS610" s="34">
        <f t="shared" si="685"/>
        <v>0</v>
      </c>
      <c r="BT610" s="34">
        <f t="shared" si="695"/>
        <v>0</v>
      </c>
      <c r="BU610" s="34"/>
      <c r="BV610" s="34">
        <f t="shared" si="686"/>
        <v>0</v>
      </c>
      <c r="BW610" s="34">
        <f t="shared" si="696"/>
        <v>0</v>
      </c>
      <c r="BX610" s="34"/>
      <c r="BY610" s="34">
        <f t="shared" si="687"/>
        <v>0</v>
      </c>
      <c r="BZ610" s="34">
        <f t="shared" si="697"/>
        <v>0</v>
      </c>
      <c r="CA610" s="34"/>
      <c r="CB610" s="34">
        <f t="shared" si="688"/>
        <v>0</v>
      </c>
      <c r="CC610" s="34">
        <f t="shared" si="698"/>
        <v>0</v>
      </c>
      <c r="CD610" s="34"/>
      <c r="CE610" s="34">
        <f t="shared" si="689"/>
        <v>0</v>
      </c>
      <c r="CF610" s="34">
        <f t="shared" si="699"/>
        <v>0</v>
      </c>
      <c r="CG610" s="34"/>
      <c r="CH610" s="34">
        <f t="shared" si="724"/>
        <v>0</v>
      </c>
      <c r="CI610" s="34">
        <f t="shared" si="700"/>
        <v>0</v>
      </c>
      <c r="CJ610" s="34"/>
      <c r="CK610" s="34">
        <f t="shared" si="725"/>
        <v>0</v>
      </c>
      <c r="CL610" s="34">
        <f t="shared" si="701"/>
        <v>0</v>
      </c>
      <c r="CM610" s="34"/>
      <c r="CN610" s="34">
        <f t="shared" si="726"/>
        <v>0</v>
      </c>
      <c r="CO610" s="34">
        <f t="shared" si="702"/>
        <v>0</v>
      </c>
      <c r="CP610" s="34"/>
      <c r="CQ610" s="34">
        <f t="shared" si="727"/>
        <v>0</v>
      </c>
      <c r="CR610" s="34">
        <f t="shared" si="703"/>
        <v>0</v>
      </c>
      <c r="CS610" s="34"/>
      <c r="CT610" s="34">
        <f t="shared" si="728"/>
        <v>0</v>
      </c>
      <c r="CU610" s="34">
        <f t="shared" si="704"/>
        <v>0</v>
      </c>
      <c r="CV610" s="34"/>
      <c r="CW610" s="34">
        <f t="shared" si="729"/>
        <v>0</v>
      </c>
      <c r="CX610" s="34">
        <f t="shared" si="705"/>
        <v>0</v>
      </c>
      <c r="CY610" s="34"/>
      <c r="CZ610" s="34">
        <f t="shared" si="730"/>
        <v>0</v>
      </c>
      <c r="DA610" s="34">
        <f t="shared" si="706"/>
        <v>0</v>
      </c>
      <c r="DB610" s="34"/>
      <c r="DC610" s="34">
        <f t="shared" si="690"/>
        <v>0</v>
      </c>
      <c r="DD610" s="34">
        <f t="shared" si="707"/>
        <v>0</v>
      </c>
      <c r="DE610" s="35">
        <f t="shared" si="737"/>
        <v>6</v>
      </c>
      <c r="DF610" s="35">
        <f t="shared" ca="1" si="738"/>
        <v>1393.44</v>
      </c>
      <c r="DG610" s="89">
        <f t="shared" ca="1" si="739"/>
        <v>0</v>
      </c>
      <c r="DH610" s="35">
        <f t="shared" si="708"/>
        <v>2</v>
      </c>
      <c r="DI610" s="35">
        <f t="shared" ca="1" si="681"/>
        <v>464.48</v>
      </c>
      <c r="DJ610" s="92">
        <f t="shared" ca="1" si="682"/>
        <v>0</v>
      </c>
      <c r="DK610"/>
      <c r="DL610" s="37"/>
      <c r="DM610" s="38">
        <f t="shared" si="683"/>
        <v>0</v>
      </c>
      <c r="DN610" s="39" t="str">
        <f t="shared" si="670"/>
        <v>NÃO MEDIDO</v>
      </c>
      <c r="DO610" s="40"/>
      <c r="DP610"/>
    </row>
    <row r="611" spans="1:120" s="2" customFormat="1" ht="47.25" customHeight="1" x14ac:dyDescent="0.2">
      <c r="A611" s="1" t="s">
        <v>212</v>
      </c>
      <c r="B611" s="1"/>
      <c r="C611" s="100" t="s">
        <v>1061</v>
      </c>
      <c r="D611" s="30" t="s">
        <v>1062</v>
      </c>
      <c r="E611" s="31" t="s">
        <v>89</v>
      </c>
      <c r="F611" s="74">
        <v>6</v>
      </c>
      <c r="G611" s="74">
        <v>0</v>
      </c>
      <c r="H611" s="121">
        <v>0</v>
      </c>
      <c r="I611" s="121">
        <v>0</v>
      </c>
      <c r="J611" s="121"/>
      <c r="K611" s="74">
        <f t="shared" si="684"/>
        <v>6</v>
      </c>
      <c r="L611" s="32">
        <v>251.93</v>
      </c>
      <c r="M611" s="33">
        <f t="shared" si="691"/>
        <v>1511.58</v>
      </c>
      <c r="N611" s="33"/>
      <c r="O611" s="33">
        <f t="shared" si="692"/>
        <v>0</v>
      </c>
      <c r="P611" s="34"/>
      <c r="Q611" s="34">
        <f t="shared" si="672"/>
        <v>0</v>
      </c>
      <c r="R611" s="34">
        <f t="shared" si="673"/>
        <v>0</v>
      </c>
      <c r="S611" s="34"/>
      <c r="T611" s="34">
        <f t="shared" si="674"/>
        <v>0</v>
      </c>
      <c r="U611" s="34">
        <f t="shared" si="675"/>
        <v>0</v>
      </c>
      <c r="V611" s="34"/>
      <c r="W611" s="34">
        <f t="shared" si="733"/>
        <v>0</v>
      </c>
      <c r="X611" s="34">
        <f t="shared" si="734"/>
        <v>0</v>
      </c>
      <c r="Y611" s="34"/>
      <c r="Z611" s="34">
        <f t="shared" si="676"/>
        <v>0</v>
      </c>
      <c r="AA611" s="34">
        <f t="shared" si="677"/>
        <v>0</v>
      </c>
      <c r="AB611" s="34"/>
      <c r="AC611" s="34">
        <f t="shared" si="678"/>
        <v>0</v>
      </c>
      <c r="AD611" s="34">
        <f t="shared" si="679"/>
        <v>0</v>
      </c>
      <c r="AE611" s="34"/>
      <c r="AF611" s="34">
        <f t="shared" si="731"/>
        <v>0</v>
      </c>
      <c r="AG611" s="34">
        <f t="shared" si="732"/>
        <v>0</v>
      </c>
      <c r="AH611" s="34"/>
      <c r="AI611" s="34">
        <f t="shared" si="740"/>
        <v>0</v>
      </c>
      <c r="AJ611" s="34">
        <f t="shared" si="680"/>
        <v>0</v>
      </c>
      <c r="AK611" s="34"/>
      <c r="AL611" s="34">
        <f t="shared" si="735"/>
        <v>0</v>
      </c>
      <c r="AM611" s="34">
        <f t="shared" si="736"/>
        <v>0</v>
      </c>
      <c r="AN611" s="34"/>
      <c r="AO611" s="34">
        <f t="shared" si="709"/>
        <v>0</v>
      </c>
      <c r="AP611" s="34">
        <f t="shared" si="710"/>
        <v>0</v>
      </c>
      <c r="AQ611" s="34"/>
      <c r="AR611" s="34">
        <f t="shared" si="711"/>
        <v>0</v>
      </c>
      <c r="AS611" s="34">
        <f t="shared" si="712"/>
        <v>0</v>
      </c>
      <c r="AT611" s="34"/>
      <c r="AU611" s="34">
        <f t="shared" si="713"/>
        <v>0</v>
      </c>
      <c r="AV611" s="34">
        <f t="shared" si="714"/>
        <v>0</v>
      </c>
      <c r="AW611" s="34"/>
      <c r="AX611" s="34">
        <f t="shared" si="715"/>
        <v>0</v>
      </c>
      <c r="AY611" s="34">
        <f t="shared" si="716"/>
        <v>0</v>
      </c>
      <c r="AZ611" s="34"/>
      <c r="BA611" s="34">
        <f t="shared" si="717"/>
        <v>0</v>
      </c>
      <c r="BB611" s="34">
        <f t="shared" si="718"/>
        <v>0</v>
      </c>
      <c r="BC611" s="34"/>
      <c r="BD611" s="34">
        <f t="shared" si="719"/>
        <v>0</v>
      </c>
      <c r="BE611" s="34">
        <f t="shared" si="720"/>
        <v>0</v>
      </c>
      <c r="BF611" s="34"/>
      <c r="BG611" s="34">
        <f t="shared" si="668"/>
        <v>0</v>
      </c>
      <c r="BH611" s="34">
        <f t="shared" si="721"/>
        <v>0</v>
      </c>
      <c r="BI611" s="34"/>
      <c r="BJ611" s="34">
        <f t="shared" si="669"/>
        <v>0</v>
      </c>
      <c r="BK611" s="34">
        <f t="shared" si="722"/>
        <v>0</v>
      </c>
      <c r="BL611" s="34"/>
      <c r="BM611" s="34">
        <f t="shared" si="671"/>
        <v>0</v>
      </c>
      <c r="BN611" s="34">
        <f t="shared" si="723"/>
        <v>0</v>
      </c>
      <c r="BO611" s="34">
        <v>4</v>
      </c>
      <c r="BP611" s="34">
        <f t="shared" si="693"/>
        <v>1007.72</v>
      </c>
      <c r="BQ611" s="34">
        <f t="shared" si="694"/>
        <v>0</v>
      </c>
      <c r="BR611" s="34"/>
      <c r="BS611" s="34">
        <f t="shared" si="685"/>
        <v>0</v>
      </c>
      <c r="BT611" s="34">
        <f t="shared" si="695"/>
        <v>0</v>
      </c>
      <c r="BU611" s="34"/>
      <c r="BV611" s="34">
        <f t="shared" si="686"/>
        <v>0</v>
      </c>
      <c r="BW611" s="34">
        <f t="shared" si="696"/>
        <v>0</v>
      </c>
      <c r="BX611" s="34"/>
      <c r="BY611" s="34">
        <f t="shared" si="687"/>
        <v>0</v>
      </c>
      <c r="BZ611" s="34">
        <f t="shared" si="697"/>
        <v>0</v>
      </c>
      <c r="CA611" s="34"/>
      <c r="CB611" s="34">
        <f t="shared" si="688"/>
        <v>0</v>
      </c>
      <c r="CC611" s="34">
        <f t="shared" si="698"/>
        <v>0</v>
      </c>
      <c r="CD611" s="34"/>
      <c r="CE611" s="34">
        <f t="shared" si="689"/>
        <v>0</v>
      </c>
      <c r="CF611" s="34">
        <f t="shared" si="699"/>
        <v>0</v>
      </c>
      <c r="CG611" s="34"/>
      <c r="CH611" s="34">
        <f t="shared" si="724"/>
        <v>0</v>
      </c>
      <c r="CI611" s="34">
        <f t="shared" si="700"/>
        <v>0</v>
      </c>
      <c r="CJ611" s="34"/>
      <c r="CK611" s="34">
        <f t="shared" si="725"/>
        <v>0</v>
      </c>
      <c r="CL611" s="34">
        <f t="shared" si="701"/>
        <v>0</v>
      </c>
      <c r="CM611" s="34"/>
      <c r="CN611" s="34">
        <f t="shared" si="726"/>
        <v>0</v>
      </c>
      <c r="CO611" s="34">
        <f t="shared" si="702"/>
        <v>0</v>
      </c>
      <c r="CP611" s="34"/>
      <c r="CQ611" s="34">
        <f t="shared" si="727"/>
        <v>0</v>
      </c>
      <c r="CR611" s="34">
        <f t="shared" si="703"/>
        <v>0</v>
      </c>
      <c r="CS611" s="34"/>
      <c r="CT611" s="34">
        <f t="shared" si="728"/>
        <v>0</v>
      </c>
      <c r="CU611" s="34">
        <f t="shared" si="704"/>
        <v>0</v>
      </c>
      <c r="CV611" s="34"/>
      <c r="CW611" s="34">
        <f t="shared" si="729"/>
        <v>0</v>
      </c>
      <c r="CX611" s="34">
        <f t="shared" si="705"/>
        <v>0</v>
      </c>
      <c r="CY611" s="34"/>
      <c r="CZ611" s="34">
        <f t="shared" si="730"/>
        <v>0</v>
      </c>
      <c r="DA611" s="34">
        <f t="shared" si="706"/>
        <v>0</v>
      </c>
      <c r="DB611" s="34"/>
      <c r="DC611" s="34">
        <f t="shared" si="690"/>
        <v>0</v>
      </c>
      <c r="DD611" s="34">
        <f t="shared" si="707"/>
        <v>0</v>
      </c>
      <c r="DE611" s="35">
        <f t="shared" si="737"/>
        <v>4</v>
      </c>
      <c r="DF611" s="35">
        <f t="shared" ca="1" si="738"/>
        <v>1007.72</v>
      </c>
      <c r="DG611" s="89">
        <f t="shared" ca="1" si="739"/>
        <v>0</v>
      </c>
      <c r="DH611" s="35">
        <f t="shared" si="708"/>
        <v>2</v>
      </c>
      <c r="DI611" s="35">
        <f t="shared" ca="1" si="681"/>
        <v>503.86</v>
      </c>
      <c r="DJ611" s="92">
        <f t="shared" ca="1" si="682"/>
        <v>0</v>
      </c>
      <c r="DK611"/>
      <c r="DL611" s="37"/>
      <c r="DM611" s="38">
        <f t="shared" si="683"/>
        <v>0</v>
      </c>
      <c r="DN611" s="39" t="str">
        <f t="shared" si="670"/>
        <v>NÃO MEDIDO</v>
      </c>
      <c r="DO611" s="40"/>
      <c r="DP611"/>
    </row>
    <row r="612" spans="1:120" s="2" customFormat="1" ht="54" customHeight="1" x14ac:dyDescent="0.2">
      <c r="A612" s="2" t="s">
        <v>212</v>
      </c>
      <c r="C612" s="100" t="s">
        <v>1063</v>
      </c>
      <c r="D612" s="30" t="s">
        <v>1064</v>
      </c>
      <c r="E612" s="31" t="s">
        <v>89</v>
      </c>
      <c r="F612" s="74">
        <v>6</v>
      </c>
      <c r="G612" s="74">
        <v>0</v>
      </c>
      <c r="H612" s="121">
        <v>0</v>
      </c>
      <c r="I612" s="121">
        <v>0</v>
      </c>
      <c r="J612" s="121"/>
      <c r="K612" s="74">
        <f t="shared" si="684"/>
        <v>6</v>
      </c>
      <c r="L612" s="32">
        <v>275.83999999999997</v>
      </c>
      <c r="M612" s="33">
        <f t="shared" si="691"/>
        <v>1655.04</v>
      </c>
      <c r="N612" s="33"/>
      <c r="O612" s="33">
        <f t="shared" si="692"/>
        <v>0</v>
      </c>
      <c r="P612" s="34"/>
      <c r="Q612" s="34">
        <f t="shared" si="672"/>
        <v>0</v>
      </c>
      <c r="R612" s="34">
        <f t="shared" si="673"/>
        <v>0</v>
      </c>
      <c r="S612" s="34"/>
      <c r="T612" s="34">
        <f t="shared" si="674"/>
        <v>0</v>
      </c>
      <c r="U612" s="34">
        <f t="shared" si="675"/>
        <v>0</v>
      </c>
      <c r="V612" s="34"/>
      <c r="W612" s="34">
        <f t="shared" si="733"/>
        <v>0</v>
      </c>
      <c r="X612" s="34">
        <f t="shared" si="734"/>
        <v>0</v>
      </c>
      <c r="Y612" s="34"/>
      <c r="Z612" s="34">
        <f t="shared" si="676"/>
        <v>0</v>
      </c>
      <c r="AA612" s="34">
        <f t="shared" si="677"/>
        <v>0</v>
      </c>
      <c r="AB612" s="34"/>
      <c r="AC612" s="34">
        <f t="shared" si="678"/>
        <v>0</v>
      </c>
      <c r="AD612" s="34">
        <f t="shared" si="679"/>
        <v>0</v>
      </c>
      <c r="AE612" s="34"/>
      <c r="AF612" s="34">
        <f t="shared" si="731"/>
        <v>0</v>
      </c>
      <c r="AG612" s="34">
        <f t="shared" si="732"/>
        <v>0</v>
      </c>
      <c r="AH612" s="34"/>
      <c r="AI612" s="34">
        <f t="shared" si="740"/>
        <v>0</v>
      </c>
      <c r="AJ612" s="34">
        <f t="shared" si="680"/>
        <v>0</v>
      </c>
      <c r="AK612" s="34"/>
      <c r="AL612" s="34">
        <f t="shared" si="735"/>
        <v>0</v>
      </c>
      <c r="AM612" s="34">
        <f t="shared" si="736"/>
        <v>0</v>
      </c>
      <c r="AN612" s="34"/>
      <c r="AO612" s="34">
        <f t="shared" si="709"/>
        <v>0</v>
      </c>
      <c r="AP612" s="34">
        <f t="shared" si="710"/>
        <v>0</v>
      </c>
      <c r="AQ612" s="34"/>
      <c r="AR612" s="34">
        <f t="shared" si="711"/>
        <v>0</v>
      </c>
      <c r="AS612" s="34">
        <f t="shared" si="712"/>
        <v>0</v>
      </c>
      <c r="AT612" s="34"/>
      <c r="AU612" s="34">
        <f t="shared" si="713"/>
        <v>0</v>
      </c>
      <c r="AV612" s="34">
        <f t="shared" si="714"/>
        <v>0</v>
      </c>
      <c r="AW612" s="34"/>
      <c r="AX612" s="34">
        <f t="shared" si="715"/>
        <v>0</v>
      </c>
      <c r="AY612" s="34">
        <f t="shared" si="716"/>
        <v>0</v>
      </c>
      <c r="AZ612" s="34"/>
      <c r="BA612" s="34">
        <f t="shared" si="717"/>
        <v>0</v>
      </c>
      <c r="BB612" s="34">
        <f t="shared" si="718"/>
        <v>0</v>
      </c>
      <c r="BC612" s="34"/>
      <c r="BD612" s="34">
        <f t="shared" si="719"/>
        <v>0</v>
      </c>
      <c r="BE612" s="34">
        <f t="shared" si="720"/>
        <v>0</v>
      </c>
      <c r="BF612" s="34"/>
      <c r="BG612" s="34">
        <f t="shared" si="668"/>
        <v>0</v>
      </c>
      <c r="BH612" s="34">
        <f t="shared" si="721"/>
        <v>0</v>
      </c>
      <c r="BI612" s="34"/>
      <c r="BJ612" s="34">
        <f t="shared" si="669"/>
        <v>0</v>
      </c>
      <c r="BK612" s="34">
        <f t="shared" si="722"/>
        <v>0</v>
      </c>
      <c r="BL612" s="34">
        <v>4</v>
      </c>
      <c r="BM612" s="34">
        <f t="shared" si="671"/>
        <v>1103.3599999999999</v>
      </c>
      <c r="BN612" s="34">
        <f t="shared" si="723"/>
        <v>0</v>
      </c>
      <c r="BO612" s="34"/>
      <c r="BP612" s="34">
        <f t="shared" si="693"/>
        <v>0</v>
      </c>
      <c r="BQ612" s="34">
        <f t="shared" si="694"/>
        <v>0</v>
      </c>
      <c r="BR612" s="34"/>
      <c r="BS612" s="34">
        <f t="shared" si="685"/>
        <v>0</v>
      </c>
      <c r="BT612" s="34">
        <f t="shared" si="695"/>
        <v>0</v>
      </c>
      <c r="BU612" s="34"/>
      <c r="BV612" s="34">
        <f t="shared" si="686"/>
        <v>0</v>
      </c>
      <c r="BW612" s="34">
        <f t="shared" si="696"/>
        <v>0</v>
      </c>
      <c r="BX612" s="34"/>
      <c r="BY612" s="34">
        <f t="shared" si="687"/>
        <v>0</v>
      </c>
      <c r="BZ612" s="34">
        <f t="shared" si="697"/>
        <v>0</v>
      </c>
      <c r="CA612" s="34"/>
      <c r="CB612" s="34">
        <f t="shared" si="688"/>
        <v>0</v>
      </c>
      <c r="CC612" s="34">
        <f t="shared" si="698"/>
        <v>0</v>
      </c>
      <c r="CD612" s="34"/>
      <c r="CE612" s="34">
        <f t="shared" si="689"/>
        <v>0</v>
      </c>
      <c r="CF612" s="34">
        <f t="shared" si="699"/>
        <v>0</v>
      </c>
      <c r="CG612" s="34"/>
      <c r="CH612" s="34">
        <f t="shared" si="724"/>
        <v>0</v>
      </c>
      <c r="CI612" s="34">
        <f t="shared" si="700"/>
        <v>0</v>
      </c>
      <c r="CJ612" s="34"/>
      <c r="CK612" s="34">
        <f t="shared" si="725"/>
        <v>0</v>
      </c>
      <c r="CL612" s="34">
        <f t="shared" si="701"/>
        <v>0</v>
      </c>
      <c r="CM612" s="34"/>
      <c r="CN612" s="34">
        <f t="shared" si="726"/>
        <v>0</v>
      </c>
      <c r="CO612" s="34">
        <f t="shared" si="702"/>
        <v>0</v>
      </c>
      <c r="CP612" s="34"/>
      <c r="CQ612" s="34">
        <f t="shared" si="727"/>
        <v>0</v>
      </c>
      <c r="CR612" s="34">
        <f t="shared" si="703"/>
        <v>0</v>
      </c>
      <c r="CS612" s="34"/>
      <c r="CT612" s="34">
        <f t="shared" si="728"/>
        <v>0</v>
      </c>
      <c r="CU612" s="34">
        <f t="shared" si="704"/>
        <v>0</v>
      </c>
      <c r="CV612" s="34"/>
      <c r="CW612" s="34">
        <f t="shared" si="729"/>
        <v>0</v>
      </c>
      <c r="CX612" s="34">
        <f t="shared" si="705"/>
        <v>0</v>
      </c>
      <c r="CY612" s="34"/>
      <c r="CZ612" s="34">
        <f t="shared" si="730"/>
        <v>0</v>
      </c>
      <c r="DA612" s="34">
        <f t="shared" si="706"/>
        <v>0</v>
      </c>
      <c r="DB612" s="34"/>
      <c r="DC612" s="34">
        <f t="shared" si="690"/>
        <v>0</v>
      </c>
      <c r="DD612" s="34">
        <f t="shared" si="707"/>
        <v>0</v>
      </c>
      <c r="DE612" s="35">
        <f t="shared" si="737"/>
        <v>4</v>
      </c>
      <c r="DF612" s="35">
        <f t="shared" ca="1" si="738"/>
        <v>1103.3599999999999</v>
      </c>
      <c r="DG612" s="89">
        <f t="shared" ca="1" si="739"/>
        <v>0</v>
      </c>
      <c r="DH612" s="35">
        <f t="shared" si="708"/>
        <v>2</v>
      </c>
      <c r="DI612" s="35">
        <f t="shared" ca="1" si="681"/>
        <v>551.67999999999995</v>
      </c>
      <c r="DJ612" s="92">
        <f t="shared" ca="1" si="682"/>
        <v>0</v>
      </c>
      <c r="DK612"/>
      <c r="DL612" s="37"/>
      <c r="DM612" s="38">
        <f t="shared" si="683"/>
        <v>0</v>
      </c>
      <c r="DN612" s="39" t="str">
        <f t="shared" si="670"/>
        <v>NÃO MEDIDO</v>
      </c>
      <c r="DO612" s="40"/>
      <c r="DP612"/>
    </row>
    <row r="613" spans="1:120" s="2" customFormat="1" ht="54" customHeight="1" x14ac:dyDescent="0.2">
      <c r="A613" s="2" t="s">
        <v>212</v>
      </c>
      <c r="C613" s="100" t="s">
        <v>1065</v>
      </c>
      <c r="D613" s="30" t="s">
        <v>1066</v>
      </c>
      <c r="E613" s="31" t="s">
        <v>89</v>
      </c>
      <c r="F613" s="74">
        <v>1</v>
      </c>
      <c r="G613" s="74">
        <v>0</v>
      </c>
      <c r="H613" s="121">
        <v>0</v>
      </c>
      <c r="I613" s="121">
        <v>0</v>
      </c>
      <c r="J613" s="121"/>
      <c r="K613" s="74">
        <f t="shared" si="684"/>
        <v>1</v>
      </c>
      <c r="L613" s="32">
        <v>513.01</v>
      </c>
      <c r="M613" s="33">
        <f t="shared" si="691"/>
        <v>513.01</v>
      </c>
      <c r="N613" s="33"/>
      <c r="O613" s="33">
        <f t="shared" si="692"/>
        <v>0</v>
      </c>
      <c r="P613" s="34"/>
      <c r="Q613" s="34">
        <f t="shared" si="672"/>
        <v>0</v>
      </c>
      <c r="R613" s="34">
        <f t="shared" si="673"/>
        <v>0</v>
      </c>
      <c r="S613" s="34"/>
      <c r="T613" s="34">
        <f t="shared" si="674"/>
        <v>0</v>
      </c>
      <c r="U613" s="34">
        <f t="shared" si="675"/>
        <v>0</v>
      </c>
      <c r="V613" s="34"/>
      <c r="W613" s="34">
        <f t="shared" si="733"/>
        <v>0</v>
      </c>
      <c r="X613" s="34">
        <f t="shared" si="734"/>
        <v>0</v>
      </c>
      <c r="Y613" s="34"/>
      <c r="Z613" s="34">
        <f t="shared" si="676"/>
        <v>0</v>
      </c>
      <c r="AA613" s="34">
        <f t="shared" si="677"/>
        <v>0</v>
      </c>
      <c r="AB613" s="34"/>
      <c r="AC613" s="34">
        <f t="shared" si="678"/>
        <v>0</v>
      </c>
      <c r="AD613" s="34">
        <f t="shared" si="679"/>
        <v>0</v>
      </c>
      <c r="AE613" s="34"/>
      <c r="AF613" s="34">
        <f t="shared" si="731"/>
        <v>0</v>
      </c>
      <c r="AG613" s="34">
        <f t="shared" si="732"/>
        <v>0</v>
      </c>
      <c r="AH613" s="34"/>
      <c r="AI613" s="34">
        <f t="shared" si="740"/>
        <v>0</v>
      </c>
      <c r="AJ613" s="34">
        <f t="shared" si="680"/>
        <v>0</v>
      </c>
      <c r="AK613" s="34"/>
      <c r="AL613" s="34">
        <f t="shared" si="735"/>
        <v>0</v>
      </c>
      <c r="AM613" s="34">
        <f t="shared" si="736"/>
        <v>0</v>
      </c>
      <c r="AN613" s="34"/>
      <c r="AO613" s="34">
        <f t="shared" si="709"/>
        <v>0</v>
      </c>
      <c r="AP613" s="34">
        <f t="shared" si="710"/>
        <v>0</v>
      </c>
      <c r="AQ613" s="34"/>
      <c r="AR613" s="34">
        <f t="shared" si="711"/>
        <v>0</v>
      </c>
      <c r="AS613" s="34">
        <f t="shared" si="712"/>
        <v>0</v>
      </c>
      <c r="AT613" s="34"/>
      <c r="AU613" s="34">
        <f t="shared" si="713"/>
        <v>0</v>
      </c>
      <c r="AV613" s="34">
        <f t="shared" si="714"/>
        <v>0</v>
      </c>
      <c r="AW613" s="34"/>
      <c r="AX613" s="34">
        <f t="shared" si="715"/>
        <v>0</v>
      </c>
      <c r="AY613" s="34">
        <f t="shared" si="716"/>
        <v>0</v>
      </c>
      <c r="AZ613" s="34"/>
      <c r="BA613" s="34">
        <f t="shared" si="717"/>
        <v>0</v>
      </c>
      <c r="BB613" s="34">
        <f t="shared" si="718"/>
        <v>0</v>
      </c>
      <c r="BC613" s="34"/>
      <c r="BD613" s="34">
        <f t="shared" si="719"/>
        <v>0</v>
      </c>
      <c r="BE613" s="34">
        <f t="shared" si="720"/>
        <v>0</v>
      </c>
      <c r="BF613" s="34"/>
      <c r="BG613" s="34">
        <f t="shared" si="668"/>
        <v>0</v>
      </c>
      <c r="BH613" s="34">
        <f t="shared" si="721"/>
        <v>0</v>
      </c>
      <c r="BI613" s="34">
        <v>1</v>
      </c>
      <c r="BJ613" s="34">
        <f t="shared" si="669"/>
        <v>513.01</v>
      </c>
      <c r="BK613" s="34">
        <f t="shared" si="722"/>
        <v>0</v>
      </c>
      <c r="BL613" s="34"/>
      <c r="BM613" s="34">
        <f t="shared" si="671"/>
        <v>0</v>
      </c>
      <c r="BN613" s="34">
        <f t="shared" si="723"/>
        <v>0</v>
      </c>
      <c r="BO613" s="34"/>
      <c r="BP613" s="34">
        <f t="shared" si="693"/>
        <v>0</v>
      </c>
      <c r="BQ613" s="34">
        <f t="shared" si="694"/>
        <v>0</v>
      </c>
      <c r="BR613" s="34"/>
      <c r="BS613" s="34">
        <f t="shared" si="685"/>
        <v>0</v>
      </c>
      <c r="BT613" s="34">
        <f t="shared" si="695"/>
        <v>0</v>
      </c>
      <c r="BU613" s="34"/>
      <c r="BV613" s="34">
        <f t="shared" si="686"/>
        <v>0</v>
      </c>
      <c r="BW613" s="34">
        <f t="shared" si="696"/>
        <v>0</v>
      </c>
      <c r="BX613" s="34"/>
      <c r="BY613" s="34">
        <f t="shared" si="687"/>
        <v>0</v>
      </c>
      <c r="BZ613" s="34">
        <f t="shared" si="697"/>
        <v>0</v>
      </c>
      <c r="CA613" s="34"/>
      <c r="CB613" s="34">
        <f t="shared" si="688"/>
        <v>0</v>
      </c>
      <c r="CC613" s="34">
        <f t="shared" si="698"/>
        <v>0</v>
      </c>
      <c r="CD613" s="34"/>
      <c r="CE613" s="34">
        <f t="shared" si="689"/>
        <v>0</v>
      </c>
      <c r="CF613" s="34">
        <f t="shared" si="699"/>
        <v>0</v>
      </c>
      <c r="CG613" s="34"/>
      <c r="CH613" s="34">
        <f t="shared" si="724"/>
        <v>0</v>
      </c>
      <c r="CI613" s="34">
        <f t="shared" si="700"/>
        <v>0</v>
      </c>
      <c r="CJ613" s="34"/>
      <c r="CK613" s="34">
        <f t="shared" si="725"/>
        <v>0</v>
      </c>
      <c r="CL613" s="34">
        <f t="shared" si="701"/>
        <v>0</v>
      </c>
      <c r="CM613" s="34"/>
      <c r="CN613" s="34">
        <f t="shared" si="726"/>
        <v>0</v>
      </c>
      <c r="CO613" s="34">
        <f t="shared" si="702"/>
        <v>0</v>
      </c>
      <c r="CP613" s="34"/>
      <c r="CQ613" s="34">
        <f t="shared" si="727"/>
        <v>0</v>
      </c>
      <c r="CR613" s="34">
        <f t="shared" si="703"/>
        <v>0</v>
      </c>
      <c r="CS613" s="34"/>
      <c r="CT613" s="34">
        <f t="shared" si="728"/>
        <v>0</v>
      </c>
      <c r="CU613" s="34">
        <f t="shared" si="704"/>
        <v>0</v>
      </c>
      <c r="CV613" s="34"/>
      <c r="CW613" s="34">
        <f t="shared" si="729"/>
        <v>0</v>
      </c>
      <c r="CX613" s="34">
        <f t="shared" si="705"/>
        <v>0</v>
      </c>
      <c r="CY613" s="34"/>
      <c r="CZ613" s="34">
        <f t="shared" si="730"/>
        <v>0</v>
      </c>
      <c r="DA613" s="34">
        <f t="shared" si="706"/>
        <v>0</v>
      </c>
      <c r="DB613" s="34"/>
      <c r="DC613" s="34">
        <f t="shared" si="690"/>
        <v>0</v>
      </c>
      <c r="DD613" s="34">
        <f t="shared" si="707"/>
        <v>0</v>
      </c>
      <c r="DE613" s="35">
        <f t="shared" si="737"/>
        <v>1</v>
      </c>
      <c r="DF613" s="35">
        <f t="shared" ca="1" si="738"/>
        <v>513.01</v>
      </c>
      <c r="DG613" s="89">
        <f t="shared" ca="1" si="739"/>
        <v>0</v>
      </c>
      <c r="DH613" s="35">
        <f t="shared" si="708"/>
        <v>0</v>
      </c>
      <c r="DI613" s="35">
        <f t="shared" ca="1" si="681"/>
        <v>0</v>
      </c>
      <c r="DJ613" s="92">
        <f t="shared" ca="1" si="682"/>
        <v>0</v>
      </c>
      <c r="DK613"/>
      <c r="DL613" s="37"/>
      <c r="DM613" s="38">
        <f t="shared" si="683"/>
        <v>0</v>
      </c>
      <c r="DN613" s="39" t="str">
        <f t="shared" si="670"/>
        <v>NÃO MEDIDO</v>
      </c>
      <c r="DO613" s="40"/>
      <c r="DP613"/>
    </row>
    <row r="614" spans="1:120" s="2" customFormat="1" ht="50.25" customHeight="1" x14ac:dyDescent="0.2">
      <c r="A614" s="2" t="s">
        <v>212</v>
      </c>
      <c r="C614" s="100" t="s">
        <v>1067</v>
      </c>
      <c r="D614" s="30" t="s">
        <v>1068</v>
      </c>
      <c r="E614" s="31" t="s">
        <v>89</v>
      </c>
      <c r="F614" s="74">
        <v>1</v>
      </c>
      <c r="G614" s="74">
        <v>0</v>
      </c>
      <c r="H614" s="121">
        <v>0</v>
      </c>
      <c r="I614" s="121">
        <v>0</v>
      </c>
      <c r="J614" s="121"/>
      <c r="K614" s="74">
        <f t="shared" si="684"/>
        <v>1</v>
      </c>
      <c r="L614" s="32">
        <v>161.22999999999999</v>
      </c>
      <c r="M614" s="33">
        <f t="shared" si="691"/>
        <v>161.22999999999999</v>
      </c>
      <c r="N614" s="33"/>
      <c r="O614" s="33">
        <f t="shared" si="692"/>
        <v>0</v>
      </c>
      <c r="P614" s="34"/>
      <c r="Q614" s="34">
        <f t="shared" si="672"/>
        <v>0</v>
      </c>
      <c r="R614" s="34">
        <f t="shared" si="673"/>
        <v>0</v>
      </c>
      <c r="S614" s="34"/>
      <c r="T614" s="34">
        <f t="shared" si="674"/>
        <v>0</v>
      </c>
      <c r="U614" s="34">
        <f t="shared" si="675"/>
        <v>0</v>
      </c>
      <c r="V614" s="34"/>
      <c r="W614" s="34">
        <f t="shared" si="733"/>
        <v>0</v>
      </c>
      <c r="X614" s="34">
        <f t="shared" si="734"/>
        <v>0</v>
      </c>
      <c r="Y614" s="34"/>
      <c r="Z614" s="34">
        <f t="shared" si="676"/>
        <v>0</v>
      </c>
      <c r="AA614" s="34">
        <f t="shared" si="677"/>
        <v>0</v>
      </c>
      <c r="AB614" s="34"/>
      <c r="AC614" s="34">
        <f t="shared" si="678"/>
        <v>0</v>
      </c>
      <c r="AD614" s="34">
        <f t="shared" si="679"/>
        <v>0</v>
      </c>
      <c r="AE614" s="34"/>
      <c r="AF614" s="34">
        <f t="shared" si="731"/>
        <v>0</v>
      </c>
      <c r="AG614" s="34">
        <f t="shared" si="732"/>
        <v>0</v>
      </c>
      <c r="AH614" s="34"/>
      <c r="AI614" s="34">
        <f t="shared" si="740"/>
        <v>0</v>
      </c>
      <c r="AJ614" s="34">
        <f t="shared" si="680"/>
        <v>0</v>
      </c>
      <c r="AK614" s="34"/>
      <c r="AL614" s="34">
        <f t="shared" si="735"/>
        <v>0</v>
      </c>
      <c r="AM614" s="34">
        <f t="shared" si="736"/>
        <v>0</v>
      </c>
      <c r="AN614" s="34"/>
      <c r="AO614" s="34">
        <f t="shared" si="709"/>
        <v>0</v>
      </c>
      <c r="AP614" s="34">
        <f t="shared" si="710"/>
        <v>0</v>
      </c>
      <c r="AQ614" s="34"/>
      <c r="AR614" s="34">
        <f t="shared" si="711"/>
        <v>0</v>
      </c>
      <c r="AS614" s="34">
        <f t="shared" si="712"/>
        <v>0</v>
      </c>
      <c r="AT614" s="34"/>
      <c r="AU614" s="34">
        <f t="shared" si="713"/>
        <v>0</v>
      </c>
      <c r="AV614" s="34">
        <f t="shared" si="714"/>
        <v>0</v>
      </c>
      <c r="AW614" s="34"/>
      <c r="AX614" s="34">
        <f t="shared" si="715"/>
        <v>0</v>
      </c>
      <c r="AY614" s="34">
        <f t="shared" si="716"/>
        <v>0</v>
      </c>
      <c r="AZ614" s="34"/>
      <c r="BA614" s="34">
        <f t="shared" si="717"/>
        <v>0</v>
      </c>
      <c r="BB614" s="34">
        <f t="shared" si="718"/>
        <v>0</v>
      </c>
      <c r="BC614" s="34"/>
      <c r="BD614" s="34">
        <f t="shared" si="719"/>
        <v>0</v>
      </c>
      <c r="BE614" s="34">
        <f t="shared" si="720"/>
        <v>0</v>
      </c>
      <c r="BF614" s="34"/>
      <c r="BG614" s="34">
        <f t="shared" ref="BG614:BG677" si="741">ROUND(BF614*$L614,2)</f>
        <v>0</v>
      </c>
      <c r="BH614" s="34">
        <f t="shared" si="721"/>
        <v>0</v>
      </c>
      <c r="BI614" s="34"/>
      <c r="BJ614" s="34">
        <f t="shared" ref="BJ614:BJ677" si="742">ROUND(BI614*$L614,2)</f>
        <v>0</v>
      </c>
      <c r="BK614" s="34">
        <f t="shared" si="722"/>
        <v>0</v>
      </c>
      <c r="BL614" s="34"/>
      <c r="BM614" s="34">
        <f t="shared" si="671"/>
        <v>0</v>
      </c>
      <c r="BN614" s="34">
        <f t="shared" si="723"/>
        <v>0</v>
      </c>
      <c r="BO614" s="34"/>
      <c r="BP614" s="34">
        <f t="shared" si="693"/>
        <v>0</v>
      </c>
      <c r="BQ614" s="34">
        <f t="shared" si="694"/>
        <v>0</v>
      </c>
      <c r="BR614" s="34"/>
      <c r="BS614" s="34">
        <f t="shared" si="685"/>
        <v>0</v>
      </c>
      <c r="BT614" s="34">
        <f t="shared" si="695"/>
        <v>0</v>
      </c>
      <c r="BU614" s="34"/>
      <c r="BV614" s="34">
        <f t="shared" si="686"/>
        <v>0</v>
      </c>
      <c r="BW614" s="34">
        <f t="shared" si="696"/>
        <v>0</v>
      </c>
      <c r="BX614" s="34"/>
      <c r="BY614" s="34">
        <f t="shared" si="687"/>
        <v>0</v>
      </c>
      <c r="BZ614" s="34">
        <f t="shared" si="697"/>
        <v>0</v>
      </c>
      <c r="CA614" s="34"/>
      <c r="CB614" s="34">
        <f t="shared" si="688"/>
        <v>0</v>
      </c>
      <c r="CC614" s="34">
        <f t="shared" si="698"/>
        <v>0</v>
      </c>
      <c r="CD614" s="34"/>
      <c r="CE614" s="34">
        <f t="shared" si="689"/>
        <v>0</v>
      </c>
      <c r="CF614" s="34">
        <f t="shared" si="699"/>
        <v>0</v>
      </c>
      <c r="CG614" s="34"/>
      <c r="CH614" s="34">
        <f t="shared" si="724"/>
        <v>0</v>
      </c>
      <c r="CI614" s="34">
        <f t="shared" si="700"/>
        <v>0</v>
      </c>
      <c r="CJ614" s="34"/>
      <c r="CK614" s="34">
        <f t="shared" si="725"/>
        <v>0</v>
      </c>
      <c r="CL614" s="34">
        <f t="shared" si="701"/>
        <v>0</v>
      </c>
      <c r="CM614" s="34"/>
      <c r="CN614" s="34">
        <f t="shared" si="726"/>
        <v>0</v>
      </c>
      <c r="CO614" s="34">
        <f t="shared" si="702"/>
        <v>0</v>
      </c>
      <c r="CP614" s="34"/>
      <c r="CQ614" s="34">
        <f t="shared" si="727"/>
        <v>0</v>
      </c>
      <c r="CR614" s="34">
        <f t="shared" si="703"/>
        <v>0</v>
      </c>
      <c r="CS614" s="34"/>
      <c r="CT614" s="34">
        <f t="shared" si="728"/>
        <v>0</v>
      </c>
      <c r="CU614" s="34">
        <f t="shared" si="704"/>
        <v>0</v>
      </c>
      <c r="CV614" s="34"/>
      <c r="CW614" s="34">
        <f t="shared" si="729"/>
        <v>0</v>
      </c>
      <c r="CX614" s="34">
        <f t="shared" si="705"/>
        <v>0</v>
      </c>
      <c r="CY614" s="34"/>
      <c r="CZ614" s="34">
        <f t="shared" si="730"/>
        <v>0</v>
      </c>
      <c r="DA614" s="34">
        <f t="shared" si="706"/>
        <v>0</v>
      </c>
      <c r="DB614" s="34"/>
      <c r="DC614" s="34">
        <f t="shared" si="690"/>
        <v>0</v>
      </c>
      <c r="DD614" s="34">
        <f t="shared" si="707"/>
        <v>0</v>
      </c>
      <c r="DE614" s="35">
        <f t="shared" si="737"/>
        <v>0</v>
      </c>
      <c r="DF614" s="35">
        <f t="shared" ca="1" si="738"/>
        <v>0</v>
      </c>
      <c r="DG614" s="89">
        <f t="shared" ca="1" si="739"/>
        <v>0</v>
      </c>
      <c r="DH614" s="35">
        <f t="shared" si="708"/>
        <v>1</v>
      </c>
      <c r="DI614" s="35">
        <f t="shared" ca="1" si="681"/>
        <v>161.22999999999999</v>
      </c>
      <c r="DJ614" s="92">
        <f t="shared" ca="1" si="682"/>
        <v>0</v>
      </c>
      <c r="DK614"/>
      <c r="DL614" s="37"/>
      <c r="DM614" s="38">
        <f t="shared" si="683"/>
        <v>0</v>
      </c>
      <c r="DN614" s="39" t="str">
        <f t="shared" ref="DN614:DN669" si="743">IF(DM614&lt;&gt;0,"MEDIDO","NÃO MEDIDO")</f>
        <v>NÃO MEDIDO</v>
      </c>
      <c r="DO614" s="40"/>
      <c r="DP614"/>
    </row>
    <row r="615" spans="1:120" s="2" customFormat="1" ht="49.5" customHeight="1" x14ac:dyDescent="0.2">
      <c r="A615" s="2" t="s">
        <v>212</v>
      </c>
      <c r="C615" s="100" t="s">
        <v>1069</v>
      </c>
      <c r="D615" s="30" t="s">
        <v>1070</v>
      </c>
      <c r="E615" s="31" t="s">
        <v>89</v>
      </c>
      <c r="F615" s="74">
        <v>1</v>
      </c>
      <c r="G615" s="74">
        <v>0</v>
      </c>
      <c r="H615" s="121">
        <v>0</v>
      </c>
      <c r="I615" s="121">
        <v>0</v>
      </c>
      <c r="J615" s="121"/>
      <c r="K615" s="74">
        <f t="shared" si="684"/>
        <v>1</v>
      </c>
      <c r="L615" s="32">
        <v>161.22999999999999</v>
      </c>
      <c r="M615" s="33">
        <f t="shared" si="691"/>
        <v>161.22999999999999</v>
      </c>
      <c r="N615" s="33"/>
      <c r="O615" s="33">
        <f t="shared" si="692"/>
        <v>0</v>
      </c>
      <c r="P615" s="34"/>
      <c r="Q615" s="34">
        <f t="shared" si="672"/>
        <v>0</v>
      </c>
      <c r="R615" s="34">
        <f t="shared" si="673"/>
        <v>0</v>
      </c>
      <c r="S615" s="34"/>
      <c r="T615" s="34">
        <f t="shared" si="674"/>
        <v>0</v>
      </c>
      <c r="U615" s="34">
        <f t="shared" si="675"/>
        <v>0</v>
      </c>
      <c r="V615" s="34"/>
      <c r="W615" s="34">
        <f t="shared" si="733"/>
        <v>0</v>
      </c>
      <c r="X615" s="34">
        <f t="shared" si="734"/>
        <v>0</v>
      </c>
      <c r="Y615" s="34"/>
      <c r="Z615" s="34">
        <f t="shared" si="676"/>
        <v>0</v>
      </c>
      <c r="AA615" s="34">
        <f t="shared" si="677"/>
        <v>0</v>
      </c>
      <c r="AB615" s="34"/>
      <c r="AC615" s="34">
        <f t="shared" si="678"/>
        <v>0</v>
      </c>
      <c r="AD615" s="34">
        <f t="shared" si="679"/>
        <v>0</v>
      </c>
      <c r="AE615" s="34"/>
      <c r="AF615" s="34">
        <f t="shared" si="731"/>
        <v>0</v>
      </c>
      <c r="AG615" s="34">
        <f t="shared" si="732"/>
        <v>0</v>
      </c>
      <c r="AH615" s="34"/>
      <c r="AI615" s="34">
        <f t="shared" si="740"/>
        <v>0</v>
      </c>
      <c r="AJ615" s="34">
        <f t="shared" si="680"/>
        <v>0</v>
      </c>
      <c r="AK615" s="34"/>
      <c r="AL615" s="34">
        <f t="shared" si="735"/>
        <v>0</v>
      </c>
      <c r="AM615" s="34">
        <f t="shared" si="736"/>
        <v>0</v>
      </c>
      <c r="AN615" s="34"/>
      <c r="AO615" s="34">
        <f t="shared" si="709"/>
        <v>0</v>
      </c>
      <c r="AP615" s="34">
        <f t="shared" si="710"/>
        <v>0</v>
      </c>
      <c r="AQ615" s="34"/>
      <c r="AR615" s="34">
        <f t="shared" si="711"/>
        <v>0</v>
      </c>
      <c r="AS615" s="34">
        <f t="shared" si="712"/>
        <v>0</v>
      </c>
      <c r="AT615" s="34"/>
      <c r="AU615" s="34">
        <f t="shared" si="713"/>
        <v>0</v>
      </c>
      <c r="AV615" s="34">
        <f t="shared" si="714"/>
        <v>0</v>
      </c>
      <c r="AW615" s="34"/>
      <c r="AX615" s="34">
        <f t="shared" si="715"/>
        <v>0</v>
      </c>
      <c r="AY615" s="34">
        <f t="shared" si="716"/>
        <v>0</v>
      </c>
      <c r="AZ615" s="34"/>
      <c r="BA615" s="34">
        <f t="shared" si="717"/>
        <v>0</v>
      </c>
      <c r="BB615" s="34">
        <f t="shared" si="718"/>
        <v>0</v>
      </c>
      <c r="BC615" s="34"/>
      <c r="BD615" s="34">
        <f t="shared" si="719"/>
        <v>0</v>
      </c>
      <c r="BE615" s="34">
        <f t="shared" si="720"/>
        <v>0</v>
      </c>
      <c r="BF615" s="34"/>
      <c r="BG615" s="34">
        <f t="shared" si="741"/>
        <v>0</v>
      </c>
      <c r="BH615" s="34">
        <f t="shared" si="721"/>
        <v>0</v>
      </c>
      <c r="BI615" s="34"/>
      <c r="BJ615" s="34">
        <f t="shared" si="742"/>
        <v>0</v>
      </c>
      <c r="BK615" s="34">
        <f t="shared" si="722"/>
        <v>0</v>
      </c>
      <c r="BL615" s="34"/>
      <c r="BM615" s="34">
        <f t="shared" si="671"/>
        <v>0</v>
      </c>
      <c r="BN615" s="34">
        <f t="shared" si="723"/>
        <v>0</v>
      </c>
      <c r="BO615" s="34"/>
      <c r="BP615" s="34">
        <f t="shared" si="693"/>
        <v>0</v>
      </c>
      <c r="BQ615" s="34">
        <f t="shared" si="694"/>
        <v>0</v>
      </c>
      <c r="BR615" s="34"/>
      <c r="BS615" s="34">
        <f t="shared" si="685"/>
        <v>0</v>
      </c>
      <c r="BT615" s="34">
        <f t="shared" si="695"/>
        <v>0</v>
      </c>
      <c r="BU615" s="34"/>
      <c r="BV615" s="34">
        <f t="shared" si="686"/>
        <v>0</v>
      </c>
      <c r="BW615" s="34">
        <f t="shared" si="696"/>
        <v>0</v>
      </c>
      <c r="BX615" s="34"/>
      <c r="BY615" s="34">
        <f t="shared" si="687"/>
        <v>0</v>
      </c>
      <c r="BZ615" s="34">
        <f t="shared" si="697"/>
        <v>0</v>
      </c>
      <c r="CA615" s="34"/>
      <c r="CB615" s="34">
        <f t="shared" si="688"/>
        <v>0</v>
      </c>
      <c r="CC615" s="34">
        <f t="shared" si="698"/>
        <v>0</v>
      </c>
      <c r="CD615" s="34"/>
      <c r="CE615" s="34">
        <f t="shared" si="689"/>
        <v>0</v>
      </c>
      <c r="CF615" s="34">
        <f t="shared" si="699"/>
        <v>0</v>
      </c>
      <c r="CG615" s="34"/>
      <c r="CH615" s="34">
        <f t="shared" si="724"/>
        <v>0</v>
      </c>
      <c r="CI615" s="34">
        <f t="shared" si="700"/>
        <v>0</v>
      </c>
      <c r="CJ615" s="34"/>
      <c r="CK615" s="34">
        <f t="shared" si="725"/>
        <v>0</v>
      </c>
      <c r="CL615" s="34">
        <f t="shared" si="701"/>
        <v>0</v>
      </c>
      <c r="CM615" s="34"/>
      <c r="CN615" s="34">
        <f t="shared" si="726"/>
        <v>0</v>
      </c>
      <c r="CO615" s="34">
        <f t="shared" si="702"/>
        <v>0</v>
      </c>
      <c r="CP615" s="34"/>
      <c r="CQ615" s="34">
        <f t="shared" si="727"/>
        <v>0</v>
      </c>
      <c r="CR615" s="34">
        <f t="shared" si="703"/>
        <v>0</v>
      </c>
      <c r="CS615" s="34"/>
      <c r="CT615" s="34">
        <f t="shared" si="728"/>
        <v>0</v>
      </c>
      <c r="CU615" s="34">
        <f t="shared" si="704"/>
        <v>0</v>
      </c>
      <c r="CV615" s="34"/>
      <c r="CW615" s="34">
        <f t="shared" si="729"/>
        <v>0</v>
      </c>
      <c r="CX615" s="34">
        <f t="shared" si="705"/>
        <v>0</v>
      </c>
      <c r="CY615" s="34"/>
      <c r="CZ615" s="34">
        <f t="shared" si="730"/>
        <v>0</v>
      </c>
      <c r="DA615" s="34">
        <f t="shared" si="706"/>
        <v>0</v>
      </c>
      <c r="DB615" s="34"/>
      <c r="DC615" s="34">
        <f t="shared" si="690"/>
        <v>0</v>
      </c>
      <c r="DD615" s="34">
        <f t="shared" si="707"/>
        <v>0</v>
      </c>
      <c r="DE615" s="35">
        <f t="shared" si="737"/>
        <v>0</v>
      </c>
      <c r="DF615" s="35">
        <f t="shared" ca="1" si="738"/>
        <v>0</v>
      </c>
      <c r="DG615" s="89">
        <f t="shared" ca="1" si="739"/>
        <v>0</v>
      </c>
      <c r="DH615" s="35">
        <f t="shared" si="708"/>
        <v>1</v>
      </c>
      <c r="DI615" s="35">
        <f t="shared" ca="1" si="681"/>
        <v>161.22999999999999</v>
      </c>
      <c r="DJ615" s="92">
        <f t="shared" ca="1" si="682"/>
        <v>0</v>
      </c>
      <c r="DK615"/>
      <c r="DL615" s="37"/>
      <c r="DM615" s="38">
        <f t="shared" si="683"/>
        <v>0</v>
      </c>
      <c r="DN615" s="39" t="str">
        <f t="shared" si="743"/>
        <v>NÃO MEDIDO</v>
      </c>
      <c r="DO615" s="40"/>
      <c r="DP615"/>
    </row>
    <row r="616" spans="1:120" s="2" customFormat="1" ht="49.5" customHeight="1" x14ac:dyDescent="0.2">
      <c r="A616" s="2" t="s">
        <v>212</v>
      </c>
      <c r="C616" s="100" t="s">
        <v>1071</v>
      </c>
      <c r="D616" s="30" t="s">
        <v>1072</v>
      </c>
      <c r="E616" s="31" t="s">
        <v>89</v>
      </c>
      <c r="F616" s="74">
        <v>2</v>
      </c>
      <c r="G616" s="74">
        <v>0</v>
      </c>
      <c r="H616" s="121">
        <v>0</v>
      </c>
      <c r="I616" s="121">
        <v>0</v>
      </c>
      <c r="J616" s="121"/>
      <c r="K616" s="74">
        <f t="shared" si="684"/>
        <v>2</v>
      </c>
      <c r="L616" s="32">
        <v>208.63</v>
      </c>
      <c r="M616" s="33">
        <f t="shared" si="691"/>
        <v>417.26</v>
      </c>
      <c r="N616" s="33"/>
      <c r="O616" s="33">
        <f t="shared" si="692"/>
        <v>0</v>
      </c>
      <c r="P616" s="34"/>
      <c r="Q616" s="34">
        <f t="shared" si="672"/>
        <v>0</v>
      </c>
      <c r="R616" s="34">
        <f t="shared" si="673"/>
        <v>0</v>
      </c>
      <c r="S616" s="34"/>
      <c r="T616" s="34">
        <f t="shared" si="674"/>
        <v>0</v>
      </c>
      <c r="U616" s="34">
        <f t="shared" si="675"/>
        <v>0</v>
      </c>
      <c r="V616" s="34"/>
      <c r="W616" s="34">
        <f t="shared" si="733"/>
        <v>0</v>
      </c>
      <c r="X616" s="34">
        <f t="shared" si="734"/>
        <v>0</v>
      </c>
      <c r="Y616" s="34"/>
      <c r="Z616" s="34">
        <f t="shared" si="676"/>
        <v>0</v>
      </c>
      <c r="AA616" s="34">
        <f t="shared" si="677"/>
        <v>0</v>
      </c>
      <c r="AB616" s="34"/>
      <c r="AC616" s="34">
        <f t="shared" si="678"/>
        <v>0</v>
      </c>
      <c r="AD616" s="34">
        <f t="shared" si="679"/>
        <v>0</v>
      </c>
      <c r="AE616" s="34"/>
      <c r="AF616" s="34">
        <f t="shared" si="731"/>
        <v>0</v>
      </c>
      <c r="AG616" s="34">
        <f t="shared" si="732"/>
        <v>0</v>
      </c>
      <c r="AH616" s="34"/>
      <c r="AI616" s="34">
        <f t="shared" si="740"/>
        <v>0</v>
      </c>
      <c r="AJ616" s="34">
        <f t="shared" si="680"/>
        <v>0</v>
      </c>
      <c r="AK616" s="34"/>
      <c r="AL616" s="34">
        <f t="shared" si="735"/>
        <v>0</v>
      </c>
      <c r="AM616" s="34">
        <f t="shared" si="736"/>
        <v>0</v>
      </c>
      <c r="AN616" s="34"/>
      <c r="AO616" s="34">
        <f t="shared" si="709"/>
        <v>0</v>
      </c>
      <c r="AP616" s="34">
        <f t="shared" si="710"/>
        <v>0</v>
      </c>
      <c r="AQ616" s="34"/>
      <c r="AR616" s="34">
        <f t="shared" si="711"/>
        <v>0</v>
      </c>
      <c r="AS616" s="34">
        <f t="shared" si="712"/>
        <v>0</v>
      </c>
      <c r="AT616" s="34"/>
      <c r="AU616" s="34">
        <f t="shared" si="713"/>
        <v>0</v>
      </c>
      <c r="AV616" s="34">
        <f t="shared" si="714"/>
        <v>0</v>
      </c>
      <c r="AW616" s="34"/>
      <c r="AX616" s="34">
        <f t="shared" si="715"/>
        <v>0</v>
      </c>
      <c r="AY616" s="34">
        <f t="shared" si="716"/>
        <v>0</v>
      </c>
      <c r="AZ616" s="34"/>
      <c r="BA616" s="34">
        <f t="shared" si="717"/>
        <v>0</v>
      </c>
      <c r="BB616" s="34">
        <f t="shared" si="718"/>
        <v>0</v>
      </c>
      <c r="BC616" s="34"/>
      <c r="BD616" s="34">
        <f t="shared" si="719"/>
        <v>0</v>
      </c>
      <c r="BE616" s="34">
        <f t="shared" si="720"/>
        <v>0</v>
      </c>
      <c r="BF616" s="34"/>
      <c r="BG616" s="34">
        <f t="shared" si="741"/>
        <v>0</v>
      </c>
      <c r="BH616" s="34">
        <f t="shared" si="721"/>
        <v>0</v>
      </c>
      <c r="BI616" s="34"/>
      <c r="BJ616" s="34">
        <f t="shared" si="742"/>
        <v>0</v>
      </c>
      <c r="BK616" s="34">
        <f t="shared" si="722"/>
        <v>0</v>
      </c>
      <c r="BL616" s="34">
        <v>2</v>
      </c>
      <c r="BM616" s="34">
        <f t="shared" si="671"/>
        <v>417.26</v>
      </c>
      <c r="BN616" s="34">
        <f t="shared" si="723"/>
        <v>0</v>
      </c>
      <c r="BO616" s="34"/>
      <c r="BP616" s="34">
        <f t="shared" si="693"/>
        <v>0</v>
      </c>
      <c r="BQ616" s="34">
        <f t="shared" si="694"/>
        <v>0</v>
      </c>
      <c r="BR616" s="34"/>
      <c r="BS616" s="34">
        <f t="shared" si="685"/>
        <v>0</v>
      </c>
      <c r="BT616" s="34">
        <f t="shared" si="695"/>
        <v>0</v>
      </c>
      <c r="BU616" s="34"/>
      <c r="BV616" s="34">
        <f t="shared" si="686"/>
        <v>0</v>
      </c>
      <c r="BW616" s="34">
        <f t="shared" si="696"/>
        <v>0</v>
      </c>
      <c r="BX616" s="34"/>
      <c r="BY616" s="34">
        <f t="shared" si="687"/>
        <v>0</v>
      </c>
      <c r="BZ616" s="34">
        <f t="shared" si="697"/>
        <v>0</v>
      </c>
      <c r="CA616" s="34"/>
      <c r="CB616" s="34">
        <f t="shared" si="688"/>
        <v>0</v>
      </c>
      <c r="CC616" s="34">
        <f t="shared" si="698"/>
        <v>0</v>
      </c>
      <c r="CD616" s="34"/>
      <c r="CE616" s="34">
        <f t="shared" si="689"/>
        <v>0</v>
      </c>
      <c r="CF616" s="34">
        <f t="shared" si="699"/>
        <v>0</v>
      </c>
      <c r="CG616" s="34"/>
      <c r="CH616" s="34">
        <f t="shared" si="724"/>
        <v>0</v>
      </c>
      <c r="CI616" s="34">
        <f t="shared" si="700"/>
        <v>0</v>
      </c>
      <c r="CJ616" s="34"/>
      <c r="CK616" s="34">
        <f t="shared" si="725"/>
        <v>0</v>
      </c>
      <c r="CL616" s="34">
        <f t="shared" si="701"/>
        <v>0</v>
      </c>
      <c r="CM616" s="34"/>
      <c r="CN616" s="34">
        <f t="shared" si="726"/>
        <v>0</v>
      </c>
      <c r="CO616" s="34">
        <f t="shared" si="702"/>
        <v>0</v>
      </c>
      <c r="CP616" s="34"/>
      <c r="CQ616" s="34">
        <f t="shared" si="727"/>
        <v>0</v>
      </c>
      <c r="CR616" s="34">
        <f t="shared" si="703"/>
        <v>0</v>
      </c>
      <c r="CS616" s="34"/>
      <c r="CT616" s="34">
        <f t="shared" si="728"/>
        <v>0</v>
      </c>
      <c r="CU616" s="34">
        <f t="shared" si="704"/>
        <v>0</v>
      </c>
      <c r="CV616" s="34"/>
      <c r="CW616" s="34">
        <f t="shared" si="729"/>
        <v>0</v>
      </c>
      <c r="CX616" s="34">
        <f t="shared" si="705"/>
        <v>0</v>
      </c>
      <c r="CY616" s="34"/>
      <c r="CZ616" s="34">
        <f t="shared" si="730"/>
        <v>0</v>
      </c>
      <c r="DA616" s="34">
        <f t="shared" si="706"/>
        <v>0</v>
      </c>
      <c r="DB616" s="34"/>
      <c r="DC616" s="34">
        <f t="shared" si="690"/>
        <v>0</v>
      </c>
      <c r="DD616" s="34">
        <f t="shared" si="707"/>
        <v>0</v>
      </c>
      <c r="DE616" s="35">
        <f t="shared" si="737"/>
        <v>2</v>
      </c>
      <c r="DF616" s="35">
        <f t="shared" ca="1" si="738"/>
        <v>417.26</v>
      </c>
      <c r="DG616" s="89">
        <f t="shared" ca="1" si="739"/>
        <v>0</v>
      </c>
      <c r="DH616" s="35">
        <f t="shared" si="708"/>
        <v>0</v>
      </c>
      <c r="DI616" s="35">
        <f t="shared" ca="1" si="681"/>
        <v>0</v>
      </c>
      <c r="DJ616" s="92">
        <f t="shared" ca="1" si="682"/>
        <v>0</v>
      </c>
      <c r="DK616"/>
      <c r="DL616" s="37"/>
      <c r="DM616" s="38">
        <f t="shared" si="683"/>
        <v>0</v>
      </c>
      <c r="DN616" s="39" t="str">
        <f t="shared" si="743"/>
        <v>NÃO MEDIDO</v>
      </c>
      <c r="DO616" s="40"/>
      <c r="DP616"/>
    </row>
    <row r="617" spans="1:120" s="2" customFormat="1" ht="37.5" customHeight="1" x14ac:dyDescent="0.2">
      <c r="A617" s="2" t="s">
        <v>212</v>
      </c>
      <c r="C617" s="100" t="s">
        <v>1073</v>
      </c>
      <c r="D617" s="30" t="s">
        <v>1074</v>
      </c>
      <c r="E617" s="31" t="s">
        <v>89</v>
      </c>
      <c r="F617" s="74">
        <v>2</v>
      </c>
      <c r="G617" s="74">
        <v>0</v>
      </c>
      <c r="H617" s="121">
        <v>0</v>
      </c>
      <c r="I617" s="121">
        <v>0</v>
      </c>
      <c r="J617" s="121"/>
      <c r="K617" s="74">
        <f t="shared" si="684"/>
        <v>2</v>
      </c>
      <c r="L617" s="32">
        <v>232.24</v>
      </c>
      <c r="M617" s="33">
        <f t="shared" si="691"/>
        <v>464.48</v>
      </c>
      <c r="N617" s="33"/>
      <c r="O617" s="33">
        <f t="shared" si="692"/>
        <v>0</v>
      </c>
      <c r="P617" s="34"/>
      <c r="Q617" s="34">
        <f t="shared" si="672"/>
        <v>0</v>
      </c>
      <c r="R617" s="34">
        <f t="shared" si="673"/>
        <v>0</v>
      </c>
      <c r="S617" s="34"/>
      <c r="T617" s="34">
        <f t="shared" si="674"/>
        <v>0</v>
      </c>
      <c r="U617" s="34">
        <f t="shared" si="675"/>
        <v>0</v>
      </c>
      <c r="V617" s="34"/>
      <c r="W617" s="34">
        <f t="shared" si="733"/>
        <v>0</v>
      </c>
      <c r="X617" s="34">
        <f t="shared" si="734"/>
        <v>0</v>
      </c>
      <c r="Y617" s="34"/>
      <c r="Z617" s="34">
        <f t="shared" si="676"/>
        <v>0</v>
      </c>
      <c r="AA617" s="34">
        <f t="shared" si="677"/>
        <v>0</v>
      </c>
      <c r="AB617" s="34"/>
      <c r="AC617" s="34">
        <f t="shared" si="678"/>
        <v>0</v>
      </c>
      <c r="AD617" s="34">
        <f t="shared" si="679"/>
        <v>0</v>
      </c>
      <c r="AE617" s="34"/>
      <c r="AF617" s="34">
        <f t="shared" si="731"/>
        <v>0</v>
      </c>
      <c r="AG617" s="34">
        <f t="shared" si="732"/>
        <v>0</v>
      </c>
      <c r="AH617" s="34"/>
      <c r="AI617" s="34">
        <f t="shared" si="740"/>
        <v>0</v>
      </c>
      <c r="AJ617" s="34">
        <f t="shared" si="680"/>
        <v>0</v>
      </c>
      <c r="AK617" s="34"/>
      <c r="AL617" s="34">
        <f t="shared" si="735"/>
        <v>0</v>
      </c>
      <c r="AM617" s="34">
        <f t="shared" si="736"/>
        <v>0</v>
      </c>
      <c r="AN617" s="34"/>
      <c r="AO617" s="34">
        <f t="shared" si="709"/>
        <v>0</v>
      </c>
      <c r="AP617" s="34">
        <f t="shared" si="710"/>
        <v>0</v>
      </c>
      <c r="AQ617" s="34"/>
      <c r="AR617" s="34">
        <f t="shared" si="711"/>
        <v>0</v>
      </c>
      <c r="AS617" s="34">
        <f t="shared" si="712"/>
        <v>0</v>
      </c>
      <c r="AT617" s="34"/>
      <c r="AU617" s="34">
        <f t="shared" si="713"/>
        <v>0</v>
      </c>
      <c r="AV617" s="34">
        <f t="shared" si="714"/>
        <v>0</v>
      </c>
      <c r="AW617" s="34"/>
      <c r="AX617" s="34">
        <f t="shared" si="715"/>
        <v>0</v>
      </c>
      <c r="AY617" s="34">
        <f t="shared" si="716"/>
        <v>0</v>
      </c>
      <c r="AZ617" s="34"/>
      <c r="BA617" s="34">
        <f t="shared" si="717"/>
        <v>0</v>
      </c>
      <c r="BB617" s="34">
        <f t="shared" si="718"/>
        <v>0</v>
      </c>
      <c r="BC617" s="34"/>
      <c r="BD617" s="34">
        <f t="shared" si="719"/>
        <v>0</v>
      </c>
      <c r="BE617" s="34">
        <f t="shared" si="720"/>
        <v>0</v>
      </c>
      <c r="BF617" s="34"/>
      <c r="BG617" s="34">
        <f t="shared" si="741"/>
        <v>0</v>
      </c>
      <c r="BH617" s="34">
        <f t="shared" si="721"/>
        <v>0</v>
      </c>
      <c r="BI617" s="34">
        <v>1</v>
      </c>
      <c r="BJ617" s="34">
        <f t="shared" si="742"/>
        <v>232.24</v>
      </c>
      <c r="BK617" s="34">
        <f t="shared" si="722"/>
        <v>0</v>
      </c>
      <c r="BL617" s="34">
        <v>1</v>
      </c>
      <c r="BM617" s="34">
        <f t="shared" si="671"/>
        <v>232.24</v>
      </c>
      <c r="BN617" s="34">
        <f t="shared" si="723"/>
        <v>0</v>
      </c>
      <c r="BO617" s="34"/>
      <c r="BP617" s="34">
        <f t="shared" si="693"/>
        <v>0</v>
      </c>
      <c r="BQ617" s="34">
        <f t="shared" si="694"/>
        <v>0</v>
      </c>
      <c r="BR617" s="34"/>
      <c r="BS617" s="34">
        <f t="shared" si="685"/>
        <v>0</v>
      </c>
      <c r="BT617" s="34">
        <f t="shared" si="695"/>
        <v>0</v>
      </c>
      <c r="BU617" s="34"/>
      <c r="BV617" s="34">
        <f t="shared" si="686"/>
        <v>0</v>
      </c>
      <c r="BW617" s="34">
        <f t="shared" si="696"/>
        <v>0</v>
      </c>
      <c r="BX617" s="34"/>
      <c r="BY617" s="34">
        <f t="shared" si="687"/>
        <v>0</v>
      </c>
      <c r="BZ617" s="34">
        <f t="shared" si="697"/>
        <v>0</v>
      </c>
      <c r="CA617" s="34"/>
      <c r="CB617" s="34">
        <f t="shared" si="688"/>
        <v>0</v>
      </c>
      <c r="CC617" s="34">
        <f t="shared" si="698"/>
        <v>0</v>
      </c>
      <c r="CD617" s="34"/>
      <c r="CE617" s="34">
        <f t="shared" si="689"/>
        <v>0</v>
      </c>
      <c r="CF617" s="34">
        <f t="shared" si="699"/>
        <v>0</v>
      </c>
      <c r="CG617" s="34"/>
      <c r="CH617" s="34">
        <f t="shared" si="724"/>
        <v>0</v>
      </c>
      <c r="CI617" s="34">
        <f t="shared" si="700"/>
        <v>0</v>
      </c>
      <c r="CJ617" s="34"/>
      <c r="CK617" s="34">
        <f t="shared" si="725"/>
        <v>0</v>
      </c>
      <c r="CL617" s="34">
        <f t="shared" si="701"/>
        <v>0</v>
      </c>
      <c r="CM617" s="34"/>
      <c r="CN617" s="34">
        <f t="shared" si="726"/>
        <v>0</v>
      </c>
      <c r="CO617" s="34">
        <f t="shared" si="702"/>
        <v>0</v>
      </c>
      <c r="CP617" s="34"/>
      <c r="CQ617" s="34">
        <f t="shared" si="727"/>
        <v>0</v>
      </c>
      <c r="CR617" s="34">
        <f t="shared" si="703"/>
        <v>0</v>
      </c>
      <c r="CS617" s="34"/>
      <c r="CT617" s="34">
        <f t="shared" si="728"/>
        <v>0</v>
      </c>
      <c r="CU617" s="34">
        <f t="shared" si="704"/>
        <v>0</v>
      </c>
      <c r="CV617" s="34"/>
      <c r="CW617" s="34">
        <f t="shared" si="729"/>
        <v>0</v>
      </c>
      <c r="CX617" s="34">
        <f t="shared" si="705"/>
        <v>0</v>
      </c>
      <c r="CY617" s="34"/>
      <c r="CZ617" s="34">
        <f t="shared" si="730"/>
        <v>0</v>
      </c>
      <c r="DA617" s="34">
        <f t="shared" si="706"/>
        <v>0</v>
      </c>
      <c r="DB617" s="34"/>
      <c r="DC617" s="34">
        <f t="shared" si="690"/>
        <v>0</v>
      </c>
      <c r="DD617" s="34">
        <f t="shared" si="707"/>
        <v>0</v>
      </c>
      <c r="DE617" s="35">
        <f t="shared" si="737"/>
        <v>2</v>
      </c>
      <c r="DF617" s="35">
        <f t="shared" ca="1" si="738"/>
        <v>464.48</v>
      </c>
      <c r="DG617" s="89">
        <f t="shared" ca="1" si="739"/>
        <v>0</v>
      </c>
      <c r="DH617" s="35">
        <f t="shared" si="708"/>
        <v>0</v>
      </c>
      <c r="DI617" s="35">
        <f t="shared" ca="1" si="681"/>
        <v>0</v>
      </c>
      <c r="DJ617" s="92">
        <f t="shared" ca="1" si="682"/>
        <v>0</v>
      </c>
      <c r="DK617"/>
      <c r="DL617" s="37"/>
      <c r="DM617" s="38">
        <f t="shared" si="683"/>
        <v>0</v>
      </c>
      <c r="DN617" s="39" t="str">
        <f t="shared" si="743"/>
        <v>NÃO MEDIDO</v>
      </c>
      <c r="DO617" s="40"/>
      <c r="DP617"/>
    </row>
    <row r="618" spans="1:120" s="2" customFormat="1" ht="52.5" customHeight="1" x14ac:dyDescent="0.2">
      <c r="A618" s="2" t="s">
        <v>212</v>
      </c>
      <c r="C618" s="100" t="s">
        <v>1075</v>
      </c>
      <c r="D618" s="30" t="s">
        <v>1076</v>
      </c>
      <c r="E618" s="31" t="s">
        <v>89</v>
      </c>
      <c r="F618" s="74">
        <v>2</v>
      </c>
      <c r="G618" s="74">
        <v>0</v>
      </c>
      <c r="H618" s="121">
        <v>0</v>
      </c>
      <c r="I618" s="121">
        <v>0</v>
      </c>
      <c r="J618" s="121"/>
      <c r="K618" s="74">
        <f t="shared" si="684"/>
        <v>2</v>
      </c>
      <c r="L618" s="32">
        <v>251.93</v>
      </c>
      <c r="M618" s="33">
        <f t="shared" si="691"/>
        <v>503.86</v>
      </c>
      <c r="N618" s="33"/>
      <c r="O618" s="33">
        <f t="shared" si="692"/>
        <v>0</v>
      </c>
      <c r="P618" s="34"/>
      <c r="Q618" s="34">
        <f t="shared" si="672"/>
        <v>0</v>
      </c>
      <c r="R618" s="34">
        <f t="shared" si="673"/>
        <v>0</v>
      </c>
      <c r="S618" s="34"/>
      <c r="T618" s="34">
        <f t="shared" si="674"/>
        <v>0</v>
      </c>
      <c r="U618" s="34">
        <f t="shared" si="675"/>
        <v>0</v>
      </c>
      <c r="V618" s="34"/>
      <c r="W618" s="34">
        <f t="shared" si="733"/>
        <v>0</v>
      </c>
      <c r="X618" s="34">
        <f t="shared" si="734"/>
        <v>0</v>
      </c>
      <c r="Y618" s="34"/>
      <c r="Z618" s="34">
        <f t="shared" si="676"/>
        <v>0</v>
      </c>
      <c r="AA618" s="34">
        <f t="shared" si="677"/>
        <v>0</v>
      </c>
      <c r="AB618" s="34"/>
      <c r="AC618" s="34">
        <f t="shared" si="678"/>
        <v>0</v>
      </c>
      <c r="AD618" s="34">
        <f t="shared" si="679"/>
        <v>0</v>
      </c>
      <c r="AE618" s="34"/>
      <c r="AF618" s="34">
        <f t="shared" si="731"/>
        <v>0</v>
      </c>
      <c r="AG618" s="34">
        <f t="shared" si="732"/>
        <v>0</v>
      </c>
      <c r="AH618" s="34"/>
      <c r="AI618" s="34">
        <f t="shared" si="740"/>
        <v>0</v>
      </c>
      <c r="AJ618" s="34">
        <f t="shared" si="680"/>
        <v>0</v>
      </c>
      <c r="AK618" s="34"/>
      <c r="AL618" s="34">
        <f t="shared" si="735"/>
        <v>0</v>
      </c>
      <c r="AM618" s="34">
        <f t="shared" si="736"/>
        <v>0</v>
      </c>
      <c r="AN618" s="34"/>
      <c r="AO618" s="34">
        <f t="shared" si="709"/>
        <v>0</v>
      </c>
      <c r="AP618" s="34">
        <f t="shared" si="710"/>
        <v>0</v>
      </c>
      <c r="AQ618" s="34"/>
      <c r="AR618" s="34">
        <f t="shared" si="711"/>
        <v>0</v>
      </c>
      <c r="AS618" s="34">
        <f t="shared" si="712"/>
        <v>0</v>
      </c>
      <c r="AT618" s="34"/>
      <c r="AU618" s="34">
        <f t="shared" si="713"/>
        <v>0</v>
      </c>
      <c r="AV618" s="34">
        <f t="shared" si="714"/>
        <v>0</v>
      </c>
      <c r="AW618" s="34"/>
      <c r="AX618" s="34">
        <f t="shared" si="715"/>
        <v>0</v>
      </c>
      <c r="AY618" s="34">
        <f t="shared" si="716"/>
        <v>0</v>
      </c>
      <c r="AZ618" s="34"/>
      <c r="BA618" s="34">
        <f t="shared" si="717"/>
        <v>0</v>
      </c>
      <c r="BB618" s="34">
        <f t="shared" si="718"/>
        <v>0</v>
      </c>
      <c r="BC618" s="34"/>
      <c r="BD618" s="34">
        <f t="shared" si="719"/>
        <v>0</v>
      </c>
      <c r="BE618" s="34">
        <f t="shared" si="720"/>
        <v>0</v>
      </c>
      <c r="BF618" s="34"/>
      <c r="BG618" s="34">
        <f t="shared" si="741"/>
        <v>0</v>
      </c>
      <c r="BH618" s="34">
        <f t="shared" si="721"/>
        <v>0</v>
      </c>
      <c r="BI618" s="34"/>
      <c r="BJ618" s="34">
        <f t="shared" si="742"/>
        <v>0</v>
      </c>
      <c r="BK618" s="34">
        <f t="shared" si="722"/>
        <v>0</v>
      </c>
      <c r="BL618" s="34">
        <v>2</v>
      </c>
      <c r="BM618" s="34">
        <f t="shared" si="671"/>
        <v>503.86</v>
      </c>
      <c r="BN618" s="34">
        <f t="shared" si="723"/>
        <v>0</v>
      </c>
      <c r="BO618" s="34"/>
      <c r="BP618" s="34">
        <f t="shared" si="693"/>
        <v>0</v>
      </c>
      <c r="BQ618" s="34">
        <f t="shared" si="694"/>
        <v>0</v>
      </c>
      <c r="BR618" s="34"/>
      <c r="BS618" s="34">
        <f t="shared" si="685"/>
        <v>0</v>
      </c>
      <c r="BT618" s="34">
        <f t="shared" si="695"/>
        <v>0</v>
      </c>
      <c r="BU618" s="34"/>
      <c r="BV618" s="34">
        <f t="shared" si="686"/>
        <v>0</v>
      </c>
      <c r="BW618" s="34">
        <f t="shared" si="696"/>
        <v>0</v>
      </c>
      <c r="BX618" s="34"/>
      <c r="BY618" s="34">
        <f t="shared" si="687"/>
        <v>0</v>
      </c>
      <c r="BZ618" s="34">
        <f t="shared" si="697"/>
        <v>0</v>
      </c>
      <c r="CA618" s="34"/>
      <c r="CB618" s="34">
        <f t="shared" si="688"/>
        <v>0</v>
      </c>
      <c r="CC618" s="34">
        <f t="shared" si="698"/>
        <v>0</v>
      </c>
      <c r="CD618" s="34"/>
      <c r="CE618" s="34">
        <f t="shared" si="689"/>
        <v>0</v>
      </c>
      <c r="CF618" s="34">
        <f t="shared" si="699"/>
        <v>0</v>
      </c>
      <c r="CG618" s="34"/>
      <c r="CH618" s="34">
        <f t="shared" si="724"/>
        <v>0</v>
      </c>
      <c r="CI618" s="34">
        <f t="shared" si="700"/>
        <v>0</v>
      </c>
      <c r="CJ618" s="34"/>
      <c r="CK618" s="34">
        <f t="shared" si="725"/>
        <v>0</v>
      </c>
      <c r="CL618" s="34">
        <f t="shared" si="701"/>
        <v>0</v>
      </c>
      <c r="CM618" s="34"/>
      <c r="CN618" s="34">
        <f t="shared" si="726"/>
        <v>0</v>
      </c>
      <c r="CO618" s="34">
        <f t="shared" si="702"/>
        <v>0</v>
      </c>
      <c r="CP618" s="34"/>
      <c r="CQ618" s="34">
        <f t="shared" si="727"/>
        <v>0</v>
      </c>
      <c r="CR618" s="34">
        <f t="shared" si="703"/>
        <v>0</v>
      </c>
      <c r="CS618" s="34"/>
      <c r="CT618" s="34">
        <f t="shared" si="728"/>
        <v>0</v>
      </c>
      <c r="CU618" s="34">
        <f t="shared" si="704"/>
        <v>0</v>
      </c>
      <c r="CV618" s="34"/>
      <c r="CW618" s="34">
        <f t="shared" si="729"/>
        <v>0</v>
      </c>
      <c r="CX618" s="34">
        <f t="shared" si="705"/>
        <v>0</v>
      </c>
      <c r="CY618" s="34"/>
      <c r="CZ618" s="34">
        <f t="shared" si="730"/>
        <v>0</v>
      </c>
      <c r="DA618" s="34">
        <f t="shared" si="706"/>
        <v>0</v>
      </c>
      <c r="DB618" s="34"/>
      <c r="DC618" s="34">
        <f t="shared" si="690"/>
        <v>0</v>
      </c>
      <c r="DD618" s="34">
        <f t="shared" si="707"/>
        <v>0</v>
      </c>
      <c r="DE618" s="35">
        <f t="shared" si="737"/>
        <v>2</v>
      </c>
      <c r="DF618" s="35">
        <f t="shared" ca="1" si="738"/>
        <v>503.86</v>
      </c>
      <c r="DG618" s="89">
        <f t="shared" ca="1" si="739"/>
        <v>0</v>
      </c>
      <c r="DH618" s="35">
        <f t="shared" si="708"/>
        <v>0</v>
      </c>
      <c r="DI618" s="35">
        <f t="shared" ca="1" si="681"/>
        <v>0</v>
      </c>
      <c r="DJ618" s="92">
        <f t="shared" ca="1" si="682"/>
        <v>0</v>
      </c>
      <c r="DK618"/>
      <c r="DL618" s="37"/>
      <c r="DM618" s="38">
        <f t="shared" si="683"/>
        <v>0</v>
      </c>
      <c r="DN618" s="39" t="str">
        <f t="shared" si="743"/>
        <v>NÃO MEDIDO</v>
      </c>
      <c r="DO618" s="40"/>
      <c r="DP618"/>
    </row>
    <row r="619" spans="1:120" s="2" customFormat="1" ht="35.1" customHeight="1" x14ac:dyDescent="0.2">
      <c r="A619" s="1" t="s">
        <v>212</v>
      </c>
      <c r="B619" s="1"/>
      <c r="C619" s="100" t="s">
        <v>1077</v>
      </c>
      <c r="D619" s="30" t="s">
        <v>1078</v>
      </c>
      <c r="E619" s="31" t="s">
        <v>89</v>
      </c>
      <c r="F619" s="74">
        <v>1</v>
      </c>
      <c r="G619" s="74">
        <v>0</v>
      </c>
      <c r="H619" s="121">
        <v>0</v>
      </c>
      <c r="I619" s="121">
        <v>0</v>
      </c>
      <c r="J619" s="121"/>
      <c r="K619" s="74">
        <f t="shared" si="684"/>
        <v>1</v>
      </c>
      <c r="L619" s="32">
        <v>275.83999999999997</v>
      </c>
      <c r="M619" s="33">
        <f t="shared" si="691"/>
        <v>275.83999999999997</v>
      </c>
      <c r="N619" s="33"/>
      <c r="O619" s="33">
        <f t="shared" si="692"/>
        <v>0</v>
      </c>
      <c r="P619" s="34"/>
      <c r="Q619" s="34">
        <f t="shared" si="672"/>
        <v>0</v>
      </c>
      <c r="R619" s="34">
        <f t="shared" si="673"/>
        <v>0</v>
      </c>
      <c r="S619" s="34"/>
      <c r="T619" s="34">
        <f t="shared" si="674"/>
        <v>0</v>
      </c>
      <c r="U619" s="34">
        <f t="shared" si="675"/>
        <v>0</v>
      </c>
      <c r="V619" s="34"/>
      <c r="W619" s="34">
        <f t="shared" si="733"/>
        <v>0</v>
      </c>
      <c r="X619" s="34">
        <f t="shared" si="734"/>
        <v>0</v>
      </c>
      <c r="Y619" s="34"/>
      <c r="Z619" s="34">
        <f t="shared" si="676"/>
        <v>0</v>
      </c>
      <c r="AA619" s="34">
        <f t="shared" si="677"/>
        <v>0</v>
      </c>
      <c r="AB619" s="34"/>
      <c r="AC619" s="34">
        <f t="shared" si="678"/>
        <v>0</v>
      </c>
      <c r="AD619" s="34">
        <f t="shared" si="679"/>
        <v>0</v>
      </c>
      <c r="AE619" s="34"/>
      <c r="AF619" s="34">
        <f t="shared" si="731"/>
        <v>0</v>
      </c>
      <c r="AG619" s="34">
        <f t="shared" si="732"/>
        <v>0</v>
      </c>
      <c r="AH619" s="34"/>
      <c r="AI619" s="34">
        <f t="shared" si="740"/>
        <v>0</v>
      </c>
      <c r="AJ619" s="34">
        <f t="shared" si="680"/>
        <v>0</v>
      </c>
      <c r="AK619" s="34"/>
      <c r="AL619" s="34">
        <f t="shared" si="735"/>
        <v>0</v>
      </c>
      <c r="AM619" s="34">
        <f t="shared" si="736"/>
        <v>0</v>
      </c>
      <c r="AN619" s="34"/>
      <c r="AO619" s="34">
        <f t="shared" si="709"/>
        <v>0</v>
      </c>
      <c r="AP619" s="34">
        <f t="shared" si="710"/>
        <v>0</v>
      </c>
      <c r="AQ619" s="34"/>
      <c r="AR619" s="34">
        <f t="shared" si="711"/>
        <v>0</v>
      </c>
      <c r="AS619" s="34">
        <f t="shared" si="712"/>
        <v>0</v>
      </c>
      <c r="AT619" s="34"/>
      <c r="AU619" s="34">
        <f t="shared" si="713"/>
        <v>0</v>
      </c>
      <c r="AV619" s="34">
        <f t="shared" si="714"/>
        <v>0</v>
      </c>
      <c r="AW619" s="34"/>
      <c r="AX619" s="34">
        <f t="shared" si="715"/>
        <v>0</v>
      </c>
      <c r="AY619" s="34">
        <f t="shared" si="716"/>
        <v>0</v>
      </c>
      <c r="AZ619" s="34"/>
      <c r="BA619" s="34">
        <f t="shared" si="717"/>
        <v>0</v>
      </c>
      <c r="BB619" s="34">
        <f t="shared" si="718"/>
        <v>0</v>
      </c>
      <c r="BC619" s="34"/>
      <c r="BD619" s="34">
        <f t="shared" si="719"/>
        <v>0</v>
      </c>
      <c r="BE619" s="34">
        <f t="shared" si="720"/>
        <v>0</v>
      </c>
      <c r="BF619" s="34"/>
      <c r="BG619" s="34">
        <f t="shared" si="741"/>
        <v>0</v>
      </c>
      <c r="BH619" s="34">
        <f t="shared" si="721"/>
        <v>0</v>
      </c>
      <c r="BI619" s="34">
        <v>1</v>
      </c>
      <c r="BJ619" s="34">
        <f t="shared" si="742"/>
        <v>275.83999999999997</v>
      </c>
      <c r="BK619" s="34">
        <f t="shared" si="722"/>
        <v>0</v>
      </c>
      <c r="BL619" s="34"/>
      <c r="BM619" s="34">
        <f t="shared" si="671"/>
        <v>0</v>
      </c>
      <c r="BN619" s="34">
        <f t="shared" si="723"/>
        <v>0</v>
      </c>
      <c r="BO619" s="34"/>
      <c r="BP619" s="34">
        <f t="shared" si="693"/>
        <v>0</v>
      </c>
      <c r="BQ619" s="34">
        <f t="shared" si="694"/>
        <v>0</v>
      </c>
      <c r="BR619" s="34"/>
      <c r="BS619" s="34">
        <f t="shared" si="685"/>
        <v>0</v>
      </c>
      <c r="BT619" s="34">
        <f t="shared" si="695"/>
        <v>0</v>
      </c>
      <c r="BU619" s="34"/>
      <c r="BV619" s="34">
        <f t="shared" si="686"/>
        <v>0</v>
      </c>
      <c r="BW619" s="34">
        <f t="shared" si="696"/>
        <v>0</v>
      </c>
      <c r="BX619" s="34"/>
      <c r="BY619" s="34">
        <f t="shared" si="687"/>
        <v>0</v>
      </c>
      <c r="BZ619" s="34">
        <f t="shared" si="697"/>
        <v>0</v>
      </c>
      <c r="CA619" s="34"/>
      <c r="CB619" s="34">
        <f t="shared" si="688"/>
        <v>0</v>
      </c>
      <c r="CC619" s="34">
        <f t="shared" si="698"/>
        <v>0</v>
      </c>
      <c r="CD619" s="34"/>
      <c r="CE619" s="34">
        <f t="shared" si="689"/>
        <v>0</v>
      </c>
      <c r="CF619" s="34">
        <f t="shared" si="699"/>
        <v>0</v>
      </c>
      <c r="CG619" s="34"/>
      <c r="CH619" s="34">
        <f t="shared" si="724"/>
        <v>0</v>
      </c>
      <c r="CI619" s="34">
        <f t="shared" si="700"/>
        <v>0</v>
      </c>
      <c r="CJ619" s="34"/>
      <c r="CK619" s="34">
        <f t="shared" si="725"/>
        <v>0</v>
      </c>
      <c r="CL619" s="34">
        <f t="shared" si="701"/>
        <v>0</v>
      </c>
      <c r="CM619" s="34"/>
      <c r="CN619" s="34">
        <f t="shared" si="726"/>
        <v>0</v>
      </c>
      <c r="CO619" s="34">
        <f t="shared" si="702"/>
        <v>0</v>
      </c>
      <c r="CP619" s="34"/>
      <c r="CQ619" s="34">
        <f t="shared" si="727"/>
        <v>0</v>
      </c>
      <c r="CR619" s="34">
        <f t="shared" si="703"/>
        <v>0</v>
      </c>
      <c r="CS619" s="34"/>
      <c r="CT619" s="34">
        <f t="shared" si="728"/>
        <v>0</v>
      </c>
      <c r="CU619" s="34">
        <f t="shared" si="704"/>
        <v>0</v>
      </c>
      <c r="CV619" s="34"/>
      <c r="CW619" s="34">
        <f t="shared" si="729"/>
        <v>0</v>
      </c>
      <c r="CX619" s="34">
        <f t="shared" si="705"/>
        <v>0</v>
      </c>
      <c r="CY619" s="34"/>
      <c r="CZ619" s="34">
        <f t="shared" si="730"/>
        <v>0</v>
      </c>
      <c r="DA619" s="34">
        <f t="shared" si="706"/>
        <v>0</v>
      </c>
      <c r="DB619" s="34"/>
      <c r="DC619" s="34">
        <f t="shared" si="690"/>
        <v>0</v>
      </c>
      <c r="DD619" s="34">
        <f t="shared" si="707"/>
        <v>0</v>
      </c>
      <c r="DE619" s="35">
        <f t="shared" si="737"/>
        <v>1</v>
      </c>
      <c r="DF619" s="35">
        <f t="shared" ca="1" si="738"/>
        <v>275.83999999999997</v>
      </c>
      <c r="DG619" s="89">
        <f t="shared" ca="1" si="739"/>
        <v>0</v>
      </c>
      <c r="DH619" s="35">
        <f t="shared" si="708"/>
        <v>0</v>
      </c>
      <c r="DI619" s="35">
        <f t="shared" ca="1" si="681"/>
        <v>0</v>
      </c>
      <c r="DJ619" s="92">
        <f t="shared" ca="1" si="682"/>
        <v>0</v>
      </c>
      <c r="DK619"/>
      <c r="DL619" s="37"/>
      <c r="DM619" s="38">
        <f t="shared" si="683"/>
        <v>0</v>
      </c>
      <c r="DN619" s="39" t="str">
        <f t="shared" si="743"/>
        <v>NÃO MEDIDO</v>
      </c>
      <c r="DO619" s="40"/>
      <c r="DP619"/>
    </row>
    <row r="620" spans="1:120" s="2" customFormat="1" ht="59.25" customHeight="1" x14ac:dyDescent="0.2">
      <c r="A620" s="2" t="s">
        <v>212</v>
      </c>
      <c r="C620" s="100" t="s">
        <v>1079</v>
      </c>
      <c r="D620" s="30" t="s">
        <v>1080</v>
      </c>
      <c r="E620" s="31" t="s">
        <v>89</v>
      </c>
      <c r="F620" s="74">
        <v>1</v>
      </c>
      <c r="G620" s="74">
        <v>0</v>
      </c>
      <c r="H620" s="121">
        <v>0</v>
      </c>
      <c r="I620" s="121">
        <v>0</v>
      </c>
      <c r="J620" s="121"/>
      <c r="K620" s="74">
        <f t="shared" si="684"/>
        <v>1</v>
      </c>
      <c r="L620" s="32">
        <v>275.83999999999997</v>
      </c>
      <c r="M620" s="33">
        <f t="shared" si="691"/>
        <v>275.83999999999997</v>
      </c>
      <c r="N620" s="33"/>
      <c r="O620" s="33">
        <f t="shared" si="692"/>
        <v>0</v>
      </c>
      <c r="P620" s="34"/>
      <c r="Q620" s="34">
        <f t="shared" si="672"/>
        <v>0</v>
      </c>
      <c r="R620" s="34">
        <f t="shared" si="673"/>
        <v>0</v>
      </c>
      <c r="S620" s="34"/>
      <c r="T620" s="34">
        <f t="shared" si="674"/>
        <v>0</v>
      </c>
      <c r="U620" s="34">
        <f t="shared" si="675"/>
        <v>0</v>
      </c>
      <c r="V620" s="34"/>
      <c r="W620" s="34">
        <f t="shared" si="733"/>
        <v>0</v>
      </c>
      <c r="X620" s="34">
        <f t="shared" si="734"/>
        <v>0</v>
      </c>
      <c r="Y620" s="34"/>
      <c r="Z620" s="34">
        <f t="shared" si="676"/>
        <v>0</v>
      </c>
      <c r="AA620" s="34">
        <f t="shared" si="677"/>
        <v>0</v>
      </c>
      <c r="AB620" s="34"/>
      <c r="AC620" s="34">
        <f t="shared" si="678"/>
        <v>0</v>
      </c>
      <c r="AD620" s="34">
        <f t="shared" si="679"/>
        <v>0</v>
      </c>
      <c r="AE620" s="34"/>
      <c r="AF620" s="34">
        <f t="shared" si="731"/>
        <v>0</v>
      </c>
      <c r="AG620" s="34">
        <f t="shared" si="732"/>
        <v>0</v>
      </c>
      <c r="AH620" s="34"/>
      <c r="AI620" s="34">
        <f t="shared" si="740"/>
        <v>0</v>
      </c>
      <c r="AJ620" s="34">
        <f t="shared" si="680"/>
        <v>0</v>
      </c>
      <c r="AK620" s="34"/>
      <c r="AL620" s="34">
        <f t="shared" si="735"/>
        <v>0</v>
      </c>
      <c r="AM620" s="34">
        <f t="shared" si="736"/>
        <v>0</v>
      </c>
      <c r="AN620" s="34"/>
      <c r="AO620" s="34">
        <f t="shared" si="709"/>
        <v>0</v>
      </c>
      <c r="AP620" s="34">
        <f t="shared" si="710"/>
        <v>0</v>
      </c>
      <c r="AQ620" s="34"/>
      <c r="AR620" s="34">
        <f t="shared" si="711"/>
        <v>0</v>
      </c>
      <c r="AS620" s="34">
        <f t="shared" si="712"/>
        <v>0</v>
      </c>
      <c r="AT620" s="34"/>
      <c r="AU620" s="34">
        <f t="shared" si="713"/>
        <v>0</v>
      </c>
      <c r="AV620" s="34">
        <f t="shared" si="714"/>
        <v>0</v>
      </c>
      <c r="AW620" s="34"/>
      <c r="AX620" s="34">
        <f t="shared" si="715"/>
        <v>0</v>
      </c>
      <c r="AY620" s="34">
        <f t="shared" si="716"/>
        <v>0</v>
      </c>
      <c r="AZ620" s="34"/>
      <c r="BA620" s="34">
        <f t="shared" si="717"/>
        <v>0</v>
      </c>
      <c r="BB620" s="34">
        <f t="shared" si="718"/>
        <v>0</v>
      </c>
      <c r="BC620" s="34"/>
      <c r="BD620" s="34">
        <f t="shared" si="719"/>
        <v>0</v>
      </c>
      <c r="BE620" s="34">
        <f t="shared" si="720"/>
        <v>0</v>
      </c>
      <c r="BF620" s="34"/>
      <c r="BG620" s="34">
        <f t="shared" si="741"/>
        <v>0</v>
      </c>
      <c r="BH620" s="34">
        <f t="shared" si="721"/>
        <v>0</v>
      </c>
      <c r="BI620" s="34">
        <v>1</v>
      </c>
      <c r="BJ620" s="34">
        <f t="shared" si="742"/>
        <v>275.83999999999997</v>
      </c>
      <c r="BK620" s="34">
        <f t="shared" si="722"/>
        <v>0</v>
      </c>
      <c r="BL620" s="34"/>
      <c r="BM620" s="34">
        <f t="shared" ref="BM620:BM683" si="744">ROUND(BL620*$L620,2)</f>
        <v>0</v>
      </c>
      <c r="BN620" s="34">
        <f t="shared" si="723"/>
        <v>0</v>
      </c>
      <c r="BO620" s="34"/>
      <c r="BP620" s="34">
        <f t="shared" si="693"/>
        <v>0</v>
      </c>
      <c r="BQ620" s="34">
        <f t="shared" si="694"/>
        <v>0</v>
      </c>
      <c r="BR620" s="34"/>
      <c r="BS620" s="34">
        <f t="shared" si="685"/>
        <v>0</v>
      </c>
      <c r="BT620" s="34">
        <f t="shared" si="695"/>
        <v>0</v>
      </c>
      <c r="BU620" s="34"/>
      <c r="BV620" s="34">
        <f t="shared" si="686"/>
        <v>0</v>
      </c>
      <c r="BW620" s="34">
        <f t="shared" si="696"/>
        <v>0</v>
      </c>
      <c r="BX620" s="34"/>
      <c r="BY620" s="34">
        <f t="shared" si="687"/>
        <v>0</v>
      </c>
      <c r="BZ620" s="34">
        <f t="shared" si="697"/>
        <v>0</v>
      </c>
      <c r="CA620" s="34"/>
      <c r="CB620" s="34">
        <f t="shared" si="688"/>
        <v>0</v>
      </c>
      <c r="CC620" s="34">
        <f t="shared" si="698"/>
        <v>0</v>
      </c>
      <c r="CD620" s="34"/>
      <c r="CE620" s="34">
        <f t="shared" si="689"/>
        <v>0</v>
      </c>
      <c r="CF620" s="34">
        <f t="shared" si="699"/>
        <v>0</v>
      </c>
      <c r="CG620" s="34"/>
      <c r="CH620" s="34">
        <f t="shared" si="724"/>
        <v>0</v>
      </c>
      <c r="CI620" s="34">
        <f t="shared" si="700"/>
        <v>0</v>
      </c>
      <c r="CJ620" s="34"/>
      <c r="CK620" s="34">
        <f t="shared" si="725"/>
        <v>0</v>
      </c>
      <c r="CL620" s="34">
        <f t="shared" si="701"/>
        <v>0</v>
      </c>
      <c r="CM620" s="34"/>
      <c r="CN620" s="34">
        <f t="shared" si="726"/>
        <v>0</v>
      </c>
      <c r="CO620" s="34">
        <f t="shared" si="702"/>
        <v>0</v>
      </c>
      <c r="CP620" s="34"/>
      <c r="CQ620" s="34">
        <f t="shared" si="727"/>
        <v>0</v>
      </c>
      <c r="CR620" s="34">
        <f t="shared" si="703"/>
        <v>0</v>
      </c>
      <c r="CS620" s="34"/>
      <c r="CT620" s="34">
        <f t="shared" si="728"/>
        <v>0</v>
      </c>
      <c r="CU620" s="34">
        <f t="shared" si="704"/>
        <v>0</v>
      </c>
      <c r="CV620" s="34"/>
      <c r="CW620" s="34">
        <f t="shared" si="729"/>
        <v>0</v>
      </c>
      <c r="CX620" s="34">
        <f t="shared" si="705"/>
        <v>0</v>
      </c>
      <c r="CY620" s="34"/>
      <c r="CZ620" s="34">
        <f t="shared" si="730"/>
        <v>0</v>
      </c>
      <c r="DA620" s="34">
        <f t="shared" si="706"/>
        <v>0</v>
      </c>
      <c r="DB620" s="34"/>
      <c r="DC620" s="34">
        <f t="shared" si="690"/>
        <v>0</v>
      </c>
      <c r="DD620" s="34">
        <f t="shared" si="707"/>
        <v>0</v>
      </c>
      <c r="DE620" s="35">
        <f t="shared" si="737"/>
        <v>1</v>
      </c>
      <c r="DF620" s="35">
        <f t="shared" ca="1" si="738"/>
        <v>275.83999999999997</v>
      </c>
      <c r="DG620" s="89">
        <f t="shared" ca="1" si="739"/>
        <v>0</v>
      </c>
      <c r="DH620" s="35">
        <f t="shared" si="708"/>
        <v>0</v>
      </c>
      <c r="DI620" s="35">
        <f t="shared" ca="1" si="681"/>
        <v>0</v>
      </c>
      <c r="DJ620" s="92">
        <f t="shared" ca="1" si="682"/>
        <v>0</v>
      </c>
      <c r="DK620"/>
      <c r="DL620" s="37"/>
      <c r="DM620" s="38">
        <f t="shared" si="683"/>
        <v>0</v>
      </c>
      <c r="DN620" s="39" t="str">
        <f t="shared" si="743"/>
        <v>NÃO MEDIDO</v>
      </c>
      <c r="DO620" s="40"/>
      <c r="DP620"/>
    </row>
    <row r="621" spans="1:120" s="2" customFormat="1" ht="59.25" customHeight="1" x14ac:dyDescent="0.2">
      <c r="A621" s="2" t="s">
        <v>212</v>
      </c>
      <c r="C621" s="100" t="s">
        <v>1081</v>
      </c>
      <c r="D621" s="30" t="s">
        <v>1082</v>
      </c>
      <c r="E621" s="31" t="s">
        <v>89</v>
      </c>
      <c r="F621" s="74">
        <v>2</v>
      </c>
      <c r="G621" s="74">
        <v>0</v>
      </c>
      <c r="H621" s="121">
        <v>0</v>
      </c>
      <c r="I621" s="121">
        <v>0</v>
      </c>
      <c r="J621" s="121"/>
      <c r="K621" s="74">
        <f t="shared" si="684"/>
        <v>2</v>
      </c>
      <c r="L621" s="32">
        <v>513.01</v>
      </c>
      <c r="M621" s="33">
        <f t="shared" si="691"/>
        <v>1026.02</v>
      </c>
      <c r="N621" s="33"/>
      <c r="O621" s="33">
        <f t="shared" si="692"/>
        <v>0</v>
      </c>
      <c r="P621" s="34"/>
      <c r="Q621" s="34">
        <f t="shared" si="672"/>
        <v>0</v>
      </c>
      <c r="R621" s="34">
        <f t="shared" si="673"/>
        <v>0</v>
      </c>
      <c r="S621" s="34"/>
      <c r="T621" s="34">
        <f t="shared" si="674"/>
        <v>0</v>
      </c>
      <c r="U621" s="34">
        <f t="shared" si="675"/>
        <v>0</v>
      </c>
      <c r="V621" s="34"/>
      <c r="W621" s="34">
        <f t="shared" si="733"/>
        <v>0</v>
      </c>
      <c r="X621" s="34">
        <f t="shared" si="734"/>
        <v>0</v>
      </c>
      <c r="Y621" s="34"/>
      <c r="Z621" s="34">
        <f t="shared" si="676"/>
        <v>0</v>
      </c>
      <c r="AA621" s="34">
        <f t="shared" si="677"/>
        <v>0</v>
      </c>
      <c r="AB621" s="34"/>
      <c r="AC621" s="34">
        <f t="shared" si="678"/>
        <v>0</v>
      </c>
      <c r="AD621" s="34">
        <f t="shared" si="679"/>
        <v>0</v>
      </c>
      <c r="AE621" s="34"/>
      <c r="AF621" s="34">
        <f t="shared" si="731"/>
        <v>0</v>
      </c>
      <c r="AG621" s="34">
        <f t="shared" si="732"/>
        <v>0</v>
      </c>
      <c r="AH621" s="34"/>
      <c r="AI621" s="34">
        <f t="shared" si="740"/>
        <v>0</v>
      </c>
      <c r="AJ621" s="34">
        <f t="shared" si="680"/>
        <v>0</v>
      </c>
      <c r="AK621" s="34"/>
      <c r="AL621" s="34">
        <f t="shared" si="735"/>
        <v>0</v>
      </c>
      <c r="AM621" s="34">
        <f t="shared" si="736"/>
        <v>0</v>
      </c>
      <c r="AN621" s="34"/>
      <c r="AO621" s="34">
        <f t="shared" si="709"/>
        <v>0</v>
      </c>
      <c r="AP621" s="34">
        <f t="shared" si="710"/>
        <v>0</v>
      </c>
      <c r="AQ621" s="34"/>
      <c r="AR621" s="34">
        <f t="shared" si="711"/>
        <v>0</v>
      </c>
      <c r="AS621" s="34">
        <f t="shared" si="712"/>
        <v>0</v>
      </c>
      <c r="AT621" s="34"/>
      <c r="AU621" s="34">
        <f t="shared" si="713"/>
        <v>0</v>
      </c>
      <c r="AV621" s="34">
        <f t="shared" si="714"/>
        <v>0</v>
      </c>
      <c r="AW621" s="34"/>
      <c r="AX621" s="34">
        <f t="shared" si="715"/>
        <v>0</v>
      </c>
      <c r="AY621" s="34">
        <f t="shared" si="716"/>
        <v>0</v>
      </c>
      <c r="AZ621" s="34"/>
      <c r="BA621" s="34">
        <f t="shared" si="717"/>
        <v>0</v>
      </c>
      <c r="BB621" s="34">
        <f t="shared" si="718"/>
        <v>0</v>
      </c>
      <c r="BC621" s="34"/>
      <c r="BD621" s="34">
        <f t="shared" si="719"/>
        <v>0</v>
      </c>
      <c r="BE621" s="34">
        <f t="shared" si="720"/>
        <v>0</v>
      </c>
      <c r="BF621" s="34"/>
      <c r="BG621" s="34">
        <f t="shared" si="741"/>
        <v>0</v>
      </c>
      <c r="BH621" s="34">
        <f t="shared" si="721"/>
        <v>0</v>
      </c>
      <c r="BI621" s="34">
        <v>2</v>
      </c>
      <c r="BJ621" s="34">
        <f t="shared" si="742"/>
        <v>1026.02</v>
      </c>
      <c r="BK621" s="34">
        <f t="shared" si="722"/>
        <v>0</v>
      </c>
      <c r="BL621" s="34"/>
      <c r="BM621" s="34">
        <f t="shared" si="744"/>
        <v>0</v>
      </c>
      <c r="BN621" s="34">
        <f t="shared" si="723"/>
        <v>0</v>
      </c>
      <c r="BO621" s="34"/>
      <c r="BP621" s="34">
        <f t="shared" si="693"/>
        <v>0</v>
      </c>
      <c r="BQ621" s="34">
        <f t="shared" si="694"/>
        <v>0</v>
      </c>
      <c r="BR621" s="34"/>
      <c r="BS621" s="34">
        <f t="shared" si="685"/>
        <v>0</v>
      </c>
      <c r="BT621" s="34">
        <f t="shared" si="695"/>
        <v>0</v>
      </c>
      <c r="BU621" s="34"/>
      <c r="BV621" s="34">
        <f t="shared" si="686"/>
        <v>0</v>
      </c>
      <c r="BW621" s="34">
        <f t="shared" si="696"/>
        <v>0</v>
      </c>
      <c r="BX621" s="34"/>
      <c r="BY621" s="34">
        <f t="shared" si="687"/>
        <v>0</v>
      </c>
      <c r="BZ621" s="34">
        <f t="shared" si="697"/>
        <v>0</v>
      </c>
      <c r="CA621" s="34"/>
      <c r="CB621" s="34">
        <f t="shared" si="688"/>
        <v>0</v>
      </c>
      <c r="CC621" s="34">
        <f t="shared" si="698"/>
        <v>0</v>
      </c>
      <c r="CD621" s="34"/>
      <c r="CE621" s="34">
        <f t="shared" si="689"/>
        <v>0</v>
      </c>
      <c r="CF621" s="34">
        <f t="shared" si="699"/>
        <v>0</v>
      </c>
      <c r="CG621" s="34"/>
      <c r="CH621" s="34">
        <f t="shared" si="724"/>
        <v>0</v>
      </c>
      <c r="CI621" s="34">
        <f t="shared" si="700"/>
        <v>0</v>
      </c>
      <c r="CJ621" s="34"/>
      <c r="CK621" s="34">
        <f t="shared" si="725"/>
        <v>0</v>
      </c>
      <c r="CL621" s="34">
        <f t="shared" si="701"/>
        <v>0</v>
      </c>
      <c r="CM621" s="34"/>
      <c r="CN621" s="34">
        <f t="shared" si="726"/>
        <v>0</v>
      </c>
      <c r="CO621" s="34">
        <f t="shared" si="702"/>
        <v>0</v>
      </c>
      <c r="CP621" s="34"/>
      <c r="CQ621" s="34">
        <f t="shared" si="727"/>
        <v>0</v>
      </c>
      <c r="CR621" s="34">
        <f t="shared" si="703"/>
        <v>0</v>
      </c>
      <c r="CS621" s="34"/>
      <c r="CT621" s="34">
        <f t="shared" si="728"/>
        <v>0</v>
      </c>
      <c r="CU621" s="34">
        <f t="shared" si="704"/>
        <v>0</v>
      </c>
      <c r="CV621" s="34"/>
      <c r="CW621" s="34">
        <f t="shared" si="729"/>
        <v>0</v>
      </c>
      <c r="CX621" s="34">
        <f t="shared" si="705"/>
        <v>0</v>
      </c>
      <c r="CY621" s="34"/>
      <c r="CZ621" s="34">
        <f t="shared" si="730"/>
        <v>0</v>
      </c>
      <c r="DA621" s="34">
        <f t="shared" si="706"/>
        <v>0</v>
      </c>
      <c r="DB621" s="34"/>
      <c r="DC621" s="34">
        <f t="shared" si="690"/>
        <v>0</v>
      </c>
      <c r="DD621" s="34">
        <f t="shared" si="707"/>
        <v>0</v>
      </c>
      <c r="DE621" s="35">
        <f t="shared" si="737"/>
        <v>2</v>
      </c>
      <c r="DF621" s="35">
        <f t="shared" ca="1" si="738"/>
        <v>1026.02</v>
      </c>
      <c r="DG621" s="89">
        <f t="shared" ca="1" si="739"/>
        <v>0</v>
      </c>
      <c r="DH621" s="35">
        <f t="shared" si="708"/>
        <v>0</v>
      </c>
      <c r="DI621" s="35">
        <f t="shared" ca="1" si="681"/>
        <v>0</v>
      </c>
      <c r="DJ621" s="92">
        <f t="shared" ca="1" si="682"/>
        <v>0</v>
      </c>
      <c r="DK621"/>
      <c r="DL621" s="37"/>
      <c r="DM621" s="38">
        <f t="shared" si="683"/>
        <v>0</v>
      </c>
      <c r="DN621" s="39" t="str">
        <f t="shared" si="743"/>
        <v>NÃO MEDIDO</v>
      </c>
      <c r="DO621" s="40"/>
      <c r="DP621"/>
    </row>
    <row r="622" spans="1:120" s="2" customFormat="1" ht="36" x14ac:dyDescent="0.2">
      <c r="A622" s="2" t="s">
        <v>212</v>
      </c>
      <c r="C622" s="100" t="s">
        <v>1083</v>
      </c>
      <c r="D622" s="30" t="s">
        <v>1084</v>
      </c>
      <c r="E622" s="31" t="s">
        <v>89</v>
      </c>
      <c r="F622" s="74">
        <v>8</v>
      </c>
      <c r="G622" s="74">
        <v>0</v>
      </c>
      <c r="H622" s="121">
        <v>0</v>
      </c>
      <c r="I622" s="121">
        <v>0</v>
      </c>
      <c r="J622" s="121"/>
      <c r="K622" s="74">
        <f t="shared" si="684"/>
        <v>8</v>
      </c>
      <c r="L622" s="32">
        <v>161.22999999999999</v>
      </c>
      <c r="M622" s="33">
        <f t="shared" si="691"/>
        <v>1289.8399999999999</v>
      </c>
      <c r="N622" s="33"/>
      <c r="O622" s="33">
        <f t="shared" si="692"/>
        <v>0</v>
      </c>
      <c r="P622" s="34"/>
      <c r="Q622" s="34">
        <f t="shared" si="672"/>
        <v>0</v>
      </c>
      <c r="R622" s="34">
        <f t="shared" si="673"/>
        <v>0</v>
      </c>
      <c r="S622" s="34"/>
      <c r="T622" s="34">
        <f t="shared" si="674"/>
        <v>0</v>
      </c>
      <c r="U622" s="34">
        <f t="shared" si="675"/>
        <v>0</v>
      </c>
      <c r="V622" s="34"/>
      <c r="W622" s="34">
        <f t="shared" si="733"/>
        <v>0</v>
      </c>
      <c r="X622" s="34">
        <f t="shared" si="734"/>
        <v>0</v>
      </c>
      <c r="Y622" s="34"/>
      <c r="Z622" s="34">
        <f t="shared" si="676"/>
        <v>0</v>
      </c>
      <c r="AA622" s="34">
        <f t="shared" si="677"/>
        <v>0</v>
      </c>
      <c r="AB622" s="34"/>
      <c r="AC622" s="34">
        <f t="shared" si="678"/>
        <v>0</v>
      </c>
      <c r="AD622" s="34">
        <f t="shared" si="679"/>
        <v>0</v>
      </c>
      <c r="AE622" s="34"/>
      <c r="AF622" s="34">
        <f t="shared" si="731"/>
        <v>0</v>
      </c>
      <c r="AG622" s="34">
        <f t="shared" si="732"/>
        <v>0</v>
      </c>
      <c r="AH622" s="34"/>
      <c r="AI622" s="34">
        <f t="shared" si="740"/>
        <v>0</v>
      </c>
      <c r="AJ622" s="34">
        <f t="shared" si="680"/>
        <v>0</v>
      </c>
      <c r="AK622" s="34"/>
      <c r="AL622" s="34">
        <f t="shared" si="735"/>
        <v>0</v>
      </c>
      <c r="AM622" s="34">
        <f t="shared" si="736"/>
        <v>0</v>
      </c>
      <c r="AN622" s="34"/>
      <c r="AO622" s="34">
        <f t="shared" si="709"/>
        <v>0</v>
      </c>
      <c r="AP622" s="34">
        <f t="shared" si="710"/>
        <v>0</v>
      </c>
      <c r="AQ622" s="34"/>
      <c r="AR622" s="34">
        <f t="shared" si="711"/>
        <v>0</v>
      </c>
      <c r="AS622" s="34">
        <f t="shared" si="712"/>
        <v>0</v>
      </c>
      <c r="AT622" s="34"/>
      <c r="AU622" s="34">
        <f t="shared" si="713"/>
        <v>0</v>
      </c>
      <c r="AV622" s="34">
        <f t="shared" si="714"/>
        <v>0</v>
      </c>
      <c r="AW622" s="34"/>
      <c r="AX622" s="34">
        <f t="shared" si="715"/>
        <v>0</v>
      </c>
      <c r="AY622" s="34">
        <f t="shared" si="716"/>
        <v>0</v>
      </c>
      <c r="AZ622" s="34"/>
      <c r="BA622" s="34">
        <f t="shared" si="717"/>
        <v>0</v>
      </c>
      <c r="BB622" s="34">
        <f t="shared" si="718"/>
        <v>0</v>
      </c>
      <c r="BC622" s="34"/>
      <c r="BD622" s="34">
        <f t="shared" si="719"/>
        <v>0</v>
      </c>
      <c r="BE622" s="34">
        <f t="shared" si="720"/>
        <v>0</v>
      </c>
      <c r="BF622" s="34"/>
      <c r="BG622" s="34">
        <f t="shared" si="741"/>
        <v>0</v>
      </c>
      <c r="BH622" s="34">
        <f t="shared" si="721"/>
        <v>0</v>
      </c>
      <c r="BI622" s="34"/>
      <c r="BJ622" s="34">
        <f t="shared" si="742"/>
        <v>0</v>
      </c>
      <c r="BK622" s="34">
        <f t="shared" si="722"/>
        <v>0</v>
      </c>
      <c r="BL622" s="34">
        <v>2</v>
      </c>
      <c r="BM622" s="34">
        <f t="shared" si="744"/>
        <v>322.45999999999998</v>
      </c>
      <c r="BN622" s="34">
        <f t="shared" si="723"/>
        <v>0</v>
      </c>
      <c r="BO622" s="34"/>
      <c r="BP622" s="34">
        <f t="shared" si="693"/>
        <v>0</v>
      </c>
      <c r="BQ622" s="34">
        <f t="shared" si="694"/>
        <v>0</v>
      </c>
      <c r="BR622" s="34"/>
      <c r="BS622" s="34">
        <f t="shared" si="685"/>
        <v>0</v>
      </c>
      <c r="BT622" s="34">
        <f t="shared" si="695"/>
        <v>0</v>
      </c>
      <c r="BU622" s="34"/>
      <c r="BV622" s="34">
        <f t="shared" si="686"/>
        <v>0</v>
      </c>
      <c r="BW622" s="34">
        <f t="shared" si="696"/>
        <v>0</v>
      </c>
      <c r="BX622" s="34"/>
      <c r="BY622" s="34">
        <f t="shared" si="687"/>
        <v>0</v>
      </c>
      <c r="BZ622" s="34">
        <f t="shared" si="697"/>
        <v>0</v>
      </c>
      <c r="CA622" s="34"/>
      <c r="CB622" s="34">
        <f t="shared" si="688"/>
        <v>0</v>
      </c>
      <c r="CC622" s="34">
        <f t="shared" si="698"/>
        <v>0</v>
      </c>
      <c r="CD622" s="34"/>
      <c r="CE622" s="34">
        <f t="shared" si="689"/>
        <v>0</v>
      </c>
      <c r="CF622" s="34">
        <f t="shared" si="699"/>
        <v>0</v>
      </c>
      <c r="CG622" s="34"/>
      <c r="CH622" s="34">
        <f t="shared" si="724"/>
        <v>0</v>
      </c>
      <c r="CI622" s="34">
        <f t="shared" si="700"/>
        <v>0</v>
      </c>
      <c r="CJ622" s="34"/>
      <c r="CK622" s="34">
        <f t="shared" si="725"/>
        <v>0</v>
      </c>
      <c r="CL622" s="34">
        <f t="shared" si="701"/>
        <v>0</v>
      </c>
      <c r="CM622" s="34"/>
      <c r="CN622" s="34">
        <f t="shared" si="726"/>
        <v>0</v>
      </c>
      <c r="CO622" s="34">
        <f t="shared" si="702"/>
        <v>0</v>
      </c>
      <c r="CP622" s="34"/>
      <c r="CQ622" s="34">
        <f t="shared" si="727"/>
        <v>0</v>
      </c>
      <c r="CR622" s="34">
        <f t="shared" si="703"/>
        <v>0</v>
      </c>
      <c r="CS622" s="34"/>
      <c r="CT622" s="34">
        <f t="shared" si="728"/>
        <v>0</v>
      </c>
      <c r="CU622" s="34">
        <f t="shared" si="704"/>
        <v>0</v>
      </c>
      <c r="CV622" s="34"/>
      <c r="CW622" s="34">
        <f t="shared" si="729"/>
        <v>0</v>
      </c>
      <c r="CX622" s="34">
        <f t="shared" si="705"/>
        <v>0</v>
      </c>
      <c r="CY622" s="34"/>
      <c r="CZ622" s="34">
        <f t="shared" si="730"/>
        <v>0</v>
      </c>
      <c r="DA622" s="34">
        <f t="shared" si="706"/>
        <v>0</v>
      </c>
      <c r="DB622" s="34"/>
      <c r="DC622" s="34">
        <f t="shared" si="690"/>
        <v>0</v>
      </c>
      <c r="DD622" s="34">
        <f t="shared" si="707"/>
        <v>0</v>
      </c>
      <c r="DE622" s="35">
        <f t="shared" si="737"/>
        <v>2</v>
      </c>
      <c r="DF622" s="35">
        <f t="shared" ca="1" si="738"/>
        <v>322.45999999999998</v>
      </c>
      <c r="DG622" s="89">
        <f t="shared" ca="1" si="739"/>
        <v>0</v>
      </c>
      <c r="DH622" s="35">
        <f t="shared" si="708"/>
        <v>6</v>
      </c>
      <c r="DI622" s="35">
        <f t="shared" ca="1" si="681"/>
        <v>967.38</v>
      </c>
      <c r="DJ622" s="92">
        <f t="shared" ca="1" si="682"/>
        <v>0</v>
      </c>
      <c r="DK622"/>
      <c r="DL622" s="37"/>
      <c r="DM622" s="38">
        <f t="shared" si="683"/>
        <v>0</v>
      </c>
      <c r="DN622" s="39" t="str">
        <f t="shared" si="743"/>
        <v>NÃO MEDIDO</v>
      </c>
      <c r="DO622" s="40"/>
      <c r="DP622"/>
    </row>
    <row r="623" spans="1:120" s="2" customFormat="1" ht="43.5" customHeight="1" x14ac:dyDescent="0.2">
      <c r="A623" s="2" t="s">
        <v>212</v>
      </c>
      <c r="C623" s="100" t="s">
        <v>1085</v>
      </c>
      <c r="D623" s="30" t="s">
        <v>1086</v>
      </c>
      <c r="E623" s="31" t="s">
        <v>89</v>
      </c>
      <c r="F623" s="74">
        <v>1</v>
      </c>
      <c r="G623" s="74">
        <v>0</v>
      </c>
      <c r="H623" s="121">
        <v>0</v>
      </c>
      <c r="I623" s="121">
        <v>0</v>
      </c>
      <c r="J623" s="121"/>
      <c r="K623" s="74">
        <f t="shared" si="684"/>
        <v>1</v>
      </c>
      <c r="L623" s="32">
        <v>208.63</v>
      </c>
      <c r="M623" s="33">
        <f t="shared" si="691"/>
        <v>208.63</v>
      </c>
      <c r="N623" s="33"/>
      <c r="O623" s="33">
        <f t="shared" si="692"/>
        <v>0</v>
      </c>
      <c r="P623" s="34"/>
      <c r="Q623" s="34">
        <f t="shared" si="672"/>
        <v>0</v>
      </c>
      <c r="R623" s="34">
        <f t="shared" si="673"/>
        <v>0</v>
      </c>
      <c r="S623" s="34"/>
      <c r="T623" s="34">
        <f t="shared" si="674"/>
        <v>0</v>
      </c>
      <c r="U623" s="34">
        <f t="shared" si="675"/>
        <v>0</v>
      </c>
      <c r="V623" s="34"/>
      <c r="W623" s="34">
        <f t="shared" si="733"/>
        <v>0</v>
      </c>
      <c r="X623" s="34">
        <f t="shared" si="734"/>
        <v>0</v>
      </c>
      <c r="Y623" s="34"/>
      <c r="Z623" s="34">
        <f t="shared" si="676"/>
        <v>0</v>
      </c>
      <c r="AA623" s="34">
        <f t="shared" si="677"/>
        <v>0</v>
      </c>
      <c r="AB623" s="34"/>
      <c r="AC623" s="34">
        <f t="shared" si="678"/>
        <v>0</v>
      </c>
      <c r="AD623" s="34">
        <f t="shared" si="679"/>
        <v>0</v>
      </c>
      <c r="AE623" s="34"/>
      <c r="AF623" s="34">
        <f t="shared" si="731"/>
        <v>0</v>
      </c>
      <c r="AG623" s="34">
        <f t="shared" si="732"/>
        <v>0</v>
      </c>
      <c r="AH623" s="34"/>
      <c r="AI623" s="34">
        <f t="shared" si="740"/>
        <v>0</v>
      </c>
      <c r="AJ623" s="34">
        <f t="shared" si="680"/>
        <v>0</v>
      </c>
      <c r="AK623" s="34"/>
      <c r="AL623" s="34">
        <f t="shared" si="735"/>
        <v>0</v>
      </c>
      <c r="AM623" s="34">
        <f t="shared" si="736"/>
        <v>0</v>
      </c>
      <c r="AN623" s="34"/>
      <c r="AO623" s="34">
        <f t="shared" si="709"/>
        <v>0</v>
      </c>
      <c r="AP623" s="34">
        <f t="shared" si="710"/>
        <v>0</v>
      </c>
      <c r="AQ623" s="34"/>
      <c r="AR623" s="34">
        <f t="shared" si="711"/>
        <v>0</v>
      </c>
      <c r="AS623" s="34">
        <f t="shared" si="712"/>
        <v>0</v>
      </c>
      <c r="AT623" s="34"/>
      <c r="AU623" s="34">
        <f t="shared" si="713"/>
        <v>0</v>
      </c>
      <c r="AV623" s="34">
        <f t="shared" si="714"/>
        <v>0</v>
      </c>
      <c r="AW623" s="34"/>
      <c r="AX623" s="34">
        <f t="shared" si="715"/>
        <v>0</v>
      </c>
      <c r="AY623" s="34">
        <f t="shared" si="716"/>
        <v>0</v>
      </c>
      <c r="AZ623" s="34"/>
      <c r="BA623" s="34">
        <f t="shared" si="717"/>
        <v>0</v>
      </c>
      <c r="BB623" s="34">
        <f t="shared" si="718"/>
        <v>0</v>
      </c>
      <c r="BC623" s="34"/>
      <c r="BD623" s="34">
        <f t="shared" si="719"/>
        <v>0</v>
      </c>
      <c r="BE623" s="34">
        <f t="shared" si="720"/>
        <v>0</v>
      </c>
      <c r="BF623" s="34"/>
      <c r="BG623" s="34">
        <f t="shared" si="741"/>
        <v>0</v>
      </c>
      <c r="BH623" s="34">
        <f t="shared" si="721"/>
        <v>0</v>
      </c>
      <c r="BI623" s="34">
        <v>1</v>
      </c>
      <c r="BJ623" s="34">
        <f t="shared" si="742"/>
        <v>208.63</v>
      </c>
      <c r="BK623" s="34">
        <f t="shared" si="722"/>
        <v>0</v>
      </c>
      <c r="BL623" s="34"/>
      <c r="BM623" s="34">
        <f t="shared" si="744"/>
        <v>0</v>
      </c>
      <c r="BN623" s="34">
        <f t="shared" si="723"/>
        <v>0</v>
      </c>
      <c r="BO623" s="34"/>
      <c r="BP623" s="34">
        <f t="shared" si="693"/>
        <v>0</v>
      </c>
      <c r="BQ623" s="34">
        <f t="shared" si="694"/>
        <v>0</v>
      </c>
      <c r="BR623" s="34"/>
      <c r="BS623" s="34">
        <f t="shared" si="685"/>
        <v>0</v>
      </c>
      <c r="BT623" s="34">
        <f t="shared" si="695"/>
        <v>0</v>
      </c>
      <c r="BU623" s="34"/>
      <c r="BV623" s="34">
        <f t="shared" si="686"/>
        <v>0</v>
      </c>
      <c r="BW623" s="34">
        <f t="shared" si="696"/>
        <v>0</v>
      </c>
      <c r="BX623" s="34"/>
      <c r="BY623" s="34">
        <f t="shared" si="687"/>
        <v>0</v>
      </c>
      <c r="BZ623" s="34">
        <f t="shared" si="697"/>
        <v>0</v>
      </c>
      <c r="CA623" s="34"/>
      <c r="CB623" s="34">
        <f t="shared" si="688"/>
        <v>0</v>
      </c>
      <c r="CC623" s="34">
        <f t="shared" si="698"/>
        <v>0</v>
      </c>
      <c r="CD623" s="34"/>
      <c r="CE623" s="34">
        <f t="shared" si="689"/>
        <v>0</v>
      </c>
      <c r="CF623" s="34">
        <f t="shared" si="699"/>
        <v>0</v>
      </c>
      <c r="CG623" s="34"/>
      <c r="CH623" s="34">
        <f t="shared" si="724"/>
        <v>0</v>
      </c>
      <c r="CI623" s="34">
        <f t="shared" si="700"/>
        <v>0</v>
      </c>
      <c r="CJ623" s="34"/>
      <c r="CK623" s="34">
        <f t="shared" si="725"/>
        <v>0</v>
      </c>
      <c r="CL623" s="34">
        <f t="shared" si="701"/>
        <v>0</v>
      </c>
      <c r="CM623" s="34"/>
      <c r="CN623" s="34">
        <f t="shared" si="726"/>
        <v>0</v>
      </c>
      <c r="CO623" s="34">
        <f t="shared" si="702"/>
        <v>0</v>
      </c>
      <c r="CP623" s="34"/>
      <c r="CQ623" s="34">
        <f t="shared" si="727"/>
        <v>0</v>
      </c>
      <c r="CR623" s="34">
        <f t="shared" si="703"/>
        <v>0</v>
      </c>
      <c r="CS623" s="34"/>
      <c r="CT623" s="34">
        <f t="shared" si="728"/>
        <v>0</v>
      </c>
      <c r="CU623" s="34">
        <f t="shared" si="704"/>
        <v>0</v>
      </c>
      <c r="CV623" s="34"/>
      <c r="CW623" s="34">
        <f t="shared" si="729"/>
        <v>0</v>
      </c>
      <c r="CX623" s="34">
        <f t="shared" si="705"/>
        <v>0</v>
      </c>
      <c r="CY623" s="34"/>
      <c r="CZ623" s="34">
        <f t="shared" si="730"/>
        <v>0</v>
      </c>
      <c r="DA623" s="34">
        <f t="shared" si="706"/>
        <v>0</v>
      </c>
      <c r="DB623" s="34"/>
      <c r="DC623" s="34">
        <f t="shared" si="690"/>
        <v>0</v>
      </c>
      <c r="DD623" s="34">
        <f t="shared" si="707"/>
        <v>0</v>
      </c>
      <c r="DE623" s="35">
        <f t="shared" si="737"/>
        <v>1</v>
      </c>
      <c r="DF623" s="35">
        <f t="shared" ca="1" si="738"/>
        <v>208.63</v>
      </c>
      <c r="DG623" s="89">
        <f t="shared" ca="1" si="739"/>
        <v>0</v>
      </c>
      <c r="DH623" s="35">
        <f t="shared" si="708"/>
        <v>0</v>
      </c>
      <c r="DI623" s="35">
        <f t="shared" ca="1" si="681"/>
        <v>0</v>
      </c>
      <c r="DJ623" s="92">
        <f t="shared" ca="1" si="682"/>
        <v>0</v>
      </c>
      <c r="DK623"/>
      <c r="DL623" s="37"/>
      <c r="DM623" s="38">
        <f t="shared" si="683"/>
        <v>0</v>
      </c>
      <c r="DN623" s="39" t="str">
        <f t="shared" si="743"/>
        <v>NÃO MEDIDO</v>
      </c>
      <c r="DO623" s="40"/>
      <c r="DP623"/>
    </row>
    <row r="624" spans="1:120" s="2" customFormat="1" ht="36" x14ac:dyDescent="0.2">
      <c r="A624" s="2" t="s">
        <v>212</v>
      </c>
      <c r="C624" s="100" t="s">
        <v>1087</v>
      </c>
      <c r="D624" s="30" t="s">
        <v>1088</v>
      </c>
      <c r="E624" s="31" t="s">
        <v>89</v>
      </c>
      <c r="F624" s="74">
        <v>3</v>
      </c>
      <c r="G624" s="74">
        <v>0</v>
      </c>
      <c r="H624" s="121">
        <v>0</v>
      </c>
      <c r="I624" s="121">
        <v>0</v>
      </c>
      <c r="J624" s="121"/>
      <c r="K624" s="74">
        <f t="shared" si="684"/>
        <v>3</v>
      </c>
      <c r="L624" s="32">
        <v>232.24</v>
      </c>
      <c r="M624" s="33">
        <f t="shared" si="691"/>
        <v>696.72</v>
      </c>
      <c r="N624" s="33"/>
      <c r="O624" s="33">
        <f t="shared" si="692"/>
        <v>0</v>
      </c>
      <c r="P624" s="34"/>
      <c r="Q624" s="34">
        <f t="shared" si="672"/>
        <v>0</v>
      </c>
      <c r="R624" s="34">
        <f t="shared" si="673"/>
        <v>0</v>
      </c>
      <c r="S624" s="34"/>
      <c r="T624" s="34">
        <f t="shared" si="674"/>
        <v>0</v>
      </c>
      <c r="U624" s="34">
        <f t="shared" si="675"/>
        <v>0</v>
      </c>
      <c r="V624" s="34"/>
      <c r="W624" s="34">
        <f t="shared" si="733"/>
        <v>0</v>
      </c>
      <c r="X624" s="34">
        <f t="shared" si="734"/>
        <v>0</v>
      </c>
      <c r="Y624" s="34"/>
      <c r="Z624" s="34">
        <f t="shared" si="676"/>
        <v>0</v>
      </c>
      <c r="AA624" s="34">
        <f t="shared" si="677"/>
        <v>0</v>
      </c>
      <c r="AB624" s="34"/>
      <c r="AC624" s="34">
        <f t="shared" si="678"/>
        <v>0</v>
      </c>
      <c r="AD624" s="34">
        <f t="shared" si="679"/>
        <v>0</v>
      </c>
      <c r="AE624" s="34"/>
      <c r="AF624" s="34">
        <f t="shared" si="731"/>
        <v>0</v>
      </c>
      <c r="AG624" s="34">
        <f t="shared" si="732"/>
        <v>0</v>
      </c>
      <c r="AH624" s="34"/>
      <c r="AI624" s="34">
        <f t="shared" si="740"/>
        <v>0</v>
      </c>
      <c r="AJ624" s="34">
        <f t="shared" si="680"/>
        <v>0</v>
      </c>
      <c r="AK624" s="34"/>
      <c r="AL624" s="34">
        <f t="shared" si="735"/>
        <v>0</v>
      </c>
      <c r="AM624" s="34">
        <f t="shared" si="736"/>
        <v>0</v>
      </c>
      <c r="AN624" s="34"/>
      <c r="AO624" s="34">
        <f t="shared" si="709"/>
        <v>0</v>
      </c>
      <c r="AP624" s="34">
        <f t="shared" si="710"/>
        <v>0</v>
      </c>
      <c r="AQ624" s="34"/>
      <c r="AR624" s="34">
        <f t="shared" si="711"/>
        <v>0</v>
      </c>
      <c r="AS624" s="34">
        <f t="shared" si="712"/>
        <v>0</v>
      </c>
      <c r="AT624" s="34"/>
      <c r="AU624" s="34">
        <f t="shared" si="713"/>
        <v>0</v>
      </c>
      <c r="AV624" s="34">
        <f t="shared" si="714"/>
        <v>0</v>
      </c>
      <c r="AW624" s="34"/>
      <c r="AX624" s="34">
        <f t="shared" si="715"/>
        <v>0</v>
      </c>
      <c r="AY624" s="34">
        <f t="shared" si="716"/>
        <v>0</v>
      </c>
      <c r="AZ624" s="34"/>
      <c r="BA624" s="34">
        <f t="shared" si="717"/>
        <v>0</v>
      </c>
      <c r="BB624" s="34">
        <f t="shared" si="718"/>
        <v>0</v>
      </c>
      <c r="BC624" s="34"/>
      <c r="BD624" s="34">
        <f t="shared" si="719"/>
        <v>0</v>
      </c>
      <c r="BE624" s="34">
        <f t="shared" si="720"/>
        <v>0</v>
      </c>
      <c r="BF624" s="34"/>
      <c r="BG624" s="34">
        <f t="shared" si="741"/>
        <v>0</v>
      </c>
      <c r="BH624" s="34">
        <f t="shared" si="721"/>
        <v>0</v>
      </c>
      <c r="BI624" s="34">
        <v>1</v>
      </c>
      <c r="BJ624" s="34">
        <f t="shared" si="742"/>
        <v>232.24</v>
      </c>
      <c r="BK624" s="34">
        <f t="shared" si="722"/>
        <v>0</v>
      </c>
      <c r="BL624" s="34">
        <v>2</v>
      </c>
      <c r="BM624" s="34">
        <f t="shared" si="744"/>
        <v>464.48</v>
      </c>
      <c r="BN624" s="34">
        <f t="shared" si="723"/>
        <v>0</v>
      </c>
      <c r="BO624" s="34"/>
      <c r="BP624" s="34">
        <f t="shared" si="693"/>
        <v>0</v>
      </c>
      <c r="BQ624" s="34">
        <f t="shared" si="694"/>
        <v>0</v>
      </c>
      <c r="BR624" s="34"/>
      <c r="BS624" s="34">
        <f t="shared" si="685"/>
        <v>0</v>
      </c>
      <c r="BT624" s="34">
        <f t="shared" si="695"/>
        <v>0</v>
      </c>
      <c r="BU624" s="34"/>
      <c r="BV624" s="34">
        <f t="shared" si="686"/>
        <v>0</v>
      </c>
      <c r="BW624" s="34">
        <f t="shared" si="696"/>
        <v>0</v>
      </c>
      <c r="BX624" s="34"/>
      <c r="BY624" s="34">
        <f t="shared" si="687"/>
        <v>0</v>
      </c>
      <c r="BZ624" s="34">
        <f t="shared" si="697"/>
        <v>0</v>
      </c>
      <c r="CA624" s="34"/>
      <c r="CB624" s="34">
        <f t="shared" si="688"/>
        <v>0</v>
      </c>
      <c r="CC624" s="34">
        <f t="shared" si="698"/>
        <v>0</v>
      </c>
      <c r="CD624" s="34"/>
      <c r="CE624" s="34">
        <f t="shared" si="689"/>
        <v>0</v>
      </c>
      <c r="CF624" s="34">
        <f t="shared" si="699"/>
        <v>0</v>
      </c>
      <c r="CG624" s="34"/>
      <c r="CH624" s="34">
        <f t="shared" si="724"/>
        <v>0</v>
      </c>
      <c r="CI624" s="34">
        <f t="shared" si="700"/>
        <v>0</v>
      </c>
      <c r="CJ624" s="34"/>
      <c r="CK624" s="34">
        <f t="shared" si="725"/>
        <v>0</v>
      </c>
      <c r="CL624" s="34">
        <f t="shared" si="701"/>
        <v>0</v>
      </c>
      <c r="CM624" s="34"/>
      <c r="CN624" s="34">
        <f t="shared" si="726"/>
        <v>0</v>
      </c>
      <c r="CO624" s="34">
        <f t="shared" si="702"/>
        <v>0</v>
      </c>
      <c r="CP624" s="34"/>
      <c r="CQ624" s="34">
        <f t="shared" si="727"/>
        <v>0</v>
      </c>
      <c r="CR624" s="34">
        <f t="shared" si="703"/>
        <v>0</v>
      </c>
      <c r="CS624" s="34"/>
      <c r="CT624" s="34">
        <f t="shared" si="728"/>
        <v>0</v>
      </c>
      <c r="CU624" s="34">
        <f t="shared" si="704"/>
        <v>0</v>
      </c>
      <c r="CV624" s="34"/>
      <c r="CW624" s="34">
        <f t="shared" si="729"/>
        <v>0</v>
      </c>
      <c r="CX624" s="34">
        <f t="shared" si="705"/>
        <v>0</v>
      </c>
      <c r="CY624" s="34"/>
      <c r="CZ624" s="34">
        <f t="shared" si="730"/>
        <v>0</v>
      </c>
      <c r="DA624" s="34">
        <f t="shared" si="706"/>
        <v>0</v>
      </c>
      <c r="DB624" s="34"/>
      <c r="DC624" s="34">
        <f t="shared" si="690"/>
        <v>0</v>
      </c>
      <c r="DD624" s="34">
        <f t="shared" si="707"/>
        <v>0</v>
      </c>
      <c r="DE624" s="35">
        <f t="shared" si="737"/>
        <v>3</v>
      </c>
      <c r="DF624" s="35">
        <f t="shared" ca="1" si="738"/>
        <v>696.72</v>
      </c>
      <c r="DG624" s="89">
        <f t="shared" ca="1" si="739"/>
        <v>0</v>
      </c>
      <c r="DH624" s="35">
        <f t="shared" si="708"/>
        <v>0</v>
      </c>
      <c r="DI624" s="35">
        <f t="shared" ca="1" si="681"/>
        <v>0</v>
      </c>
      <c r="DJ624" s="92">
        <f t="shared" ca="1" si="682"/>
        <v>0</v>
      </c>
      <c r="DK624"/>
      <c r="DL624" s="37"/>
      <c r="DM624" s="38">
        <f t="shared" si="683"/>
        <v>0</v>
      </c>
      <c r="DN624" s="39" t="str">
        <f t="shared" si="743"/>
        <v>NÃO MEDIDO</v>
      </c>
      <c r="DO624" s="40"/>
      <c r="DP624"/>
    </row>
    <row r="625" spans="1:120" s="2" customFormat="1" ht="54" customHeight="1" x14ac:dyDescent="0.2">
      <c r="A625" s="2" t="s">
        <v>212</v>
      </c>
      <c r="C625" s="100" t="s">
        <v>1089</v>
      </c>
      <c r="D625" s="30" t="s">
        <v>1090</v>
      </c>
      <c r="E625" s="31" t="s">
        <v>89</v>
      </c>
      <c r="F625" s="74">
        <v>3</v>
      </c>
      <c r="G625" s="74">
        <v>0</v>
      </c>
      <c r="H625" s="121">
        <v>0</v>
      </c>
      <c r="I625" s="121">
        <v>0</v>
      </c>
      <c r="J625" s="121"/>
      <c r="K625" s="74">
        <f t="shared" si="684"/>
        <v>3</v>
      </c>
      <c r="L625" s="32">
        <v>513.01</v>
      </c>
      <c r="M625" s="33">
        <f t="shared" si="691"/>
        <v>1539.03</v>
      </c>
      <c r="N625" s="33"/>
      <c r="O625" s="33">
        <f t="shared" si="692"/>
        <v>0</v>
      </c>
      <c r="P625" s="34"/>
      <c r="Q625" s="34">
        <f t="shared" si="672"/>
        <v>0</v>
      </c>
      <c r="R625" s="34">
        <f t="shared" si="673"/>
        <v>0</v>
      </c>
      <c r="S625" s="34"/>
      <c r="T625" s="34">
        <f t="shared" si="674"/>
        <v>0</v>
      </c>
      <c r="U625" s="34">
        <f t="shared" si="675"/>
        <v>0</v>
      </c>
      <c r="V625" s="34"/>
      <c r="W625" s="34">
        <f t="shared" si="733"/>
        <v>0</v>
      </c>
      <c r="X625" s="34">
        <f t="shared" si="734"/>
        <v>0</v>
      </c>
      <c r="Y625" s="34"/>
      <c r="Z625" s="34">
        <f t="shared" si="676"/>
        <v>0</v>
      </c>
      <c r="AA625" s="34">
        <f t="shared" si="677"/>
        <v>0</v>
      </c>
      <c r="AB625" s="34"/>
      <c r="AC625" s="34">
        <f t="shared" si="678"/>
        <v>0</v>
      </c>
      <c r="AD625" s="34">
        <f t="shared" si="679"/>
        <v>0</v>
      </c>
      <c r="AE625" s="34"/>
      <c r="AF625" s="34">
        <f t="shared" si="731"/>
        <v>0</v>
      </c>
      <c r="AG625" s="34">
        <f t="shared" si="732"/>
        <v>0</v>
      </c>
      <c r="AH625" s="34"/>
      <c r="AI625" s="34">
        <f t="shared" si="740"/>
        <v>0</v>
      </c>
      <c r="AJ625" s="34">
        <f t="shared" si="680"/>
        <v>0</v>
      </c>
      <c r="AK625" s="34"/>
      <c r="AL625" s="34">
        <f t="shared" si="735"/>
        <v>0</v>
      </c>
      <c r="AM625" s="34">
        <f t="shared" si="736"/>
        <v>0</v>
      </c>
      <c r="AN625" s="34"/>
      <c r="AO625" s="34">
        <f t="shared" si="709"/>
        <v>0</v>
      </c>
      <c r="AP625" s="34">
        <f t="shared" si="710"/>
        <v>0</v>
      </c>
      <c r="AQ625" s="34"/>
      <c r="AR625" s="34">
        <f t="shared" si="711"/>
        <v>0</v>
      </c>
      <c r="AS625" s="34">
        <f t="shared" si="712"/>
        <v>0</v>
      </c>
      <c r="AT625" s="34"/>
      <c r="AU625" s="34">
        <f t="shared" si="713"/>
        <v>0</v>
      </c>
      <c r="AV625" s="34">
        <f t="shared" si="714"/>
        <v>0</v>
      </c>
      <c r="AW625" s="34"/>
      <c r="AX625" s="34">
        <f t="shared" si="715"/>
        <v>0</v>
      </c>
      <c r="AY625" s="34">
        <f t="shared" si="716"/>
        <v>0</v>
      </c>
      <c r="AZ625" s="34"/>
      <c r="BA625" s="34">
        <f t="shared" si="717"/>
        <v>0</v>
      </c>
      <c r="BB625" s="34">
        <f t="shared" si="718"/>
        <v>0</v>
      </c>
      <c r="BC625" s="34"/>
      <c r="BD625" s="34">
        <f t="shared" si="719"/>
        <v>0</v>
      </c>
      <c r="BE625" s="34">
        <f t="shared" si="720"/>
        <v>0</v>
      </c>
      <c r="BF625" s="34"/>
      <c r="BG625" s="34">
        <f t="shared" si="741"/>
        <v>0</v>
      </c>
      <c r="BH625" s="34">
        <f t="shared" si="721"/>
        <v>0</v>
      </c>
      <c r="BI625" s="34"/>
      <c r="BJ625" s="34">
        <f t="shared" si="742"/>
        <v>0</v>
      </c>
      <c r="BK625" s="34">
        <f t="shared" si="722"/>
        <v>0</v>
      </c>
      <c r="BL625" s="34"/>
      <c r="BM625" s="34">
        <f t="shared" si="744"/>
        <v>0</v>
      </c>
      <c r="BN625" s="34">
        <f t="shared" si="723"/>
        <v>0</v>
      </c>
      <c r="BO625" s="34"/>
      <c r="BP625" s="34">
        <f t="shared" si="693"/>
        <v>0</v>
      </c>
      <c r="BQ625" s="34">
        <f t="shared" si="694"/>
        <v>0</v>
      </c>
      <c r="BR625" s="34"/>
      <c r="BS625" s="34">
        <f t="shared" si="685"/>
        <v>0</v>
      </c>
      <c r="BT625" s="34">
        <f t="shared" si="695"/>
        <v>0</v>
      </c>
      <c r="BU625" s="34">
        <v>2</v>
      </c>
      <c r="BV625" s="34">
        <f t="shared" si="686"/>
        <v>1026.02</v>
      </c>
      <c r="BW625" s="34">
        <f t="shared" si="696"/>
        <v>0</v>
      </c>
      <c r="BX625" s="34"/>
      <c r="BY625" s="34">
        <f t="shared" si="687"/>
        <v>0</v>
      </c>
      <c r="BZ625" s="34">
        <f t="shared" si="697"/>
        <v>0</v>
      </c>
      <c r="CA625" s="34"/>
      <c r="CB625" s="34">
        <f t="shared" si="688"/>
        <v>0</v>
      </c>
      <c r="CC625" s="34">
        <f t="shared" si="698"/>
        <v>0</v>
      </c>
      <c r="CD625" s="34"/>
      <c r="CE625" s="34">
        <f t="shared" si="689"/>
        <v>0</v>
      </c>
      <c r="CF625" s="34">
        <f t="shared" si="699"/>
        <v>0</v>
      </c>
      <c r="CG625" s="34"/>
      <c r="CH625" s="34">
        <f t="shared" si="724"/>
        <v>0</v>
      </c>
      <c r="CI625" s="34">
        <f t="shared" si="700"/>
        <v>0</v>
      </c>
      <c r="CJ625" s="34"/>
      <c r="CK625" s="34">
        <f t="shared" si="725"/>
        <v>0</v>
      </c>
      <c r="CL625" s="34">
        <f t="shared" si="701"/>
        <v>0</v>
      </c>
      <c r="CM625" s="34"/>
      <c r="CN625" s="34">
        <f t="shared" si="726"/>
        <v>0</v>
      </c>
      <c r="CO625" s="34">
        <f t="shared" si="702"/>
        <v>0</v>
      </c>
      <c r="CP625" s="34"/>
      <c r="CQ625" s="34">
        <f t="shared" si="727"/>
        <v>0</v>
      </c>
      <c r="CR625" s="34">
        <f t="shared" si="703"/>
        <v>0</v>
      </c>
      <c r="CS625" s="34"/>
      <c r="CT625" s="34">
        <f t="shared" si="728"/>
        <v>0</v>
      </c>
      <c r="CU625" s="34">
        <f t="shared" si="704"/>
        <v>0</v>
      </c>
      <c r="CV625" s="34"/>
      <c r="CW625" s="34">
        <f t="shared" si="729"/>
        <v>0</v>
      </c>
      <c r="CX625" s="34">
        <f t="shared" si="705"/>
        <v>0</v>
      </c>
      <c r="CY625" s="34"/>
      <c r="CZ625" s="34">
        <f t="shared" si="730"/>
        <v>0</v>
      </c>
      <c r="DA625" s="34">
        <f t="shared" si="706"/>
        <v>0</v>
      </c>
      <c r="DB625" s="34"/>
      <c r="DC625" s="34">
        <f t="shared" si="690"/>
        <v>0</v>
      </c>
      <c r="DD625" s="34">
        <f t="shared" si="707"/>
        <v>0</v>
      </c>
      <c r="DE625" s="35">
        <f t="shared" si="737"/>
        <v>2</v>
      </c>
      <c r="DF625" s="35">
        <f t="shared" ca="1" si="738"/>
        <v>1026.02</v>
      </c>
      <c r="DG625" s="89">
        <f t="shared" ca="1" si="739"/>
        <v>0</v>
      </c>
      <c r="DH625" s="35">
        <f t="shared" si="708"/>
        <v>1</v>
      </c>
      <c r="DI625" s="35">
        <f t="shared" ca="1" si="681"/>
        <v>513.01</v>
      </c>
      <c r="DJ625" s="92">
        <f t="shared" ca="1" si="682"/>
        <v>0</v>
      </c>
      <c r="DK625"/>
      <c r="DL625" s="37"/>
      <c r="DM625" s="38">
        <f t="shared" si="683"/>
        <v>0</v>
      </c>
      <c r="DN625" s="39" t="str">
        <f t="shared" si="743"/>
        <v>NÃO MEDIDO</v>
      </c>
      <c r="DO625" s="40"/>
      <c r="DP625"/>
    </row>
    <row r="626" spans="1:120" s="2" customFormat="1" ht="90" customHeight="1" x14ac:dyDescent="0.2">
      <c r="A626" s="2" t="s">
        <v>212</v>
      </c>
      <c r="C626" s="100" t="s">
        <v>1091</v>
      </c>
      <c r="D626" s="30" t="s">
        <v>1092</v>
      </c>
      <c r="E626" s="31" t="s">
        <v>89</v>
      </c>
      <c r="F626" s="74">
        <v>1</v>
      </c>
      <c r="G626" s="74">
        <v>0</v>
      </c>
      <c r="H626" s="121">
        <v>0</v>
      </c>
      <c r="I626" s="121">
        <v>0</v>
      </c>
      <c r="J626" s="121"/>
      <c r="K626" s="74">
        <f t="shared" si="684"/>
        <v>1</v>
      </c>
      <c r="L626" s="32">
        <v>4706.8</v>
      </c>
      <c r="M626" s="33">
        <f t="shared" si="691"/>
        <v>4706.8</v>
      </c>
      <c r="N626" s="33"/>
      <c r="O626" s="33">
        <f t="shared" si="692"/>
        <v>0</v>
      </c>
      <c r="P626" s="34"/>
      <c r="Q626" s="34">
        <f t="shared" si="672"/>
        <v>0</v>
      </c>
      <c r="R626" s="34">
        <f t="shared" si="673"/>
        <v>0</v>
      </c>
      <c r="S626" s="34"/>
      <c r="T626" s="34">
        <f t="shared" si="674"/>
        <v>0</v>
      </c>
      <c r="U626" s="34">
        <f t="shared" si="675"/>
        <v>0</v>
      </c>
      <c r="V626" s="34"/>
      <c r="W626" s="34">
        <f t="shared" si="733"/>
        <v>0</v>
      </c>
      <c r="X626" s="34">
        <f t="shared" si="734"/>
        <v>0</v>
      </c>
      <c r="Y626" s="34"/>
      <c r="Z626" s="34">
        <f t="shared" si="676"/>
        <v>0</v>
      </c>
      <c r="AA626" s="34">
        <f t="shared" si="677"/>
        <v>0</v>
      </c>
      <c r="AB626" s="34"/>
      <c r="AC626" s="34">
        <f t="shared" si="678"/>
        <v>0</v>
      </c>
      <c r="AD626" s="34">
        <f t="shared" si="679"/>
        <v>0</v>
      </c>
      <c r="AE626" s="34"/>
      <c r="AF626" s="34">
        <f t="shared" si="731"/>
        <v>0</v>
      </c>
      <c r="AG626" s="34">
        <f t="shared" si="732"/>
        <v>0</v>
      </c>
      <c r="AH626" s="34"/>
      <c r="AI626" s="34">
        <f t="shared" si="740"/>
        <v>0</v>
      </c>
      <c r="AJ626" s="34">
        <f t="shared" si="680"/>
        <v>0</v>
      </c>
      <c r="AK626" s="34"/>
      <c r="AL626" s="34">
        <f t="shared" si="735"/>
        <v>0</v>
      </c>
      <c r="AM626" s="34">
        <f t="shared" si="736"/>
        <v>0</v>
      </c>
      <c r="AN626" s="34"/>
      <c r="AO626" s="34">
        <f t="shared" si="709"/>
        <v>0</v>
      </c>
      <c r="AP626" s="34">
        <f t="shared" si="710"/>
        <v>0</v>
      </c>
      <c r="AQ626" s="34"/>
      <c r="AR626" s="34">
        <f t="shared" si="711"/>
        <v>0</v>
      </c>
      <c r="AS626" s="34">
        <f t="shared" si="712"/>
        <v>0</v>
      </c>
      <c r="AT626" s="34"/>
      <c r="AU626" s="34">
        <f t="shared" si="713"/>
        <v>0</v>
      </c>
      <c r="AV626" s="34">
        <f t="shared" si="714"/>
        <v>0</v>
      </c>
      <c r="AW626" s="34"/>
      <c r="AX626" s="34">
        <f t="shared" si="715"/>
        <v>0</v>
      </c>
      <c r="AY626" s="34">
        <f t="shared" si="716"/>
        <v>0</v>
      </c>
      <c r="AZ626" s="34"/>
      <c r="BA626" s="34">
        <f t="shared" si="717"/>
        <v>0</v>
      </c>
      <c r="BB626" s="34">
        <f t="shared" si="718"/>
        <v>0</v>
      </c>
      <c r="BC626" s="34"/>
      <c r="BD626" s="34">
        <f t="shared" si="719"/>
        <v>0</v>
      </c>
      <c r="BE626" s="34">
        <f t="shared" si="720"/>
        <v>0</v>
      </c>
      <c r="BF626" s="34"/>
      <c r="BG626" s="34">
        <f t="shared" si="741"/>
        <v>0</v>
      </c>
      <c r="BH626" s="34">
        <f t="shared" si="721"/>
        <v>0</v>
      </c>
      <c r="BI626" s="34"/>
      <c r="BJ626" s="34">
        <f t="shared" si="742"/>
        <v>0</v>
      </c>
      <c r="BK626" s="34">
        <f t="shared" si="722"/>
        <v>0</v>
      </c>
      <c r="BL626" s="34"/>
      <c r="BM626" s="34">
        <f t="shared" si="744"/>
        <v>0</v>
      </c>
      <c r="BN626" s="34">
        <f t="shared" si="723"/>
        <v>0</v>
      </c>
      <c r="BO626" s="34"/>
      <c r="BP626" s="34">
        <f t="shared" si="693"/>
        <v>0</v>
      </c>
      <c r="BQ626" s="34">
        <f t="shared" si="694"/>
        <v>0</v>
      </c>
      <c r="BR626" s="34"/>
      <c r="BS626" s="34">
        <f t="shared" si="685"/>
        <v>0</v>
      </c>
      <c r="BT626" s="34">
        <f t="shared" si="695"/>
        <v>0</v>
      </c>
      <c r="BU626" s="34"/>
      <c r="BV626" s="34">
        <f t="shared" si="686"/>
        <v>0</v>
      </c>
      <c r="BW626" s="34">
        <f t="shared" si="696"/>
        <v>0</v>
      </c>
      <c r="BX626" s="34">
        <v>1</v>
      </c>
      <c r="BY626" s="34">
        <f t="shared" si="687"/>
        <v>4706.8</v>
      </c>
      <c r="BZ626" s="34">
        <f t="shared" si="697"/>
        <v>0</v>
      </c>
      <c r="CA626" s="34"/>
      <c r="CB626" s="34">
        <f t="shared" si="688"/>
        <v>0</v>
      </c>
      <c r="CC626" s="34">
        <f t="shared" si="698"/>
        <v>0</v>
      </c>
      <c r="CD626" s="34"/>
      <c r="CE626" s="34">
        <f t="shared" si="689"/>
        <v>0</v>
      </c>
      <c r="CF626" s="34">
        <f t="shared" si="699"/>
        <v>0</v>
      </c>
      <c r="CG626" s="34"/>
      <c r="CH626" s="34">
        <f t="shared" si="724"/>
        <v>0</v>
      </c>
      <c r="CI626" s="34">
        <f t="shared" si="700"/>
        <v>0</v>
      </c>
      <c r="CJ626" s="34"/>
      <c r="CK626" s="34">
        <f t="shared" si="725"/>
        <v>0</v>
      </c>
      <c r="CL626" s="34">
        <f t="shared" si="701"/>
        <v>0</v>
      </c>
      <c r="CM626" s="34"/>
      <c r="CN626" s="34">
        <f t="shared" si="726"/>
        <v>0</v>
      </c>
      <c r="CO626" s="34">
        <f t="shared" si="702"/>
        <v>0</v>
      </c>
      <c r="CP626" s="34"/>
      <c r="CQ626" s="34">
        <f t="shared" si="727"/>
        <v>0</v>
      </c>
      <c r="CR626" s="34">
        <f t="shared" si="703"/>
        <v>0</v>
      </c>
      <c r="CS626" s="34"/>
      <c r="CT626" s="34">
        <f t="shared" si="728"/>
        <v>0</v>
      </c>
      <c r="CU626" s="34">
        <f t="shared" si="704"/>
        <v>0</v>
      </c>
      <c r="CV626" s="34"/>
      <c r="CW626" s="34">
        <f t="shared" si="729"/>
        <v>0</v>
      </c>
      <c r="CX626" s="34">
        <f t="shared" si="705"/>
        <v>0</v>
      </c>
      <c r="CY626" s="34"/>
      <c r="CZ626" s="34">
        <f t="shared" si="730"/>
        <v>0</v>
      </c>
      <c r="DA626" s="34">
        <f t="shared" si="706"/>
        <v>0</v>
      </c>
      <c r="DB626" s="34"/>
      <c r="DC626" s="34">
        <f t="shared" si="690"/>
        <v>0</v>
      </c>
      <c r="DD626" s="34">
        <f t="shared" si="707"/>
        <v>0</v>
      </c>
      <c r="DE626" s="35">
        <f t="shared" si="737"/>
        <v>1</v>
      </c>
      <c r="DF626" s="35">
        <f t="shared" ca="1" si="738"/>
        <v>4706.8</v>
      </c>
      <c r="DG626" s="89">
        <f t="shared" ca="1" si="739"/>
        <v>0</v>
      </c>
      <c r="DH626" s="35">
        <f t="shared" si="708"/>
        <v>0</v>
      </c>
      <c r="DI626" s="35">
        <f t="shared" ca="1" si="681"/>
        <v>0</v>
      </c>
      <c r="DJ626" s="92">
        <f t="shared" ca="1" si="682"/>
        <v>0</v>
      </c>
      <c r="DK626"/>
      <c r="DL626" s="37"/>
      <c r="DM626" s="38">
        <f t="shared" si="683"/>
        <v>0</v>
      </c>
      <c r="DN626" s="39" t="str">
        <f t="shared" si="743"/>
        <v>NÃO MEDIDO</v>
      </c>
      <c r="DO626" s="40"/>
      <c r="DP626"/>
    </row>
    <row r="627" spans="1:120" s="2" customFormat="1" ht="100.5" customHeight="1" x14ac:dyDescent="0.2">
      <c r="A627" s="2" t="s">
        <v>212</v>
      </c>
      <c r="C627" s="100" t="s">
        <v>1093</v>
      </c>
      <c r="D627" s="30" t="s">
        <v>1094</v>
      </c>
      <c r="E627" s="31" t="s">
        <v>89</v>
      </c>
      <c r="F627" s="74">
        <v>1</v>
      </c>
      <c r="G627" s="74">
        <v>0</v>
      </c>
      <c r="H627" s="121">
        <v>0</v>
      </c>
      <c r="I627" s="121">
        <v>0</v>
      </c>
      <c r="J627" s="121"/>
      <c r="K627" s="74">
        <f t="shared" si="684"/>
        <v>1</v>
      </c>
      <c r="L627" s="32">
        <v>4918.57</v>
      </c>
      <c r="M627" s="33">
        <f t="shared" si="691"/>
        <v>4918.57</v>
      </c>
      <c r="N627" s="33"/>
      <c r="O627" s="33">
        <f t="shared" si="692"/>
        <v>0</v>
      </c>
      <c r="P627" s="34"/>
      <c r="Q627" s="34">
        <f t="shared" si="672"/>
        <v>0</v>
      </c>
      <c r="R627" s="34">
        <f t="shared" si="673"/>
        <v>0</v>
      </c>
      <c r="S627" s="34"/>
      <c r="T627" s="34">
        <f t="shared" si="674"/>
        <v>0</v>
      </c>
      <c r="U627" s="34">
        <f t="shared" si="675"/>
        <v>0</v>
      </c>
      <c r="V627" s="34"/>
      <c r="W627" s="34">
        <f t="shared" si="733"/>
        <v>0</v>
      </c>
      <c r="X627" s="34">
        <f t="shared" si="734"/>
        <v>0</v>
      </c>
      <c r="Y627" s="34"/>
      <c r="Z627" s="34">
        <f t="shared" si="676"/>
        <v>0</v>
      </c>
      <c r="AA627" s="34">
        <f t="shared" si="677"/>
        <v>0</v>
      </c>
      <c r="AB627" s="34"/>
      <c r="AC627" s="34">
        <f t="shared" si="678"/>
        <v>0</v>
      </c>
      <c r="AD627" s="34">
        <f t="shared" si="679"/>
        <v>0</v>
      </c>
      <c r="AE627" s="34"/>
      <c r="AF627" s="34">
        <f t="shared" si="731"/>
        <v>0</v>
      </c>
      <c r="AG627" s="34">
        <f t="shared" si="732"/>
        <v>0</v>
      </c>
      <c r="AH627" s="34"/>
      <c r="AI627" s="34">
        <f t="shared" si="740"/>
        <v>0</v>
      </c>
      <c r="AJ627" s="34">
        <f t="shared" si="680"/>
        <v>0</v>
      </c>
      <c r="AK627" s="34"/>
      <c r="AL627" s="34">
        <f t="shared" si="735"/>
        <v>0</v>
      </c>
      <c r="AM627" s="34">
        <f t="shared" si="736"/>
        <v>0</v>
      </c>
      <c r="AN627" s="34"/>
      <c r="AO627" s="34">
        <f t="shared" si="709"/>
        <v>0</v>
      </c>
      <c r="AP627" s="34">
        <f t="shared" si="710"/>
        <v>0</v>
      </c>
      <c r="AQ627" s="34"/>
      <c r="AR627" s="34">
        <f t="shared" si="711"/>
        <v>0</v>
      </c>
      <c r="AS627" s="34">
        <f t="shared" si="712"/>
        <v>0</v>
      </c>
      <c r="AT627" s="34"/>
      <c r="AU627" s="34">
        <f t="shared" si="713"/>
        <v>0</v>
      </c>
      <c r="AV627" s="34">
        <f t="shared" si="714"/>
        <v>0</v>
      </c>
      <c r="AW627" s="34"/>
      <c r="AX627" s="34">
        <f t="shared" si="715"/>
        <v>0</v>
      </c>
      <c r="AY627" s="34">
        <f t="shared" si="716"/>
        <v>0</v>
      </c>
      <c r="AZ627" s="34"/>
      <c r="BA627" s="34">
        <f t="shared" si="717"/>
        <v>0</v>
      </c>
      <c r="BB627" s="34">
        <f t="shared" si="718"/>
        <v>0</v>
      </c>
      <c r="BC627" s="34"/>
      <c r="BD627" s="34">
        <f t="shared" si="719"/>
        <v>0</v>
      </c>
      <c r="BE627" s="34">
        <f t="shared" si="720"/>
        <v>0</v>
      </c>
      <c r="BF627" s="34"/>
      <c r="BG627" s="34">
        <f t="shared" si="741"/>
        <v>0</v>
      </c>
      <c r="BH627" s="34">
        <f t="shared" si="721"/>
        <v>0</v>
      </c>
      <c r="BI627" s="34"/>
      <c r="BJ627" s="34">
        <f t="shared" si="742"/>
        <v>0</v>
      </c>
      <c r="BK627" s="34">
        <f t="shared" si="722"/>
        <v>0</v>
      </c>
      <c r="BL627" s="34"/>
      <c r="BM627" s="34">
        <f t="shared" si="744"/>
        <v>0</v>
      </c>
      <c r="BN627" s="34">
        <f t="shared" si="723"/>
        <v>0</v>
      </c>
      <c r="BO627" s="34"/>
      <c r="BP627" s="34">
        <f t="shared" si="693"/>
        <v>0</v>
      </c>
      <c r="BQ627" s="34">
        <f t="shared" si="694"/>
        <v>0</v>
      </c>
      <c r="BR627" s="34"/>
      <c r="BS627" s="34">
        <f t="shared" si="685"/>
        <v>0</v>
      </c>
      <c r="BT627" s="34">
        <f t="shared" si="695"/>
        <v>0</v>
      </c>
      <c r="BU627" s="34"/>
      <c r="BV627" s="34">
        <f t="shared" si="686"/>
        <v>0</v>
      </c>
      <c r="BW627" s="34">
        <f t="shared" si="696"/>
        <v>0</v>
      </c>
      <c r="BX627" s="34">
        <v>1</v>
      </c>
      <c r="BY627" s="34">
        <f t="shared" si="687"/>
        <v>4918.57</v>
      </c>
      <c r="BZ627" s="34">
        <f t="shared" si="697"/>
        <v>0</v>
      </c>
      <c r="CA627" s="34"/>
      <c r="CB627" s="34">
        <f t="shared" si="688"/>
        <v>0</v>
      </c>
      <c r="CC627" s="34">
        <f t="shared" si="698"/>
        <v>0</v>
      </c>
      <c r="CD627" s="34"/>
      <c r="CE627" s="34">
        <f t="shared" si="689"/>
        <v>0</v>
      </c>
      <c r="CF627" s="34">
        <f t="shared" si="699"/>
        <v>0</v>
      </c>
      <c r="CG627" s="34"/>
      <c r="CH627" s="34">
        <f t="shared" si="724"/>
        <v>0</v>
      </c>
      <c r="CI627" s="34">
        <f t="shared" si="700"/>
        <v>0</v>
      </c>
      <c r="CJ627" s="34"/>
      <c r="CK627" s="34">
        <f t="shared" si="725"/>
        <v>0</v>
      </c>
      <c r="CL627" s="34">
        <f t="shared" si="701"/>
        <v>0</v>
      </c>
      <c r="CM627" s="34"/>
      <c r="CN627" s="34">
        <f t="shared" si="726"/>
        <v>0</v>
      </c>
      <c r="CO627" s="34">
        <f t="shared" si="702"/>
        <v>0</v>
      </c>
      <c r="CP627" s="34"/>
      <c r="CQ627" s="34">
        <f t="shared" si="727"/>
        <v>0</v>
      </c>
      <c r="CR627" s="34">
        <f t="shared" si="703"/>
        <v>0</v>
      </c>
      <c r="CS627" s="34"/>
      <c r="CT627" s="34">
        <f t="shared" si="728"/>
        <v>0</v>
      </c>
      <c r="CU627" s="34">
        <f t="shared" si="704"/>
        <v>0</v>
      </c>
      <c r="CV627" s="34"/>
      <c r="CW627" s="34">
        <f t="shared" si="729"/>
        <v>0</v>
      </c>
      <c r="CX627" s="34">
        <f t="shared" si="705"/>
        <v>0</v>
      </c>
      <c r="CY627" s="34"/>
      <c r="CZ627" s="34">
        <f t="shared" si="730"/>
        <v>0</v>
      </c>
      <c r="DA627" s="34">
        <f t="shared" si="706"/>
        <v>0</v>
      </c>
      <c r="DB627" s="34"/>
      <c r="DC627" s="34">
        <f t="shared" si="690"/>
        <v>0</v>
      </c>
      <c r="DD627" s="34">
        <f t="shared" si="707"/>
        <v>0</v>
      </c>
      <c r="DE627" s="35">
        <f t="shared" si="737"/>
        <v>1</v>
      </c>
      <c r="DF627" s="35">
        <f t="shared" ca="1" si="738"/>
        <v>4918.57</v>
      </c>
      <c r="DG627" s="89">
        <f t="shared" ca="1" si="739"/>
        <v>0</v>
      </c>
      <c r="DH627" s="35">
        <f t="shared" si="708"/>
        <v>0</v>
      </c>
      <c r="DI627" s="35">
        <f t="shared" ca="1" si="681"/>
        <v>0</v>
      </c>
      <c r="DJ627" s="92">
        <f t="shared" ca="1" si="682"/>
        <v>0</v>
      </c>
      <c r="DK627"/>
      <c r="DL627" s="37"/>
      <c r="DM627" s="38">
        <f t="shared" si="683"/>
        <v>0</v>
      </c>
      <c r="DN627" s="39" t="str">
        <f t="shared" si="743"/>
        <v>NÃO MEDIDO</v>
      </c>
      <c r="DO627" s="40"/>
      <c r="DP627"/>
    </row>
    <row r="628" spans="1:120" s="2" customFormat="1" ht="75" customHeight="1" x14ac:dyDescent="0.2">
      <c r="A628" s="2" t="s">
        <v>212</v>
      </c>
      <c r="C628" s="100" t="s">
        <v>1095</v>
      </c>
      <c r="D628" s="30" t="s">
        <v>1096</v>
      </c>
      <c r="E628" s="31" t="s">
        <v>89</v>
      </c>
      <c r="F628" s="74">
        <v>7</v>
      </c>
      <c r="G628" s="74">
        <v>0</v>
      </c>
      <c r="H628" s="121">
        <v>0</v>
      </c>
      <c r="I628" s="121">
        <v>0</v>
      </c>
      <c r="J628" s="121"/>
      <c r="K628" s="74">
        <f t="shared" si="684"/>
        <v>7</v>
      </c>
      <c r="L628" s="32">
        <v>538.54</v>
      </c>
      <c r="M628" s="33">
        <f t="shared" si="691"/>
        <v>3769.78</v>
      </c>
      <c r="N628" s="33"/>
      <c r="O628" s="33">
        <f t="shared" si="692"/>
        <v>0</v>
      </c>
      <c r="P628" s="34"/>
      <c r="Q628" s="34">
        <f t="shared" si="672"/>
        <v>0</v>
      </c>
      <c r="R628" s="34">
        <f t="shared" si="673"/>
        <v>0</v>
      </c>
      <c r="S628" s="34"/>
      <c r="T628" s="34">
        <f t="shared" si="674"/>
        <v>0</v>
      </c>
      <c r="U628" s="34">
        <f t="shared" si="675"/>
        <v>0</v>
      </c>
      <c r="V628" s="34"/>
      <c r="W628" s="34">
        <f t="shared" si="733"/>
        <v>0</v>
      </c>
      <c r="X628" s="34">
        <f t="shared" si="734"/>
        <v>0</v>
      </c>
      <c r="Y628" s="34"/>
      <c r="Z628" s="34">
        <f t="shared" si="676"/>
        <v>0</v>
      </c>
      <c r="AA628" s="34">
        <f t="shared" si="677"/>
        <v>0</v>
      </c>
      <c r="AB628" s="34"/>
      <c r="AC628" s="34">
        <f t="shared" si="678"/>
        <v>0</v>
      </c>
      <c r="AD628" s="34">
        <f t="shared" si="679"/>
        <v>0</v>
      </c>
      <c r="AE628" s="34"/>
      <c r="AF628" s="34">
        <f t="shared" si="731"/>
        <v>0</v>
      </c>
      <c r="AG628" s="34">
        <f t="shared" si="732"/>
        <v>0</v>
      </c>
      <c r="AH628" s="34"/>
      <c r="AI628" s="34">
        <f t="shared" si="740"/>
        <v>0</v>
      </c>
      <c r="AJ628" s="34">
        <f t="shared" si="680"/>
        <v>0</v>
      </c>
      <c r="AK628" s="34"/>
      <c r="AL628" s="34">
        <f t="shared" si="735"/>
        <v>0</v>
      </c>
      <c r="AM628" s="34">
        <f t="shared" si="736"/>
        <v>0</v>
      </c>
      <c r="AN628" s="34"/>
      <c r="AO628" s="34">
        <f t="shared" si="709"/>
        <v>0</v>
      </c>
      <c r="AP628" s="34">
        <f t="shared" si="710"/>
        <v>0</v>
      </c>
      <c r="AQ628" s="34"/>
      <c r="AR628" s="34">
        <f t="shared" si="711"/>
        <v>0</v>
      </c>
      <c r="AS628" s="34">
        <f t="shared" si="712"/>
        <v>0</v>
      </c>
      <c r="AT628" s="34"/>
      <c r="AU628" s="34">
        <f t="shared" si="713"/>
        <v>0</v>
      </c>
      <c r="AV628" s="34">
        <f t="shared" si="714"/>
        <v>0</v>
      </c>
      <c r="AW628" s="34"/>
      <c r="AX628" s="34">
        <f t="shared" si="715"/>
        <v>0</v>
      </c>
      <c r="AY628" s="34">
        <f t="shared" si="716"/>
        <v>0</v>
      </c>
      <c r="AZ628" s="34"/>
      <c r="BA628" s="34">
        <f t="shared" si="717"/>
        <v>0</v>
      </c>
      <c r="BB628" s="34">
        <f t="shared" si="718"/>
        <v>0</v>
      </c>
      <c r="BC628" s="34"/>
      <c r="BD628" s="34">
        <f t="shared" si="719"/>
        <v>0</v>
      </c>
      <c r="BE628" s="34">
        <f t="shared" si="720"/>
        <v>0</v>
      </c>
      <c r="BF628" s="34"/>
      <c r="BG628" s="34">
        <f t="shared" si="741"/>
        <v>0</v>
      </c>
      <c r="BH628" s="34">
        <f t="shared" si="721"/>
        <v>0</v>
      </c>
      <c r="BI628" s="34"/>
      <c r="BJ628" s="34">
        <f t="shared" si="742"/>
        <v>0</v>
      </c>
      <c r="BK628" s="34">
        <f t="shared" si="722"/>
        <v>0</v>
      </c>
      <c r="BL628" s="34"/>
      <c r="BM628" s="34">
        <f t="shared" si="744"/>
        <v>0</v>
      </c>
      <c r="BN628" s="34">
        <f t="shared" si="723"/>
        <v>0</v>
      </c>
      <c r="BO628" s="34"/>
      <c r="BP628" s="34">
        <f t="shared" si="693"/>
        <v>0</v>
      </c>
      <c r="BQ628" s="34">
        <f t="shared" si="694"/>
        <v>0</v>
      </c>
      <c r="BR628" s="34"/>
      <c r="BS628" s="34">
        <f t="shared" si="685"/>
        <v>0</v>
      </c>
      <c r="BT628" s="34">
        <f t="shared" si="695"/>
        <v>0</v>
      </c>
      <c r="BU628" s="34"/>
      <c r="BV628" s="34">
        <f t="shared" si="686"/>
        <v>0</v>
      </c>
      <c r="BW628" s="34">
        <f t="shared" si="696"/>
        <v>0</v>
      </c>
      <c r="BX628" s="34"/>
      <c r="BY628" s="34">
        <f t="shared" si="687"/>
        <v>0</v>
      </c>
      <c r="BZ628" s="34">
        <f t="shared" si="697"/>
        <v>0</v>
      </c>
      <c r="CA628" s="34"/>
      <c r="CB628" s="34">
        <f t="shared" si="688"/>
        <v>0</v>
      </c>
      <c r="CC628" s="34">
        <f t="shared" si="698"/>
        <v>0</v>
      </c>
      <c r="CD628" s="34"/>
      <c r="CE628" s="34">
        <f t="shared" si="689"/>
        <v>0</v>
      </c>
      <c r="CF628" s="34">
        <f t="shared" si="699"/>
        <v>0</v>
      </c>
      <c r="CG628" s="34"/>
      <c r="CH628" s="34">
        <f t="shared" si="724"/>
        <v>0</v>
      </c>
      <c r="CI628" s="34">
        <f t="shared" si="700"/>
        <v>0</v>
      </c>
      <c r="CJ628" s="34"/>
      <c r="CK628" s="34">
        <f t="shared" si="725"/>
        <v>0</v>
      </c>
      <c r="CL628" s="34">
        <f t="shared" si="701"/>
        <v>0</v>
      </c>
      <c r="CM628" s="34"/>
      <c r="CN628" s="34">
        <f t="shared" si="726"/>
        <v>0</v>
      </c>
      <c r="CO628" s="34">
        <f t="shared" si="702"/>
        <v>0</v>
      </c>
      <c r="CP628" s="34"/>
      <c r="CQ628" s="34">
        <f t="shared" si="727"/>
        <v>0</v>
      </c>
      <c r="CR628" s="34">
        <f t="shared" si="703"/>
        <v>0</v>
      </c>
      <c r="CS628" s="34"/>
      <c r="CT628" s="34">
        <f t="shared" si="728"/>
        <v>0</v>
      </c>
      <c r="CU628" s="34">
        <f t="shared" si="704"/>
        <v>0</v>
      </c>
      <c r="CV628" s="34"/>
      <c r="CW628" s="34">
        <f t="shared" si="729"/>
        <v>0</v>
      </c>
      <c r="CX628" s="34">
        <f t="shared" si="705"/>
        <v>0</v>
      </c>
      <c r="CY628" s="34"/>
      <c r="CZ628" s="34">
        <f t="shared" si="730"/>
        <v>0</v>
      </c>
      <c r="DA628" s="34">
        <f t="shared" si="706"/>
        <v>0</v>
      </c>
      <c r="DB628" s="34"/>
      <c r="DC628" s="34">
        <f t="shared" si="690"/>
        <v>0</v>
      </c>
      <c r="DD628" s="34">
        <f t="shared" si="707"/>
        <v>0</v>
      </c>
      <c r="DE628" s="35">
        <f t="shared" si="737"/>
        <v>0</v>
      </c>
      <c r="DF628" s="35">
        <f t="shared" ca="1" si="738"/>
        <v>0</v>
      </c>
      <c r="DG628" s="89">
        <f t="shared" ca="1" si="739"/>
        <v>0</v>
      </c>
      <c r="DH628" s="35">
        <f t="shared" si="708"/>
        <v>7</v>
      </c>
      <c r="DI628" s="35">
        <f t="shared" ca="1" si="681"/>
        <v>3769.78</v>
      </c>
      <c r="DJ628" s="92">
        <f t="shared" ca="1" si="682"/>
        <v>0</v>
      </c>
      <c r="DK628"/>
      <c r="DL628" s="37"/>
      <c r="DM628" s="38">
        <f t="shared" si="683"/>
        <v>0</v>
      </c>
      <c r="DN628" s="39" t="str">
        <f t="shared" si="743"/>
        <v>NÃO MEDIDO</v>
      </c>
      <c r="DO628" s="40"/>
      <c r="DP628"/>
    </row>
    <row r="629" spans="1:120" s="2" customFormat="1" ht="90" customHeight="1" x14ac:dyDescent="0.2">
      <c r="A629" s="2" t="s">
        <v>212</v>
      </c>
      <c r="C629" s="100" t="s">
        <v>1097</v>
      </c>
      <c r="D629" s="30" t="s">
        <v>1098</v>
      </c>
      <c r="E629" s="31" t="s">
        <v>89</v>
      </c>
      <c r="F629" s="74">
        <v>6</v>
      </c>
      <c r="G629" s="74">
        <v>0</v>
      </c>
      <c r="H629" s="121">
        <v>0</v>
      </c>
      <c r="I629" s="121">
        <v>0</v>
      </c>
      <c r="J629" s="121"/>
      <c r="K629" s="74">
        <f t="shared" si="684"/>
        <v>6</v>
      </c>
      <c r="L629" s="32">
        <v>773.09</v>
      </c>
      <c r="M629" s="33">
        <f t="shared" si="691"/>
        <v>4638.54</v>
      </c>
      <c r="N629" s="33"/>
      <c r="O629" s="33">
        <f t="shared" si="692"/>
        <v>0</v>
      </c>
      <c r="P629" s="34"/>
      <c r="Q629" s="34">
        <f t="shared" si="672"/>
        <v>0</v>
      </c>
      <c r="R629" s="34">
        <f t="shared" si="673"/>
        <v>0</v>
      </c>
      <c r="S629" s="34"/>
      <c r="T629" s="34">
        <f t="shared" si="674"/>
        <v>0</v>
      </c>
      <c r="U629" s="34">
        <f t="shared" si="675"/>
        <v>0</v>
      </c>
      <c r="V629" s="34"/>
      <c r="W629" s="34">
        <f t="shared" si="733"/>
        <v>0</v>
      </c>
      <c r="X629" s="34">
        <f t="shared" si="734"/>
        <v>0</v>
      </c>
      <c r="Y629" s="34"/>
      <c r="Z629" s="34">
        <f t="shared" si="676"/>
        <v>0</v>
      </c>
      <c r="AA629" s="34">
        <f t="shared" si="677"/>
        <v>0</v>
      </c>
      <c r="AB629" s="34">
        <v>6</v>
      </c>
      <c r="AC629" s="34">
        <f t="shared" si="678"/>
        <v>4638.54</v>
      </c>
      <c r="AD629" s="34">
        <f t="shared" si="679"/>
        <v>0</v>
      </c>
      <c r="AE629" s="34"/>
      <c r="AF629" s="34">
        <f t="shared" si="731"/>
        <v>0</v>
      </c>
      <c r="AG629" s="34">
        <f t="shared" si="732"/>
        <v>0</v>
      </c>
      <c r="AH629" s="34"/>
      <c r="AI629" s="34">
        <f t="shared" si="740"/>
        <v>0</v>
      </c>
      <c r="AJ629" s="34">
        <f t="shared" si="680"/>
        <v>0</v>
      </c>
      <c r="AK629" s="34"/>
      <c r="AL629" s="34">
        <f t="shared" si="735"/>
        <v>0</v>
      </c>
      <c r="AM629" s="34">
        <f t="shared" si="736"/>
        <v>0</v>
      </c>
      <c r="AN629" s="34"/>
      <c r="AO629" s="34">
        <f t="shared" si="709"/>
        <v>0</v>
      </c>
      <c r="AP629" s="34">
        <f t="shared" si="710"/>
        <v>0</v>
      </c>
      <c r="AQ629" s="34"/>
      <c r="AR629" s="34">
        <f t="shared" si="711"/>
        <v>0</v>
      </c>
      <c r="AS629" s="34">
        <f t="shared" si="712"/>
        <v>0</v>
      </c>
      <c r="AT629" s="34"/>
      <c r="AU629" s="34">
        <f t="shared" si="713"/>
        <v>0</v>
      </c>
      <c r="AV629" s="34">
        <f t="shared" si="714"/>
        <v>0</v>
      </c>
      <c r="AW629" s="34"/>
      <c r="AX629" s="34">
        <f t="shared" si="715"/>
        <v>0</v>
      </c>
      <c r="AY629" s="34">
        <f t="shared" si="716"/>
        <v>0</v>
      </c>
      <c r="AZ629" s="34"/>
      <c r="BA629" s="34">
        <f t="shared" si="717"/>
        <v>0</v>
      </c>
      <c r="BB629" s="34">
        <f t="shared" si="718"/>
        <v>0</v>
      </c>
      <c r="BC629" s="34"/>
      <c r="BD629" s="34">
        <f t="shared" si="719"/>
        <v>0</v>
      </c>
      <c r="BE629" s="34">
        <f t="shared" si="720"/>
        <v>0</v>
      </c>
      <c r="BF629" s="34"/>
      <c r="BG629" s="34">
        <f t="shared" si="741"/>
        <v>0</v>
      </c>
      <c r="BH629" s="34">
        <f t="shared" si="721"/>
        <v>0</v>
      </c>
      <c r="BI629" s="34"/>
      <c r="BJ629" s="34">
        <f t="shared" si="742"/>
        <v>0</v>
      </c>
      <c r="BK629" s="34">
        <f t="shared" si="722"/>
        <v>0</v>
      </c>
      <c r="BL629" s="34"/>
      <c r="BM629" s="34">
        <f t="shared" si="744"/>
        <v>0</v>
      </c>
      <c r="BN629" s="34">
        <f t="shared" si="723"/>
        <v>0</v>
      </c>
      <c r="BO629" s="34"/>
      <c r="BP629" s="34">
        <f t="shared" si="693"/>
        <v>0</v>
      </c>
      <c r="BQ629" s="34">
        <f t="shared" si="694"/>
        <v>0</v>
      </c>
      <c r="BR629" s="34"/>
      <c r="BS629" s="34">
        <f t="shared" si="685"/>
        <v>0</v>
      </c>
      <c r="BT629" s="34">
        <f t="shared" si="695"/>
        <v>0</v>
      </c>
      <c r="BU629" s="34"/>
      <c r="BV629" s="34">
        <f t="shared" si="686"/>
        <v>0</v>
      </c>
      <c r="BW629" s="34">
        <f t="shared" si="696"/>
        <v>0</v>
      </c>
      <c r="BX629" s="34"/>
      <c r="BY629" s="34">
        <f t="shared" si="687"/>
        <v>0</v>
      </c>
      <c r="BZ629" s="34">
        <f t="shared" si="697"/>
        <v>0</v>
      </c>
      <c r="CA629" s="34"/>
      <c r="CB629" s="34">
        <f t="shared" si="688"/>
        <v>0</v>
      </c>
      <c r="CC629" s="34">
        <f t="shared" si="698"/>
        <v>0</v>
      </c>
      <c r="CD629" s="34"/>
      <c r="CE629" s="34">
        <f t="shared" si="689"/>
        <v>0</v>
      </c>
      <c r="CF629" s="34">
        <f t="shared" si="699"/>
        <v>0</v>
      </c>
      <c r="CG629" s="34"/>
      <c r="CH629" s="34">
        <f t="shared" si="724"/>
        <v>0</v>
      </c>
      <c r="CI629" s="34">
        <f t="shared" si="700"/>
        <v>0</v>
      </c>
      <c r="CJ629" s="34"/>
      <c r="CK629" s="34">
        <f t="shared" si="725"/>
        <v>0</v>
      </c>
      <c r="CL629" s="34">
        <f t="shared" si="701"/>
        <v>0</v>
      </c>
      <c r="CM629" s="34"/>
      <c r="CN629" s="34">
        <f t="shared" si="726"/>
        <v>0</v>
      </c>
      <c r="CO629" s="34">
        <f t="shared" si="702"/>
        <v>0</v>
      </c>
      <c r="CP629" s="34"/>
      <c r="CQ629" s="34">
        <f t="shared" si="727"/>
        <v>0</v>
      </c>
      <c r="CR629" s="34">
        <f t="shared" si="703"/>
        <v>0</v>
      </c>
      <c r="CS629" s="34"/>
      <c r="CT629" s="34">
        <f t="shared" si="728"/>
        <v>0</v>
      </c>
      <c r="CU629" s="34">
        <f t="shared" si="704"/>
        <v>0</v>
      </c>
      <c r="CV629" s="34"/>
      <c r="CW629" s="34">
        <f t="shared" si="729"/>
        <v>0</v>
      </c>
      <c r="CX629" s="34">
        <f t="shared" si="705"/>
        <v>0</v>
      </c>
      <c r="CY629" s="34"/>
      <c r="CZ629" s="34">
        <f t="shared" si="730"/>
        <v>0</v>
      </c>
      <c r="DA629" s="34">
        <f t="shared" si="706"/>
        <v>0</v>
      </c>
      <c r="DB629" s="34"/>
      <c r="DC629" s="34">
        <f t="shared" si="690"/>
        <v>0</v>
      </c>
      <c r="DD629" s="34">
        <f t="shared" si="707"/>
        <v>0</v>
      </c>
      <c r="DE629" s="35">
        <f t="shared" si="737"/>
        <v>6</v>
      </c>
      <c r="DF629" s="35">
        <f t="shared" ca="1" si="738"/>
        <v>4638.54</v>
      </c>
      <c r="DG629" s="89">
        <f t="shared" ca="1" si="739"/>
        <v>0</v>
      </c>
      <c r="DH629" s="35">
        <f t="shared" si="708"/>
        <v>0</v>
      </c>
      <c r="DI629" s="35">
        <f t="shared" ca="1" si="681"/>
        <v>0</v>
      </c>
      <c r="DJ629" s="92">
        <f t="shared" ca="1" si="682"/>
        <v>0</v>
      </c>
      <c r="DK629"/>
      <c r="DL629" s="37"/>
      <c r="DM629" s="38">
        <f t="shared" si="683"/>
        <v>0</v>
      </c>
      <c r="DN629" s="39" t="str">
        <f t="shared" si="743"/>
        <v>NÃO MEDIDO</v>
      </c>
      <c r="DO629" s="40"/>
      <c r="DP629"/>
    </row>
    <row r="630" spans="1:120" s="2" customFormat="1" ht="45" customHeight="1" x14ac:dyDescent="0.2">
      <c r="A630" s="2" t="s">
        <v>212</v>
      </c>
      <c r="C630" s="100" t="s">
        <v>1251</v>
      </c>
      <c r="D630" s="30" t="s">
        <v>1252</v>
      </c>
      <c r="E630" s="31" t="s">
        <v>90</v>
      </c>
      <c r="F630" s="74">
        <v>15</v>
      </c>
      <c r="G630" s="74">
        <v>0</v>
      </c>
      <c r="H630" s="121">
        <v>0</v>
      </c>
      <c r="I630" s="121">
        <v>0</v>
      </c>
      <c r="J630" s="121"/>
      <c r="K630" s="74">
        <f t="shared" si="684"/>
        <v>15</v>
      </c>
      <c r="L630" s="32">
        <v>92.17</v>
      </c>
      <c r="M630" s="33">
        <f t="shared" si="691"/>
        <v>1382.55</v>
      </c>
      <c r="N630" s="33"/>
      <c r="O630" s="33">
        <f t="shared" si="692"/>
        <v>0</v>
      </c>
      <c r="P630" s="34"/>
      <c r="Q630" s="34"/>
      <c r="R630" s="34"/>
      <c r="S630" s="34"/>
      <c r="T630" s="34"/>
      <c r="U630" s="34"/>
      <c r="V630" s="34"/>
      <c r="W630" s="34">
        <f t="shared" si="733"/>
        <v>0</v>
      </c>
      <c r="X630" s="34">
        <f t="shared" si="734"/>
        <v>0</v>
      </c>
      <c r="Y630" s="34"/>
      <c r="Z630" s="34"/>
      <c r="AA630" s="34"/>
      <c r="AB630" s="34">
        <v>4.38</v>
      </c>
      <c r="AC630" s="34">
        <f t="shared" si="678"/>
        <v>403.7</v>
      </c>
      <c r="AD630" s="34"/>
      <c r="AE630" s="34"/>
      <c r="AF630" s="34">
        <f t="shared" si="731"/>
        <v>0</v>
      </c>
      <c r="AG630" s="34">
        <f t="shared" si="732"/>
        <v>0</v>
      </c>
      <c r="AH630" s="34"/>
      <c r="AI630" s="34">
        <f t="shared" si="740"/>
        <v>0</v>
      </c>
      <c r="AJ630" s="34"/>
      <c r="AK630" s="34"/>
      <c r="AL630" s="34">
        <f t="shared" si="735"/>
        <v>0</v>
      </c>
      <c r="AM630" s="34">
        <f t="shared" si="736"/>
        <v>0</v>
      </c>
      <c r="AN630" s="34"/>
      <c r="AO630" s="34">
        <f t="shared" si="709"/>
        <v>0</v>
      </c>
      <c r="AP630" s="34">
        <f t="shared" si="710"/>
        <v>0</v>
      </c>
      <c r="AQ630" s="34"/>
      <c r="AR630" s="34">
        <f t="shared" si="711"/>
        <v>0</v>
      </c>
      <c r="AS630" s="34">
        <f t="shared" si="712"/>
        <v>0</v>
      </c>
      <c r="AT630" s="34"/>
      <c r="AU630" s="34">
        <f t="shared" si="713"/>
        <v>0</v>
      </c>
      <c r="AV630" s="34">
        <f t="shared" si="714"/>
        <v>0</v>
      </c>
      <c r="AW630" s="34"/>
      <c r="AX630" s="34">
        <f t="shared" si="715"/>
        <v>0</v>
      </c>
      <c r="AY630" s="34">
        <f t="shared" si="716"/>
        <v>0</v>
      </c>
      <c r="AZ630" s="34"/>
      <c r="BA630" s="34">
        <f t="shared" si="717"/>
        <v>0</v>
      </c>
      <c r="BB630" s="34">
        <f t="shared" si="718"/>
        <v>0</v>
      </c>
      <c r="BC630" s="34"/>
      <c r="BD630" s="34">
        <f t="shared" si="719"/>
        <v>0</v>
      </c>
      <c r="BE630" s="34">
        <f t="shared" si="720"/>
        <v>0</v>
      </c>
      <c r="BF630" s="34"/>
      <c r="BG630" s="34">
        <f t="shared" si="741"/>
        <v>0</v>
      </c>
      <c r="BH630" s="34">
        <f t="shared" si="721"/>
        <v>0</v>
      </c>
      <c r="BI630" s="34"/>
      <c r="BJ630" s="34">
        <f t="shared" si="742"/>
        <v>0</v>
      </c>
      <c r="BK630" s="34">
        <f t="shared" si="722"/>
        <v>0</v>
      </c>
      <c r="BL630" s="34"/>
      <c r="BM630" s="34">
        <f t="shared" si="744"/>
        <v>0</v>
      </c>
      <c r="BN630" s="34">
        <f t="shared" si="723"/>
        <v>0</v>
      </c>
      <c r="BO630" s="34"/>
      <c r="BP630" s="34">
        <f t="shared" si="693"/>
        <v>0</v>
      </c>
      <c r="BQ630" s="34">
        <f t="shared" si="694"/>
        <v>0</v>
      </c>
      <c r="BR630" s="34"/>
      <c r="BS630" s="34">
        <f t="shared" si="685"/>
        <v>0</v>
      </c>
      <c r="BT630" s="34">
        <f t="shared" si="695"/>
        <v>0</v>
      </c>
      <c r="BU630" s="34"/>
      <c r="BV630" s="34">
        <f t="shared" si="686"/>
        <v>0</v>
      </c>
      <c r="BW630" s="34">
        <f t="shared" si="696"/>
        <v>0</v>
      </c>
      <c r="BX630" s="34"/>
      <c r="BY630" s="34">
        <f t="shared" si="687"/>
        <v>0</v>
      </c>
      <c r="BZ630" s="34">
        <f t="shared" si="697"/>
        <v>0</v>
      </c>
      <c r="CA630" s="34"/>
      <c r="CB630" s="34">
        <f t="shared" si="688"/>
        <v>0</v>
      </c>
      <c r="CC630" s="34">
        <f t="shared" si="698"/>
        <v>0</v>
      </c>
      <c r="CD630" s="34"/>
      <c r="CE630" s="34">
        <f t="shared" si="689"/>
        <v>0</v>
      </c>
      <c r="CF630" s="34">
        <f t="shared" si="699"/>
        <v>0</v>
      </c>
      <c r="CG630" s="34"/>
      <c r="CH630" s="34">
        <f t="shared" si="724"/>
        <v>0</v>
      </c>
      <c r="CI630" s="34">
        <f t="shared" si="700"/>
        <v>0</v>
      </c>
      <c r="CJ630" s="34"/>
      <c r="CK630" s="34">
        <f t="shared" si="725"/>
        <v>0</v>
      </c>
      <c r="CL630" s="34">
        <f t="shared" si="701"/>
        <v>0</v>
      </c>
      <c r="CM630" s="34"/>
      <c r="CN630" s="34">
        <f t="shared" si="726"/>
        <v>0</v>
      </c>
      <c r="CO630" s="34">
        <f t="shared" si="702"/>
        <v>0</v>
      </c>
      <c r="CP630" s="34"/>
      <c r="CQ630" s="34">
        <f t="shared" si="727"/>
        <v>0</v>
      </c>
      <c r="CR630" s="34">
        <f t="shared" si="703"/>
        <v>0</v>
      </c>
      <c r="CS630" s="34"/>
      <c r="CT630" s="34">
        <f t="shared" si="728"/>
        <v>0</v>
      </c>
      <c r="CU630" s="34">
        <f t="shared" si="704"/>
        <v>0</v>
      </c>
      <c r="CV630" s="34"/>
      <c r="CW630" s="34">
        <f t="shared" si="729"/>
        <v>0</v>
      </c>
      <c r="CX630" s="34">
        <f t="shared" si="705"/>
        <v>0</v>
      </c>
      <c r="CY630" s="34"/>
      <c r="CZ630" s="34">
        <f t="shared" si="730"/>
        <v>0</v>
      </c>
      <c r="DA630" s="34">
        <f t="shared" si="706"/>
        <v>0</v>
      </c>
      <c r="DB630" s="34"/>
      <c r="DC630" s="34">
        <f t="shared" si="690"/>
        <v>0</v>
      </c>
      <c r="DD630" s="34">
        <f t="shared" si="707"/>
        <v>0</v>
      </c>
      <c r="DE630" s="35">
        <f t="shared" si="737"/>
        <v>4.38</v>
      </c>
      <c r="DF630" s="35">
        <f t="shared" ca="1" si="738"/>
        <v>403.7</v>
      </c>
      <c r="DG630" s="89">
        <f t="shared" ca="1" si="739"/>
        <v>0</v>
      </c>
      <c r="DH630" s="35">
        <f t="shared" si="708"/>
        <v>10.62</v>
      </c>
      <c r="DI630" s="35">
        <f t="shared" ca="1" si="681"/>
        <v>978.85</v>
      </c>
      <c r="DJ630" s="92">
        <f t="shared" ca="1" si="682"/>
        <v>0</v>
      </c>
      <c r="DK630"/>
      <c r="DL630" s="37"/>
      <c r="DM630" s="38">
        <f t="shared" si="683"/>
        <v>0</v>
      </c>
      <c r="DN630" s="39" t="str">
        <f t="shared" si="743"/>
        <v>NÃO MEDIDO</v>
      </c>
      <c r="DO630" s="40"/>
      <c r="DP630"/>
    </row>
    <row r="631" spans="1:120" s="2" customFormat="1" ht="45" customHeight="1" x14ac:dyDescent="0.2">
      <c r="A631" s="2" t="s">
        <v>212</v>
      </c>
      <c r="C631" s="100" t="s">
        <v>1253</v>
      </c>
      <c r="D631" s="30" t="s">
        <v>1254</v>
      </c>
      <c r="E631" s="31" t="s">
        <v>90</v>
      </c>
      <c r="F631" s="74">
        <v>1</v>
      </c>
      <c r="G631" s="74">
        <v>0</v>
      </c>
      <c r="H631" s="121">
        <v>0</v>
      </c>
      <c r="I631" s="121">
        <v>0</v>
      </c>
      <c r="J631" s="121"/>
      <c r="K631" s="74">
        <f t="shared" si="684"/>
        <v>1</v>
      </c>
      <c r="L631" s="32">
        <v>104.5</v>
      </c>
      <c r="M631" s="33">
        <f t="shared" si="691"/>
        <v>104.5</v>
      </c>
      <c r="N631" s="33"/>
      <c r="O631" s="33">
        <f t="shared" si="692"/>
        <v>0</v>
      </c>
      <c r="P631" s="34"/>
      <c r="Q631" s="34"/>
      <c r="R631" s="34"/>
      <c r="S631" s="34"/>
      <c r="T631" s="34"/>
      <c r="U631" s="34"/>
      <c r="V631" s="34"/>
      <c r="W631" s="34">
        <f t="shared" si="733"/>
        <v>0</v>
      </c>
      <c r="X631" s="34">
        <f t="shared" si="734"/>
        <v>0</v>
      </c>
      <c r="Y631" s="34"/>
      <c r="Z631" s="34"/>
      <c r="AA631" s="34"/>
      <c r="AB631" s="34"/>
      <c r="AC631" s="34">
        <f t="shared" si="678"/>
        <v>0</v>
      </c>
      <c r="AD631" s="34"/>
      <c r="AE631" s="34"/>
      <c r="AF631" s="34">
        <f t="shared" si="731"/>
        <v>0</v>
      </c>
      <c r="AG631" s="34">
        <f t="shared" si="732"/>
        <v>0</v>
      </c>
      <c r="AH631" s="34"/>
      <c r="AI631" s="34">
        <f t="shared" si="740"/>
        <v>0</v>
      </c>
      <c r="AJ631" s="34"/>
      <c r="AK631" s="34"/>
      <c r="AL631" s="34">
        <f t="shared" si="735"/>
        <v>0</v>
      </c>
      <c r="AM631" s="34">
        <f t="shared" si="736"/>
        <v>0</v>
      </c>
      <c r="AN631" s="34"/>
      <c r="AO631" s="34">
        <f t="shared" si="709"/>
        <v>0</v>
      </c>
      <c r="AP631" s="34">
        <f t="shared" si="710"/>
        <v>0</v>
      </c>
      <c r="AQ631" s="34"/>
      <c r="AR631" s="34">
        <f t="shared" si="711"/>
        <v>0</v>
      </c>
      <c r="AS631" s="34">
        <f t="shared" si="712"/>
        <v>0</v>
      </c>
      <c r="AT631" s="34"/>
      <c r="AU631" s="34">
        <f t="shared" si="713"/>
        <v>0</v>
      </c>
      <c r="AV631" s="34">
        <f t="shared" si="714"/>
        <v>0</v>
      </c>
      <c r="AW631" s="34"/>
      <c r="AX631" s="34">
        <f t="shared" si="715"/>
        <v>0</v>
      </c>
      <c r="AY631" s="34">
        <f t="shared" si="716"/>
        <v>0</v>
      </c>
      <c r="AZ631" s="34"/>
      <c r="BA631" s="34">
        <f t="shared" si="717"/>
        <v>0</v>
      </c>
      <c r="BB631" s="34">
        <f t="shared" si="718"/>
        <v>0</v>
      </c>
      <c r="BC631" s="34"/>
      <c r="BD631" s="34">
        <f t="shared" si="719"/>
        <v>0</v>
      </c>
      <c r="BE631" s="34">
        <f t="shared" si="720"/>
        <v>0</v>
      </c>
      <c r="BF631" s="34"/>
      <c r="BG631" s="34">
        <f t="shared" si="741"/>
        <v>0</v>
      </c>
      <c r="BH631" s="34">
        <f t="shared" si="721"/>
        <v>0</v>
      </c>
      <c r="BI631" s="34"/>
      <c r="BJ631" s="34">
        <f t="shared" si="742"/>
        <v>0</v>
      </c>
      <c r="BK631" s="34">
        <f t="shared" si="722"/>
        <v>0</v>
      </c>
      <c r="BL631" s="34"/>
      <c r="BM631" s="34">
        <f t="shared" si="744"/>
        <v>0</v>
      </c>
      <c r="BN631" s="34">
        <f t="shared" si="723"/>
        <v>0</v>
      </c>
      <c r="BO631" s="34"/>
      <c r="BP631" s="34">
        <f t="shared" si="693"/>
        <v>0</v>
      </c>
      <c r="BQ631" s="34">
        <f t="shared" si="694"/>
        <v>0</v>
      </c>
      <c r="BR631" s="34"/>
      <c r="BS631" s="34">
        <f t="shared" si="685"/>
        <v>0</v>
      </c>
      <c r="BT631" s="34">
        <f t="shared" si="695"/>
        <v>0</v>
      </c>
      <c r="BU631" s="34"/>
      <c r="BV631" s="34">
        <f t="shared" si="686"/>
        <v>0</v>
      </c>
      <c r="BW631" s="34">
        <f t="shared" si="696"/>
        <v>0</v>
      </c>
      <c r="BX631" s="34"/>
      <c r="BY631" s="34">
        <f t="shared" si="687"/>
        <v>0</v>
      </c>
      <c r="BZ631" s="34">
        <f t="shared" si="697"/>
        <v>0</v>
      </c>
      <c r="CA631" s="34"/>
      <c r="CB631" s="34">
        <f t="shared" si="688"/>
        <v>0</v>
      </c>
      <c r="CC631" s="34">
        <f t="shared" si="698"/>
        <v>0</v>
      </c>
      <c r="CD631" s="34"/>
      <c r="CE631" s="34">
        <f t="shared" si="689"/>
        <v>0</v>
      </c>
      <c r="CF631" s="34">
        <f t="shared" si="699"/>
        <v>0</v>
      </c>
      <c r="CG631" s="34"/>
      <c r="CH631" s="34">
        <f t="shared" si="724"/>
        <v>0</v>
      </c>
      <c r="CI631" s="34">
        <f t="shared" si="700"/>
        <v>0</v>
      </c>
      <c r="CJ631" s="34"/>
      <c r="CK631" s="34">
        <f t="shared" si="725"/>
        <v>0</v>
      </c>
      <c r="CL631" s="34">
        <f t="shared" si="701"/>
        <v>0</v>
      </c>
      <c r="CM631" s="34"/>
      <c r="CN631" s="34">
        <f t="shared" si="726"/>
        <v>0</v>
      </c>
      <c r="CO631" s="34">
        <f t="shared" si="702"/>
        <v>0</v>
      </c>
      <c r="CP631" s="34"/>
      <c r="CQ631" s="34">
        <f t="shared" si="727"/>
        <v>0</v>
      </c>
      <c r="CR631" s="34">
        <f t="shared" si="703"/>
        <v>0</v>
      </c>
      <c r="CS631" s="34"/>
      <c r="CT631" s="34">
        <f t="shared" si="728"/>
        <v>0</v>
      </c>
      <c r="CU631" s="34">
        <f t="shared" si="704"/>
        <v>0</v>
      </c>
      <c r="CV631" s="34"/>
      <c r="CW631" s="34">
        <f t="shared" si="729"/>
        <v>0</v>
      </c>
      <c r="CX631" s="34">
        <f t="shared" si="705"/>
        <v>0</v>
      </c>
      <c r="CY631" s="34"/>
      <c r="CZ631" s="34">
        <f t="shared" si="730"/>
        <v>0</v>
      </c>
      <c r="DA631" s="34">
        <f t="shared" si="706"/>
        <v>0</v>
      </c>
      <c r="DB631" s="34"/>
      <c r="DC631" s="34">
        <f t="shared" si="690"/>
        <v>0</v>
      </c>
      <c r="DD631" s="34">
        <f t="shared" si="707"/>
        <v>0</v>
      </c>
      <c r="DE631" s="35">
        <f t="shared" si="737"/>
        <v>0</v>
      </c>
      <c r="DF631" s="35">
        <f t="shared" ca="1" si="738"/>
        <v>0</v>
      </c>
      <c r="DG631" s="89">
        <f t="shared" ca="1" si="739"/>
        <v>0</v>
      </c>
      <c r="DH631" s="35">
        <f t="shared" si="708"/>
        <v>1</v>
      </c>
      <c r="DI631" s="35">
        <f t="shared" ca="1" si="681"/>
        <v>104.5</v>
      </c>
      <c r="DJ631" s="92">
        <f t="shared" ca="1" si="682"/>
        <v>0</v>
      </c>
      <c r="DK631"/>
      <c r="DL631" s="37"/>
      <c r="DM631" s="38">
        <f t="shared" si="683"/>
        <v>0</v>
      </c>
      <c r="DN631" s="39" t="str">
        <f t="shared" si="743"/>
        <v>NÃO MEDIDO</v>
      </c>
      <c r="DO631" s="40"/>
      <c r="DP631"/>
    </row>
    <row r="632" spans="1:120" s="2" customFormat="1" ht="59.25" customHeight="1" x14ac:dyDescent="0.2">
      <c r="A632" s="2" t="s">
        <v>212</v>
      </c>
      <c r="C632" s="100" t="s">
        <v>1255</v>
      </c>
      <c r="D632" s="30" t="s">
        <v>1256</v>
      </c>
      <c r="E632" s="31" t="s">
        <v>89</v>
      </c>
      <c r="F632" s="74">
        <v>14</v>
      </c>
      <c r="G632" s="74">
        <v>0</v>
      </c>
      <c r="H632" s="121">
        <v>0</v>
      </c>
      <c r="I632" s="121">
        <v>0</v>
      </c>
      <c r="J632" s="121"/>
      <c r="K632" s="74">
        <f t="shared" si="684"/>
        <v>14</v>
      </c>
      <c r="L632" s="32">
        <v>22.66</v>
      </c>
      <c r="M632" s="33">
        <f t="shared" si="691"/>
        <v>317.24</v>
      </c>
      <c r="N632" s="33"/>
      <c r="O632" s="33">
        <f t="shared" si="692"/>
        <v>0</v>
      </c>
      <c r="P632" s="34"/>
      <c r="Q632" s="34"/>
      <c r="R632" s="34"/>
      <c r="S632" s="34"/>
      <c r="T632" s="34"/>
      <c r="U632" s="34"/>
      <c r="V632" s="34"/>
      <c r="W632" s="34">
        <f t="shared" si="733"/>
        <v>0</v>
      </c>
      <c r="X632" s="34">
        <f t="shared" si="734"/>
        <v>0</v>
      </c>
      <c r="Y632" s="34"/>
      <c r="Z632" s="34"/>
      <c r="AA632" s="34"/>
      <c r="AB632" s="34">
        <v>12</v>
      </c>
      <c r="AC632" s="34">
        <f t="shared" si="678"/>
        <v>271.92</v>
      </c>
      <c r="AD632" s="34"/>
      <c r="AE632" s="34"/>
      <c r="AF632" s="34">
        <f t="shared" si="731"/>
        <v>0</v>
      </c>
      <c r="AG632" s="34">
        <f t="shared" si="732"/>
        <v>0</v>
      </c>
      <c r="AH632" s="34"/>
      <c r="AI632" s="34">
        <f t="shared" si="740"/>
        <v>0</v>
      </c>
      <c r="AJ632" s="34"/>
      <c r="AK632" s="34"/>
      <c r="AL632" s="34">
        <f t="shared" si="735"/>
        <v>0</v>
      </c>
      <c r="AM632" s="34">
        <f t="shared" si="736"/>
        <v>0</v>
      </c>
      <c r="AN632" s="34"/>
      <c r="AO632" s="34">
        <f t="shared" si="709"/>
        <v>0</v>
      </c>
      <c r="AP632" s="34">
        <f t="shared" si="710"/>
        <v>0</v>
      </c>
      <c r="AQ632" s="34"/>
      <c r="AR632" s="34">
        <f t="shared" si="711"/>
        <v>0</v>
      </c>
      <c r="AS632" s="34">
        <f t="shared" si="712"/>
        <v>0</v>
      </c>
      <c r="AT632" s="34"/>
      <c r="AU632" s="34">
        <f t="shared" si="713"/>
        <v>0</v>
      </c>
      <c r="AV632" s="34">
        <f t="shared" si="714"/>
        <v>0</v>
      </c>
      <c r="AW632" s="34"/>
      <c r="AX632" s="34">
        <f t="shared" si="715"/>
        <v>0</v>
      </c>
      <c r="AY632" s="34">
        <f t="shared" si="716"/>
        <v>0</v>
      </c>
      <c r="AZ632" s="34"/>
      <c r="BA632" s="34">
        <f t="shared" si="717"/>
        <v>0</v>
      </c>
      <c r="BB632" s="34">
        <f t="shared" si="718"/>
        <v>0</v>
      </c>
      <c r="BC632" s="34"/>
      <c r="BD632" s="34">
        <f t="shared" si="719"/>
        <v>0</v>
      </c>
      <c r="BE632" s="34">
        <f t="shared" si="720"/>
        <v>0</v>
      </c>
      <c r="BF632" s="34"/>
      <c r="BG632" s="34">
        <f t="shared" si="741"/>
        <v>0</v>
      </c>
      <c r="BH632" s="34">
        <f t="shared" si="721"/>
        <v>0</v>
      </c>
      <c r="BI632" s="34"/>
      <c r="BJ632" s="34">
        <f t="shared" si="742"/>
        <v>0</v>
      </c>
      <c r="BK632" s="34">
        <f t="shared" si="722"/>
        <v>0</v>
      </c>
      <c r="BL632" s="34"/>
      <c r="BM632" s="34">
        <f t="shared" si="744"/>
        <v>0</v>
      </c>
      <c r="BN632" s="34">
        <f t="shared" si="723"/>
        <v>0</v>
      </c>
      <c r="BO632" s="34"/>
      <c r="BP632" s="34">
        <f t="shared" si="693"/>
        <v>0</v>
      </c>
      <c r="BQ632" s="34">
        <f t="shared" si="694"/>
        <v>0</v>
      </c>
      <c r="BR632" s="34"/>
      <c r="BS632" s="34">
        <f t="shared" si="685"/>
        <v>0</v>
      </c>
      <c r="BT632" s="34">
        <f t="shared" si="695"/>
        <v>0</v>
      </c>
      <c r="BU632" s="34"/>
      <c r="BV632" s="34">
        <f t="shared" si="686"/>
        <v>0</v>
      </c>
      <c r="BW632" s="34">
        <f t="shared" si="696"/>
        <v>0</v>
      </c>
      <c r="BX632" s="34"/>
      <c r="BY632" s="34">
        <f t="shared" si="687"/>
        <v>0</v>
      </c>
      <c r="BZ632" s="34">
        <f t="shared" si="697"/>
        <v>0</v>
      </c>
      <c r="CA632" s="34"/>
      <c r="CB632" s="34">
        <f t="shared" si="688"/>
        <v>0</v>
      </c>
      <c r="CC632" s="34">
        <f t="shared" si="698"/>
        <v>0</v>
      </c>
      <c r="CD632" s="34"/>
      <c r="CE632" s="34">
        <f t="shared" si="689"/>
        <v>0</v>
      </c>
      <c r="CF632" s="34">
        <f t="shared" si="699"/>
        <v>0</v>
      </c>
      <c r="CG632" s="34"/>
      <c r="CH632" s="34">
        <f t="shared" si="724"/>
        <v>0</v>
      </c>
      <c r="CI632" s="34">
        <f t="shared" si="700"/>
        <v>0</v>
      </c>
      <c r="CJ632" s="34"/>
      <c r="CK632" s="34">
        <f t="shared" si="725"/>
        <v>0</v>
      </c>
      <c r="CL632" s="34">
        <f t="shared" si="701"/>
        <v>0</v>
      </c>
      <c r="CM632" s="34"/>
      <c r="CN632" s="34">
        <f t="shared" si="726"/>
        <v>0</v>
      </c>
      <c r="CO632" s="34">
        <f t="shared" si="702"/>
        <v>0</v>
      </c>
      <c r="CP632" s="34"/>
      <c r="CQ632" s="34">
        <f t="shared" si="727"/>
        <v>0</v>
      </c>
      <c r="CR632" s="34">
        <f t="shared" si="703"/>
        <v>0</v>
      </c>
      <c r="CS632" s="34"/>
      <c r="CT632" s="34">
        <f t="shared" si="728"/>
        <v>0</v>
      </c>
      <c r="CU632" s="34">
        <f t="shared" si="704"/>
        <v>0</v>
      </c>
      <c r="CV632" s="34"/>
      <c r="CW632" s="34">
        <f t="shared" si="729"/>
        <v>0</v>
      </c>
      <c r="CX632" s="34">
        <f t="shared" si="705"/>
        <v>0</v>
      </c>
      <c r="CY632" s="34"/>
      <c r="CZ632" s="34">
        <f t="shared" si="730"/>
        <v>0</v>
      </c>
      <c r="DA632" s="34">
        <f t="shared" si="706"/>
        <v>0</v>
      </c>
      <c r="DB632" s="34"/>
      <c r="DC632" s="34">
        <f t="shared" si="690"/>
        <v>0</v>
      </c>
      <c r="DD632" s="34">
        <f t="shared" si="707"/>
        <v>0</v>
      </c>
      <c r="DE632" s="35">
        <f t="shared" si="737"/>
        <v>12</v>
      </c>
      <c r="DF632" s="35">
        <f t="shared" ca="1" si="738"/>
        <v>271.92</v>
      </c>
      <c r="DG632" s="89">
        <f t="shared" ca="1" si="739"/>
        <v>0</v>
      </c>
      <c r="DH632" s="35">
        <f t="shared" si="708"/>
        <v>2</v>
      </c>
      <c r="DI632" s="35">
        <f t="shared" ca="1" si="681"/>
        <v>45.32</v>
      </c>
      <c r="DJ632" s="92">
        <f t="shared" ca="1" si="682"/>
        <v>0</v>
      </c>
      <c r="DK632"/>
      <c r="DL632" s="37"/>
      <c r="DM632" s="38">
        <f t="shared" si="683"/>
        <v>0</v>
      </c>
      <c r="DN632" s="39" t="str">
        <f t="shared" si="743"/>
        <v>NÃO MEDIDO</v>
      </c>
      <c r="DO632" s="40"/>
      <c r="DP632"/>
    </row>
    <row r="633" spans="1:120" s="2" customFormat="1" ht="49.5" customHeight="1" x14ac:dyDescent="0.2">
      <c r="A633" s="2" t="s">
        <v>212</v>
      </c>
      <c r="C633" s="100" t="s">
        <v>1257</v>
      </c>
      <c r="D633" s="30" t="s">
        <v>1258</v>
      </c>
      <c r="E633" s="31" t="s">
        <v>89</v>
      </c>
      <c r="F633" s="74">
        <v>13</v>
      </c>
      <c r="G633" s="74">
        <v>0</v>
      </c>
      <c r="H633" s="121">
        <v>0</v>
      </c>
      <c r="I633" s="121">
        <v>0</v>
      </c>
      <c r="J633" s="121"/>
      <c r="K633" s="74">
        <f t="shared" si="684"/>
        <v>13</v>
      </c>
      <c r="L633" s="32">
        <v>30.21</v>
      </c>
      <c r="M633" s="33">
        <f t="shared" si="691"/>
        <v>392.73</v>
      </c>
      <c r="N633" s="33"/>
      <c r="O633" s="33">
        <f t="shared" si="692"/>
        <v>0</v>
      </c>
      <c r="P633" s="34"/>
      <c r="Q633" s="34"/>
      <c r="R633" s="34"/>
      <c r="S633" s="34"/>
      <c r="T633" s="34"/>
      <c r="U633" s="34"/>
      <c r="V633" s="34"/>
      <c r="W633" s="34">
        <f t="shared" si="733"/>
        <v>0</v>
      </c>
      <c r="X633" s="34">
        <f t="shared" si="734"/>
        <v>0</v>
      </c>
      <c r="Y633" s="34"/>
      <c r="Z633" s="34"/>
      <c r="AA633" s="34"/>
      <c r="AB633" s="34"/>
      <c r="AC633" s="34">
        <f t="shared" si="678"/>
        <v>0</v>
      </c>
      <c r="AD633" s="34"/>
      <c r="AE633" s="34"/>
      <c r="AF633" s="34">
        <f t="shared" si="731"/>
        <v>0</v>
      </c>
      <c r="AG633" s="34">
        <f t="shared" si="732"/>
        <v>0</v>
      </c>
      <c r="AH633" s="34"/>
      <c r="AI633" s="34">
        <f t="shared" si="740"/>
        <v>0</v>
      </c>
      <c r="AJ633" s="34"/>
      <c r="AK633" s="34"/>
      <c r="AL633" s="34">
        <f t="shared" si="735"/>
        <v>0</v>
      </c>
      <c r="AM633" s="34">
        <f t="shared" si="736"/>
        <v>0</v>
      </c>
      <c r="AN633" s="34">
        <v>7</v>
      </c>
      <c r="AO633" s="34">
        <f t="shared" si="709"/>
        <v>211.47</v>
      </c>
      <c r="AP633" s="34">
        <f t="shared" si="710"/>
        <v>0</v>
      </c>
      <c r="AQ633" s="34"/>
      <c r="AR633" s="34">
        <f t="shared" si="711"/>
        <v>0</v>
      </c>
      <c r="AS633" s="34">
        <f t="shared" si="712"/>
        <v>0</v>
      </c>
      <c r="AT633" s="34"/>
      <c r="AU633" s="34">
        <f t="shared" si="713"/>
        <v>0</v>
      </c>
      <c r="AV633" s="34">
        <f t="shared" si="714"/>
        <v>0</v>
      </c>
      <c r="AW633" s="34"/>
      <c r="AX633" s="34">
        <f t="shared" si="715"/>
        <v>0</v>
      </c>
      <c r="AY633" s="34">
        <f t="shared" si="716"/>
        <v>0</v>
      </c>
      <c r="AZ633" s="34"/>
      <c r="BA633" s="34">
        <f t="shared" si="717"/>
        <v>0</v>
      </c>
      <c r="BB633" s="34">
        <f t="shared" si="718"/>
        <v>0</v>
      </c>
      <c r="BC633" s="34"/>
      <c r="BD633" s="34">
        <f t="shared" si="719"/>
        <v>0</v>
      </c>
      <c r="BE633" s="34">
        <f t="shared" si="720"/>
        <v>0</v>
      </c>
      <c r="BF633" s="34"/>
      <c r="BG633" s="34">
        <f t="shared" si="741"/>
        <v>0</v>
      </c>
      <c r="BH633" s="34">
        <f t="shared" si="721"/>
        <v>0</v>
      </c>
      <c r="BI633" s="34"/>
      <c r="BJ633" s="34">
        <f t="shared" si="742"/>
        <v>0</v>
      </c>
      <c r="BK633" s="34">
        <f t="shared" si="722"/>
        <v>0</v>
      </c>
      <c r="BL633" s="34"/>
      <c r="BM633" s="34">
        <f t="shared" si="744"/>
        <v>0</v>
      </c>
      <c r="BN633" s="34">
        <f t="shared" si="723"/>
        <v>0</v>
      </c>
      <c r="BO633" s="34"/>
      <c r="BP633" s="34">
        <f t="shared" si="693"/>
        <v>0</v>
      </c>
      <c r="BQ633" s="34">
        <f t="shared" si="694"/>
        <v>0</v>
      </c>
      <c r="BR633" s="34"/>
      <c r="BS633" s="34">
        <f t="shared" si="685"/>
        <v>0</v>
      </c>
      <c r="BT633" s="34">
        <f t="shared" si="695"/>
        <v>0</v>
      </c>
      <c r="BU633" s="34"/>
      <c r="BV633" s="34">
        <f t="shared" si="686"/>
        <v>0</v>
      </c>
      <c r="BW633" s="34">
        <f t="shared" si="696"/>
        <v>0</v>
      </c>
      <c r="BX633" s="34"/>
      <c r="BY633" s="34">
        <f t="shared" si="687"/>
        <v>0</v>
      </c>
      <c r="BZ633" s="34">
        <f t="shared" si="697"/>
        <v>0</v>
      </c>
      <c r="CA633" s="34"/>
      <c r="CB633" s="34">
        <f t="shared" si="688"/>
        <v>0</v>
      </c>
      <c r="CC633" s="34">
        <f t="shared" si="698"/>
        <v>0</v>
      </c>
      <c r="CD633" s="34"/>
      <c r="CE633" s="34">
        <f t="shared" si="689"/>
        <v>0</v>
      </c>
      <c r="CF633" s="34">
        <f t="shared" si="699"/>
        <v>0</v>
      </c>
      <c r="CG633" s="34"/>
      <c r="CH633" s="34">
        <f t="shared" si="724"/>
        <v>0</v>
      </c>
      <c r="CI633" s="34">
        <f t="shared" si="700"/>
        <v>0</v>
      </c>
      <c r="CJ633" s="34"/>
      <c r="CK633" s="34">
        <f t="shared" si="725"/>
        <v>0</v>
      </c>
      <c r="CL633" s="34">
        <f t="shared" si="701"/>
        <v>0</v>
      </c>
      <c r="CM633" s="34"/>
      <c r="CN633" s="34">
        <f t="shared" si="726"/>
        <v>0</v>
      </c>
      <c r="CO633" s="34">
        <f t="shared" si="702"/>
        <v>0</v>
      </c>
      <c r="CP633" s="34"/>
      <c r="CQ633" s="34">
        <f t="shared" si="727"/>
        <v>0</v>
      </c>
      <c r="CR633" s="34">
        <f t="shared" si="703"/>
        <v>0</v>
      </c>
      <c r="CS633" s="34"/>
      <c r="CT633" s="34">
        <f t="shared" si="728"/>
        <v>0</v>
      </c>
      <c r="CU633" s="34">
        <f t="shared" si="704"/>
        <v>0</v>
      </c>
      <c r="CV633" s="34"/>
      <c r="CW633" s="34">
        <f t="shared" si="729"/>
        <v>0</v>
      </c>
      <c r="CX633" s="34">
        <f t="shared" si="705"/>
        <v>0</v>
      </c>
      <c r="CY633" s="34"/>
      <c r="CZ633" s="34">
        <f t="shared" si="730"/>
        <v>0</v>
      </c>
      <c r="DA633" s="34">
        <f t="shared" si="706"/>
        <v>0</v>
      </c>
      <c r="DB633" s="34"/>
      <c r="DC633" s="34">
        <f t="shared" si="690"/>
        <v>0</v>
      </c>
      <c r="DD633" s="34">
        <f t="shared" si="707"/>
        <v>0</v>
      </c>
      <c r="DE633" s="35">
        <f t="shared" si="737"/>
        <v>7</v>
      </c>
      <c r="DF633" s="35">
        <f t="shared" ca="1" si="738"/>
        <v>211.47</v>
      </c>
      <c r="DG633" s="89">
        <f t="shared" ca="1" si="739"/>
        <v>0</v>
      </c>
      <c r="DH633" s="35">
        <f t="shared" si="708"/>
        <v>6</v>
      </c>
      <c r="DI633" s="35">
        <f t="shared" ca="1" si="681"/>
        <v>181.26</v>
      </c>
      <c r="DJ633" s="92">
        <f t="shared" ca="1" si="682"/>
        <v>0</v>
      </c>
      <c r="DK633"/>
      <c r="DL633" s="37"/>
      <c r="DM633" s="38">
        <f t="shared" si="683"/>
        <v>0</v>
      </c>
      <c r="DN633" s="39" t="str">
        <f t="shared" si="743"/>
        <v>NÃO MEDIDO</v>
      </c>
      <c r="DO633" s="40"/>
      <c r="DP633"/>
    </row>
    <row r="634" spans="1:120" s="2" customFormat="1" ht="49.5" customHeight="1" x14ac:dyDescent="0.2">
      <c r="A634" s="2" t="s">
        <v>212</v>
      </c>
      <c r="C634" s="100" t="s">
        <v>1259</v>
      </c>
      <c r="D634" s="30" t="s">
        <v>1260</v>
      </c>
      <c r="E634" s="31" t="s">
        <v>89</v>
      </c>
      <c r="F634" s="74">
        <v>7</v>
      </c>
      <c r="G634" s="74">
        <v>0</v>
      </c>
      <c r="H634" s="121">
        <v>0</v>
      </c>
      <c r="I634" s="121">
        <v>0</v>
      </c>
      <c r="J634" s="121"/>
      <c r="K634" s="74">
        <f t="shared" si="684"/>
        <v>7</v>
      </c>
      <c r="L634" s="32">
        <v>28.91</v>
      </c>
      <c r="M634" s="33">
        <f t="shared" si="691"/>
        <v>202.37</v>
      </c>
      <c r="N634" s="33"/>
      <c r="O634" s="33">
        <f t="shared" si="692"/>
        <v>0</v>
      </c>
      <c r="P634" s="34"/>
      <c r="Q634" s="34"/>
      <c r="R634" s="34"/>
      <c r="S634" s="34"/>
      <c r="T634" s="34"/>
      <c r="U634" s="34"/>
      <c r="V634" s="34"/>
      <c r="W634" s="34">
        <f t="shared" si="733"/>
        <v>0</v>
      </c>
      <c r="X634" s="34">
        <f t="shared" si="734"/>
        <v>0</v>
      </c>
      <c r="Y634" s="34"/>
      <c r="Z634" s="34"/>
      <c r="AA634" s="34"/>
      <c r="AB634" s="34">
        <v>6</v>
      </c>
      <c r="AC634" s="34">
        <f>ROUND(AB634*$L634,2)</f>
        <v>173.46</v>
      </c>
      <c r="AD634" s="34"/>
      <c r="AE634" s="34"/>
      <c r="AF634" s="34">
        <f t="shared" si="731"/>
        <v>0</v>
      </c>
      <c r="AG634" s="34">
        <f t="shared" si="732"/>
        <v>0</v>
      </c>
      <c r="AH634" s="34"/>
      <c r="AI634" s="34">
        <f t="shared" si="740"/>
        <v>0</v>
      </c>
      <c r="AJ634" s="34"/>
      <c r="AK634" s="34"/>
      <c r="AL634" s="34">
        <f t="shared" si="735"/>
        <v>0</v>
      </c>
      <c r="AM634" s="34">
        <f t="shared" si="736"/>
        <v>0</v>
      </c>
      <c r="AN634" s="34"/>
      <c r="AO634" s="34">
        <f t="shared" si="709"/>
        <v>0</v>
      </c>
      <c r="AP634" s="34">
        <f t="shared" si="710"/>
        <v>0</v>
      </c>
      <c r="AQ634" s="34"/>
      <c r="AR634" s="34">
        <f t="shared" si="711"/>
        <v>0</v>
      </c>
      <c r="AS634" s="34">
        <f t="shared" si="712"/>
        <v>0</v>
      </c>
      <c r="AT634" s="34"/>
      <c r="AU634" s="34">
        <f t="shared" si="713"/>
        <v>0</v>
      </c>
      <c r="AV634" s="34">
        <f t="shared" si="714"/>
        <v>0</v>
      </c>
      <c r="AW634" s="34"/>
      <c r="AX634" s="34">
        <f t="shared" si="715"/>
        <v>0</v>
      </c>
      <c r="AY634" s="34">
        <f t="shared" si="716"/>
        <v>0</v>
      </c>
      <c r="AZ634" s="34"/>
      <c r="BA634" s="34">
        <f t="shared" si="717"/>
        <v>0</v>
      </c>
      <c r="BB634" s="34">
        <f t="shared" si="718"/>
        <v>0</v>
      </c>
      <c r="BC634" s="34"/>
      <c r="BD634" s="34">
        <f t="shared" si="719"/>
        <v>0</v>
      </c>
      <c r="BE634" s="34">
        <f t="shared" si="720"/>
        <v>0</v>
      </c>
      <c r="BF634" s="34"/>
      <c r="BG634" s="34">
        <f t="shared" si="741"/>
        <v>0</v>
      </c>
      <c r="BH634" s="34">
        <f t="shared" si="721"/>
        <v>0</v>
      </c>
      <c r="BI634" s="34"/>
      <c r="BJ634" s="34">
        <f t="shared" si="742"/>
        <v>0</v>
      </c>
      <c r="BK634" s="34">
        <f t="shared" si="722"/>
        <v>0</v>
      </c>
      <c r="BL634" s="34"/>
      <c r="BM634" s="34">
        <f t="shared" si="744"/>
        <v>0</v>
      </c>
      <c r="BN634" s="34">
        <f t="shared" si="723"/>
        <v>0</v>
      </c>
      <c r="BO634" s="34"/>
      <c r="BP634" s="34">
        <f t="shared" si="693"/>
        <v>0</v>
      </c>
      <c r="BQ634" s="34">
        <f t="shared" si="694"/>
        <v>0</v>
      </c>
      <c r="BR634" s="34"/>
      <c r="BS634" s="34">
        <f t="shared" si="685"/>
        <v>0</v>
      </c>
      <c r="BT634" s="34">
        <f t="shared" si="695"/>
        <v>0</v>
      </c>
      <c r="BU634" s="34"/>
      <c r="BV634" s="34">
        <f t="shared" si="686"/>
        <v>0</v>
      </c>
      <c r="BW634" s="34">
        <f t="shared" si="696"/>
        <v>0</v>
      </c>
      <c r="BX634" s="34"/>
      <c r="BY634" s="34">
        <f t="shared" si="687"/>
        <v>0</v>
      </c>
      <c r="BZ634" s="34">
        <f t="shared" si="697"/>
        <v>0</v>
      </c>
      <c r="CA634" s="34"/>
      <c r="CB634" s="34">
        <f t="shared" si="688"/>
        <v>0</v>
      </c>
      <c r="CC634" s="34">
        <f t="shared" si="698"/>
        <v>0</v>
      </c>
      <c r="CD634" s="34"/>
      <c r="CE634" s="34">
        <f t="shared" si="689"/>
        <v>0</v>
      </c>
      <c r="CF634" s="34">
        <f t="shared" si="699"/>
        <v>0</v>
      </c>
      <c r="CG634" s="34"/>
      <c r="CH634" s="34">
        <f t="shared" si="724"/>
        <v>0</v>
      </c>
      <c r="CI634" s="34">
        <f t="shared" si="700"/>
        <v>0</v>
      </c>
      <c r="CJ634" s="34"/>
      <c r="CK634" s="34">
        <f t="shared" si="725"/>
        <v>0</v>
      </c>
      <c r="CL634" s="34">
        <f t="shared" si="701"/>
        <v>0</v>
      </c>
      <c r="CM634" s="34"/>
      <c r="CN634" s="34">
        <f t="shared" si="726"/>
        <v>0</v>
      </c>
      <c r="CO634" s="34">
        <f t="shared" si="702"/>
        <v>0</v>
      </c>
      <c r="CP634" s="34"/>
      <c r="CQ634" s="34">
        <f t="shared" si="727"/>
        <v>0</v>
      </c>
      <c r="CR634" s="34">
        <f t="shared" si="703"/>
        <v>0</v>
      </c>
      <c r="CS634" s="34"/>
      <c r="CT634" s="34">
        <f t="shared" si="728"/>
        <v>0</v>
      </c>
      <c r="CU634" s="34">
        <f t="shared" si="704"/>
        <v>0</v>
      </c>
      <c r="CV634" s="34"/>
      <c r="CW634" s="34">
        <f t="shared" si="729"/>
        <v>0</v>
      </c>
      <c r="CX634" s="34">
        <f t="shared" si="705"/>
        <v>0</v>
      </c>
      <c r="CY634" s="34"/>
      <c r="CZ634" s="34">
        <f t="shared" si="730"/>
        <v>0</v>
      </c>
      <c r="DA634" s="34">
        <f t="shared" si="706"/>
        <v>0</v>
      </c>
      <c r="DB634" s="34"/>
      <c r="DC634" s="34">
        <f t="shared" si="690"/>
        <v>0</v>
      </c>
      <c r="DD634" s="34">
        <f t="shared" si="707"/>
        <v>0</v>
      </c>
      <c r="DE634" s="35">
        <f t="shared" si="737"/>
        <v>6</v>
      </c>
      <c r="DF634" s="35">
        <f t="shared" ca="1" si="738"/>
        <v>173.46</v>
      </c>
      <c r="DG634" s="89">
        <f t="shared" ca="1" si="739"/>
        <v>0</v>
      </c>
      <c r="DH634" s="35">
        <f t="shared" si="708"/>
        <v>1</v>
      </c>
      <c r="DI634" s="35">
        <f t="shared" ca="1" si="681"/>
        <v>28.91</v>
      </c>
      <c r="DJ634" s="92">
        <f t="shared" ca="1" si="682"/>
        <v>0</v>
      </c>
      <c r="DK634"/>
      <c r="DL634" s="37"/>
      <c r="DM634" s="38">
        <f t="shared" si="683"/>
        <v>0</v>
      </c>
      <c r="DN634" s="39" t="str">
        <f t="shared" si="743"/>
        <v>NÃO MEDIDO</v>
      </c>
      <c r="DO634" s="40"/>
      <c r="DP634"/>
    </row>
    <row r="635" spans="1:120" s="2" customFormat="1" ht="49.5" customHeight="1" x14ac:dyDescent="0.2">
      <c r="A635" s="2" t="s">
        <v>212</v>
      </c>
      <c r="C635" s="100" t="s">
        <v>1261</v>
      </c>
      <c r="D635" s="30" t="s">
        <v>1262</v>
      </c>
      <c r="E635" s="31" t="s">
        <v>90</v>
      </c>
      <c r="F635" s="74">
        <v>60</v>
      </c>
      <c r="G635" s="74">
        <v>0</v>
      </c>
      <c r="H635" s="121">
        <v>0</v>
      </c>
      <c r="I635" s="121">
        <v>0</v>
      </c>
      <c r="J635" s="121"/>
      <c r="K635" s="74">
        <f t="shared" si="684"/>
        <v>60</v>
      </c>
      <c r="L635" s="32">
        <v>337.32</v>
      </c>
      <c r="M635" s="33">
        <f t="shared" si="691"/>
        <v>20239.2</v>
      </c>
      <c r="N635" s="33"/>
      <c r="O635" s="33">
        <f t="shared" si="692"/>
        <v>0</v>
      </c>
      <c r="P635" s="34"/>
      <c r="Q635" s="34"/>
      <c r="R635" s="34"/>
      <c r="S635" s="34"/>
      <c r="T635" s="34"/>
      <c r="U635" s="34"/>
      <c r="V635" s="34"/>
      <c r="W635" s="34">
        <f t="shared" si="733"/>
        <v>0</v>
      </c>
      <c r="X635" s="34">
        <f t="shared" si="734"/>
        <v>0</v>
      </c>
      <c r="Y635" s="34"/>
      <c r="Z635" s="34"/>
      <c r="AA635" s="34"/>
      <c r="AB635" s="34"/>
      <c r="AC635" s="34">
        <f t="shared" ref="AC635:AC658" si="745">ROUND(AB635*$L635,2)</f>
        <v>0</v>
      </c>
      <c r="AD635" s="34"/>
      <c r="AE635" s="34"/>
      <c r="AF635" s="34">
        <f t="shared" si="731"/>
        <v>0</v>
      </c>
      <c r="AG635" s="34">
        <f t="shared" si="732"/>
        <v>0</v>
      </c>
      <c r="AH635" s="34"/>
      <c r="AI635" s="34">
        <f t="shared" si="740"/>
        <v>0</v>
      </c>
      <c r="AJ635" s="34"/>
      <c r="AK635" s="34"/>
      <c r="AL635" s="34">
        <f t="shared" si="735"/>
        <v>0</v>
      </c>
      <c r="AM635" s="34">
        <f t="shared" si="736"/>
        <v>0</v>
      </c>
      <c r="AN635" s="34">
        <v>60</v>
      </c>
      <c r="AO635" s="34">
        <f t="shared" si="709"/>
        <v>20239.2</v>
      </c>
      <c r="AP635" s="34">
        <f t="shared" si="710"/>
        <v>0</v>
      </c>
      <c r="AQ635" s="34"/>
      <c r="AR635" s="34">
        <f t="shared" si="711"/>
        <v>0</v>
      </c>
      <c r="AS635" s="34">
        <f t="shared" si="712"/>
        <v>0</v>
      </c>
      <c r="AT635" s="34"/>
      <c r="AU635" s="34">
        <f t="shared" si="713"/>
        <v>0</v>
      </c>
      <c r="AV635" s="34">
        <f t="shared" si="714"/>
        <v>0</v>
      </c>
      <c r="AW635" s="34"/>
      <c r="AX635" s="34">
        <f t="shared" si="715"/>
        <v>0</v>
      </c>
      <c r="AY635" s="34">
        <f t="shared" si="716"/>
        <v>0</v>
      </c>
      <c r="AZ635" s="34"/>
      <c r="BA635" s="34">
        <f t="shared" si="717"/>
        <v>0</v>
      </c>
      <c r="BB635" s="34">
        <f t="shared" si="718"/>
        <v>0</v>
      </c>
      <c r="BC635" s="34"/>
      <c r="BD635" s="34">
        <f t="shared" si="719"/>
        <v>0</v>
      </c>
      <c r="BE635" s="34">
        <f t="shared" si="720"/>
        <v>0</v>
      </c>
      <c r="BF635" s="34"/>
      <c r="BG635" s="34">
        <f t="shared" si="741"/>
        <v>0</v>
      </c>
      <c r="BH635" s="34">
        <f t="shared" si="721"/>
        <v>0</v>
      </c>
      <c r="BI635" s="34"/>
      <c r="BJ635" s="34">
        <f t="shared" si="742"/>
        <v>0</v>
      </c>
      <c r="BK635" s="34">
        <f t="shared" si="722"/>
        <v>0</v>
      </c>
      <c r="BL635" s="34"/>
      <c r="BM635" s="34">
        <f t="shared" si="744"/>
        <v>0</v>
      </c>
      <c r="BN635" s="34">
        <f t="shared" si="723"/>
        <v>0</v>
      </c>
      <c r="BO635" s="34"/>
      <c r="BP635" s="34">
        <f t="shared" si="693"/>
        <v>0</v>
      </c>
      <c r="BQ635" s="34">
        <f t="shared" si="694"/>
        <v>0</v>
      </c>
      <c r="BR635" s="34"/>
      <c r="BS635" s="34">
        <f t="shared" si="685"/>
        <v>0</v>
      </c>
      <c r="BT635" s="34">
        <f t="shared" si="695"/>
        <v>0</v>
      </c>
      <c r="BU635" s="34"/>
      <c r="BV635" s="34">
        <f t="shared" si="686"/>
        <v>0</v>
      </c>
      <c r="BW635" s="34">
        <f t="shared" si="696"/>
        <v>0</v>
      </c>
      <c r="BX635" s="34"/>
      <c r="BY635" s="34">
        <f t="shared" si="687"/>
        <v>0</v>
      </c>
      <c r="BZ635" s="34">
        <f t="shared" si="697"/>
        <v>0</v>
      </c>
      <c r="CA635" s="34"/>
      <c r="CB635" s="34">
        <f t="shared" si="688"/>
        <v>0</v>
      </c>
      <c r="CC635" s="34">
        <f t="shared" si="698"/>
        <v>0</v>
      </c>
      <c r="CD635" s="34"/>
      <c r="CE635" s="34">
        <f t="shared" si="689"/>
        <v>0</v>
      </c>
      <c r="CF635" s="34">
        <f t="shared" si="699"/>
        <v>0</v>
      </c>
      <c r="CG635" s="34"/>
      <c r="CH635" s="34">
        <f t="shared" si="724"/>
        <v>0</v>
      </c>
      <c r="CI635" s="34">
        <f t="shared" si="700"/>
        <v>0</v>
      </c>
      <c r="CJ635" s="34"/>
      <c r="CK635" s="34">
        <f t="shared" si="725"/>
        <v>0</v>
      </c>
      <c r="CL635" s="34">
        <f t="shared" si="701"/>
        <v>0</v>
      </c>
      <c r="CM635" s="34"/>
      <c r="CN635" s="34">
        <f t="shared" si="726"/>
        <v>0</v>
      </c>
      <c r="CO635" s="34">
        <f t="shared" si="702"/>
        <v>0</v>
      </c>
      <c r="CP635" s="34"/>
      <c r="CQ635" s="34">
        <f t="shared" si="727"/>
        <v>0</v>
      </c>
      <c r="CR635" s="34">
        <f t="shared" si="703"/>
        <v>0</v>
      </c>
      <c r="CS635" s="34"/>
      <c r="CT635" s="34">
        <f t="shared" si="728"/>
        <v>0</v>
      </c>
      <c r="CU635" s="34">
        <f t="shared" si="704"/>
        <v>0</v>
      </c>
      <c r="CV635" s="34"/>
      <c r="CW635" s="34">
        <f t="shared" si="729"/>
        <v>0</v>
      </c>
      <c r="CX635" s="34">
        <f t="shared" si="705"/>
        <v>0</v>
      </c>
      <c r="CY635" s="34"/>
      <c r="CZ635" s="34">
        <f t="shared" si="730"/>
        <v>0</v>
      </c>
      <c r="DA635" s="34">
        <f t="shared" si="706"/>
        <v>0</v>
      </c>
      <c r="DB635" s="34"/>
      <c r="DC635" s="34">
        <f t="shared" si="690"/>
        <v>0</v>
      </c>
      <c r="DD635" s="34">
        <f t="shared" si="707"/>
        <v>0</v>
      </c>
      <c r="DE635" s="35">
        <f t="shared" si="737"/>
        <v>60</v>
      </c>
      <c r="DF635" s="35">
        <f t="shared" ca="1" si="738"/>
        <v>20239.2</v>
      </c>
      <c r="DG635" s="89">
        <f t="shared" ca="1" si="739"/>
        <v>0</v>
      </c>
      <c r="DH635" s="35">
        <f t="shared" si="708"/>
        <v>0</v>
      </c>
      <c r="DI635" s="35">
        <f t="shared" ca="1" si="681"/>
        <v>0</v>
      </c>
      <c r="DJ635" s="92">
        <f t="shared" ca="1" si="682"/>
        <v>0</v>
      </c>
      <c r="DK635"/>
      <c r="DL635" s="37"/>
      <c r="DM635" s="38">
        <f t="shared" si="683"/>
        <v>0</v>
      </c>
      <c r="DN635" s="39" t="str">
        <f t="shared" si="743"/>
        <v>NÃO MEDIDO</v>
      </c>
      <c r="DO635" s="40"/>
      <c r="DP635"/>
    </row>
    <row r="636" spans="1:120" s="2" customFormat="1" ht="49.5" customHeight="1" x14ac:dyDescent="0.2">
      <c r="A636" s="2" t="s">
        <v>212</v>
      </c>
      <c r="C636" s="100" t="s">
        <v>1263</v>
      </c>
      <c r="D636" s="30" t="s">
        <v>1264</v>
      </c>
      <c r="E636" s="31" t="s">
        <v>90</v>
      </c>
      <c r="F636" s="74">
        <v>244</v>
      </c>
      <c r="G636" s="74">
        <v>0</v>
      </c>
      <c r="H636" s="121">
        <v>0</v>
      </c>
      <c r="I636" s="121">
        <v>0</v>
      </c>
      <c r="J636" s="121"/>
      <c r="K636" s="74">
        <f t="shared" si="684"/>
        <v>244</v>
      </c>
      <c r="L636" s="32">
        <v>896.83</v>
      </c>
      <c r="M636" s="33">
        <f t="shared" si="691"/>
        <v>218826.52</v>
      </c>
      <c r="N636" s="33"/>
      <c r="O636" s="33">
        <f t="shared" si="692"/>
        <v>0</v>
      </c>
      <c r="P636" s="34"/>
      <c r="Q636" s="34"/>
      <c r="R636" s="34"/>
      <c r="S636" s="34"/>
      <c r="T636" s="34"/>
      <c r="U636" s="34"/>
      <c r="V636" s="34"/>
      <c r="W636" s="34">
        <f t="shared" si="733"/>
        <v>0</v>
      </c>
      <c r="X636" s="34">
        <f t="shared" si="734"/>
        <v>0</v>
      </c>
      <c r="Y636" s="34"/>
      <c r="Z636" s="34"/>
      <c r="AA636" s="34"/>
      <c r="AB636" s="34">
        <v>13.2</v>
      </c>
      <c r="AC636" s="34">
        <f t="shared" si="745"/>
        <v>11838.16</v>
      </c>
      <c r="AD636" s="34"/>
      <c r="AE636" s="34"/>
      <c r="AF636" s="34">
        <f t="shared" si="731"/>
        <v>0</v>
      </c>
      <c r="AG636" s="34">
        <f t="shared" si="732"/>
        <v>0</v>
      </c>
      <c r="AH636" s="34"/>
      <c r="AI636" s="34">
        <f t="shared" si="740"/>
        <v>0</v>
      </c>
      <c r="AJ636" s="34"/>
      <c r="AK636" s="34"/>
      <c r="AL636" s="34">
        <f t="shared" si="735"/>
        <v>0</v>
      </c>
      <c r="AM636" s="34">
        <f t="shared" si="736"/>
        <v>0</v>
      </c>
      <c r="AN636" s="34">
        <v>182.2</v>
      </c>
      <c r="AO636" s="34">
        <f t="shared" si="709"/>
        <v>163402.43</v>
      </c>
      <c r="AP636" s="34">
        <f t="shared" si="710"/>
        <v>0</v>
      </c>
      <c r="AQ636" s="34"/>
      <c r="AR636" s="34">
        <f t="shared" si="711"/>
        <v>0</v>
      </c>
      <c r="AS636" s="34">
        <f t="shared" si="712"/>
        <v>0</v>
      </c>
      <c r="AT636" s="34"/>
      <c r="AU636" s="34">
        <f t="shared" si="713"/>
        <v>0</v>
      </c>
      <c r="AV636" s="34">
        <f t="shared" si="714"/>
        <v>0</v>
      </c>
      <c r="AW636" s="34"/>
      <c r="AX636" s="34">
        <f t="shared" si="715"/>
        <v>0</v>
      </c>
      <c r="AY636" s="34">
        <f t="shared" si="716"/>
        <v>0</v>
      </c>
      <c r="AZ636" s="34"/>
      <c r="BA636" s="34">
        <f t="shared" si="717"/>
        <v>0</v>
      </c>
      <c r="BB636" s="34">
        <f t="shared" si="718"/>
        <v>0</v>
      </c>
      <c r="BC636" s="34"/>
      <c r="BD636" s="34">
        <f t="shared" si="719"/>
        <v>0</v>
      </c>
      <c r="BE636" s="34">
        <f t="shared" si="720"/>
        <v>0</v>
      </c>
      <c r="BF636" s="34"/>
      <c r="BG636" s="34">
        <f t="shared" si="741"/>
        <v>0</v>
      </c>
      <c r="BH636" s="34">
        <f t="shared" si="721"/>
        <v>0</v>
      </c>
      <c r="BI636" s="34"/>
      <c r="BJ636" s="34">
        <f t="shared" si="742"/>
        <v>0</v>
      </c>
      <c r="BK636" s="34">
        <f t="shared" si="722"/>
        <v>0</v>
      </c>
      <c r="BL636" s="34"/>
      <c r="BM636" s="34">
        <f t="shared" si="744"/>
        <v>0</v>
      </c>
      <c r="BN636" s="34">
        <f t="shared" si="723"/>
        <v>0</v>
      </c>
      <c r="BO636" s="34"/>
      <c r="BP636" s="34">
        <f t="shared" si="693"/>
        <v>0</v>
      </c>
      <c r="BQ636" s="34">
        <f t="shared" si="694"/>
        <v>0</v>
      </c>
      <c r="BR636" s="34"/>
      <c r="BS636" s="34">
        <f t="shared" si="685"/>
        <v>0</v>
      </c>
      <c r="BT636" s="34">
        <f t="shared" si="695"/>
        <v>0</v>
      </c>
      <c r="BU636" s="34"/>
      <c r="BV636" s="34">
        <f t="shared" si="686"/>
        <v>0</v>
      </c>
      <c r="BW636" s="34">
        <f t="shared" si="696"/>
        <v>0</v>
      </c>
      <c r="BX636" s="34"/>
      <c r="BY636" s="34">
        <f t="shared" si="687"/>
        <v>0</v>
      </c>
      <c r="BZ636" s="34">
        <f t="shared" si="697"/>
        <v>0</v>
      </c>
      <c r="CA636" s="34"/>
      <c r="CB636" s="34">
        <f t="shared" si="688"/>
        <v>0</v>
      </c>
      <c r="CC636" s="34">
        <f t="shared" si="698"/>
        <v>0</v>
      </c>
      <c r="CD636" s="34"/>
      <c r="CE636" s="34">
        <f t="shared" si="689"/>
        <v>0</v>
      </c>
      <c r="CF636" s="34">
        <f t="shared" si="699"/>
        <v>0</v>
      </c>
      <c r="CG636" s="34"/>
      <c r="CH636" s="34">
        <f t="shared" si="724"/>
        <v>0</v>
      </c>
      <c r="CI636" s="34">
        <f t="shared" si="700"/>
        <v>0</v>
      </c>
      <c r="CJ636" s="34"/>
      <c r="CK636" s="34">
        <f t="shared" si="725"/>
        <v>0</v>
      </c>
      <c r="CL636" s="34">
        <f t="shared" si="701"/>
        <v>0</v>
      </c>
      <c r="CM636" s="34"/>
      <c r="CN636" s="34">
        <f t="shared" si="726"/>
        <v>0</v>
      </c>
      <c r="CO636" s="34">
        <f t="shared" si="702"/>
        <v>0</v>
      </c>
      <c r="CP636" s="34"/>
      <c r="CQ636" s="34">
        <f t="shared" si="727"/>
        <v>0</v>
      </c>
      <c r="CR636" s="34">
        <f t="shared" si="703"/>
        <v>0</v>
      </c>
      <c r="CS636" s="34"/>
      <c r="CT636" s="34">
        <f t="shared" si="728"/>
        <v>0</v>
      </c>
      <c r="CU636" s="34">
        <f t="shared" si="704"/>
        <v>0</v>
      </c>
      <c r="CV636" s="34"/>
      <c r="CW636" s="34">
        <f t="shared" si="729"/>
        <v>0</v>
      </c>
      <c r="CX636" s="34">
        <f t="shared" si="705"/>
        <v>0</v>
      </c>
      <c r="CY636" s="34"/>
      <c r="CZ636" s="34">
        <f t="shared" si="730"/>
        <v>0</v>
      </c>
      <c r="DA636" s="34">
        <f t="shared" si="706"/>
        <v>0</v>
      </c>
      <c r="DB636" s="34"/>
      <c r="DC636" s="34">
        <f t="shared" si="690"/>
        <v>0</v>
      </c>
      <c r="DD636" s="34">
        <f t="shared" si="707"/>
        <v>0</v>
      </c>
      <c r="DE636" s="35">
        <f t="shared" si="737"/>
        <v>195.4</v>
      </c>
      <c r="DF636" s="35">
        <f t="shared" ca="1" si="738"/>
        <v>175240.59</v>
      </c>
      <c r="DG636" s="89">
        <f t="shared" ca="1" si="739"/>
        <v>0</v>
      </c>
      <c r="DH636" s="35">
        <f t="shared" si="708"/>
        <v>48.6</v>
      </c>
      <c r="DI636" s="35">
        <f t="shared" ca="1" si="681"/>
        <v>43585.93</v>
      </c>
      <c r="DJ636" s="92">
        <f t="shared" ca="1" si="682"/>
        <v>0</v>
      </c>
      <c r="DK636"/>
      <c r="DL636" s="37"/>
      <c r="DM636" s="38">
        <f t="shared" si="683"/>
        <v>0</v>
      </c>
      <c r="DN636" s="39" t="str">
        <f t="shared" si="743"/>
        <v>NÃO MEDIDO</v>
      </c>
      <c r="DO636" s="40"/>
      <c r="DP636"/>
    </row>
    <row r="637" spans="1:120" s="2" customFormat="1" ht="49.5" customHeight="1" x14ac:dyDescent="0.2">
      <c r="A637" s="2" t="s">
        <v>212</v>
      </c>
      <c r="C637" s="100" t="s">
        <v>1265</v>
      </c>
      <c r="D637" s="30" t="s">
        <v>1266</v>
      </c>
      <c r="E637" s="31" t="s">
        <v>90</v>
      </c>
      <c r="F637" s="74">
        <v>20</v>
      </c>
      <c r="G637" s="74">
        <v>0</v>
      </c>
      <c r="H637" s="121">
        <v>0</v>
      </c>
      <c r="I637" s="121">
        <v>0</v>
      </c>
      <c r="J637" s="121"/>
      <c r="K637" s="74">
        <f t="shared" si="684"/>
        <v>20</v>
      </c>
      <c r="L637" s="32">
        <v>601.54999999999995</v>
      </c>
      <c r="M637" s="33">
        <f t="shared" si="691"/>
        <v>12031</v>
      </c>
      <c r="N637" s="33"/>
      <c r="O637" s="33">
        <f t="shared" si="692"/>
        <v>0</v>
      </c>
      <c r="P637" s="34"/>
      <c r="Q637" s="34"/>
      <c r="R637" s="34"/>
      <c r="S637" s="34"/>
      <c r="T637" s="34"/>
      <c r="U637" s="34"/>
      <c r="V637" s="34"/>
      <c r="W637" s="34">
        <f t="shared" si="733"/>
        <v>0</v>
      </c>
      <c r="X637" s="34">
        <f t="shared" si="734"/>
        <v>0</v>
      </c>
      <c r="Y637" s="34"/>
      <c r="Z637" s="34"/>
      <c r="AA637" s="34"/>
      <c r="AB637" s="34"/>
      <c r="AC637" s="34">
        <f t="shared" si="745"/>
        <v>0</v>
      </c>
      <c r="AD637" s="34"/>
      <c r="AE637" s="34"/>
      <c r="AF637" s="34">
        <f t="shared" si="731"/>
        <v>0</v>
      </c>
      <c r="AG637" s="34">
        <f t="shared" si="732"/>
        <v>0</v>
      </c>
      <c r="AH637" s="34"/>
      <c r="AI637" s="34">
        <f t="shared" si="740"/>
        <v>0</v>
      </c>
      <c r="AJ637" s="34"/>
      <c r="AK637" s="34"/>
      <c r="AL637" s="34">
        <f t="shared" si="735"/>
        <v>0</v>
      </c>
      <c r="AM637" s="34">
        <f t="shared" si="736"/>
        <v>0</v>
      </c>
      <c r="AN637" s="34"/>
      <c r="AO637" s="34">
        <f t="shared" si="709"/>
        <v>0</v>
      </c>
      <c r="AP637" s="34">
        <f t="shared" si="710"/>
        <v>0</v>
      </c>
      <c r="AQ637" s="34"/>
      <c r="AR637" s="34">
        <f t="shared" si="711"/>
        <v>0</v>
      </c>
      <c r="AS637" s="34">
        <f t="shared" si="712"/>
        <v>0</v>
      </c>
      <c r="AT637" s="34"/>
      <c r="AU637" s="34">
        <f t="shared" si="713"/>
        <v>0</v>
      </c>
      <c r="AV637" s="34">
        <f t="shared" si="714"/>
        <v>0</v>
      </c>
      <c r="AW637" s="34"/>
      <c r="AX637" s="34">
        <f t="shared" si="715"/>
        <v>0</v>
      </c>
      <c r="AY637" s="34">
        <f t="shared" si="716"/>
        <v>0</v>
      </c>
      <c r="AZ637" s="34"/>
      <c r="BA637" s="34">
        <f t="shared" si="717"/>
        <v>0</v>
      </c>
      <c r="BB637" s="34">
        <f t="shared" si="718"/>
        <v>0</v>
      </c>
      <c r="BC637" s="34"/>
      <c r="BD637" s="34">
        <f t="shared" si="719"/>
        <v>0</v>
      </c>
      <c r="BE637" s="34">
        <f t="shared" si="720"/>
        <v>0</v>
      </c>
      <c r="BF637" s="34">
        <v>16.739999999999998</v>
      </c>
      <c r="BG637" s="34">
        <f t="shared" si="741"/>
        <v>10069.950000000001</v>
      </c>
      <c r="BH637" s="34">
        <f t="shared" si="721"/>
        <v>0</v>
      </c>
      <c r="BI637" s="34"/>
      <c r="BJ637" s="34">
        <f t="shared" si="742"/>
        <v>0</v>
      </c>
      <c r="BK637" s="34">
        <f t="shared" si="722"/>
        <v>0</v>
      </c>
      <c r="BL637" s="34"/>
      <c r="BM637" s="34">
        <f t="shared" si="744"/>
        <v>0</v>
      </c>
      <c r="BN637" s="34">
        <f t="shared" si="723"/>
        <v>0</v>
      </c>
      <c r="BO637" s="34"/>
      <c r="BP637" s="34">
        <f t="shared" si="693"/>
        <v>0</v>
      </c>
      <c r="BQ637" s="34">
        <f t="shared" si="694"/>
        <v>0</v>
      </c>
      <c r="BR637" s="34"/>
      <c r="BS637" s="34">
        <f t="shared" si="685"/>
        <v>0</v>
      </c>
      <c r="BT637" s="34">
        <f t="shared" si="695"/>
        <v>0</v>
      </c>
      <c r="BU637" s="34"/>
      <c r="BV637" s="34">
        <f t="shared" si="686"/>
        <v>0</v>
      </c>
      <c r="BW637" s="34">
        <f t="shared" si="696"/>
        <v>0</v>
      </c>
      <c r="BX637" s="34"/>
      <c r="BY637" s="34">
        <f t="shared" si="687"/>
        <v>0</v>
      </c>
      <c r="BZ637" s="34">
        <f t="shared" si="697"/>
        <v>0</v>
      </c>
      <c r="CA637" s="34"/>
      <c r="CB637" s="34">
        <f t="shared" si="688"/>
        <v>0</v>
      </c>
      <c r="CC637" s="34">
        <f t="shared" si="698"/>
        <v>0</v>
      </c>
      <c r="CD637" s="34"/>
      <c r="CE637" s="34">
        <f t="shared" si="689"/>
        <v>0</v>
      </c>
      <c r="CF637" s="34">
        <f t="shared" si="699"/>
        <v>0</v>
      </c>
      <c r="CG637" s="34"/>
      <c r="CH637" s="34">
        <f t="shared" si="724"/>
        <v>0</v>
      </c>
      <c r="CI637" s="34">
        <f t="shared" si="700"/>
        <v>0</v>
      </c>
      <c r="CJ637" s="34"/>
      <c r="CK637" s="34">
        <f t="shared" si="725"/>
        <v>0</v>
      </c>
      <c r="CL637" s="34">
        <f t="shared" si="701"/>
        <v>0</v>
      </c>
      <c r="CM637" s="34"/>
      <c r="CN637" s="34">
        <f t="shared" si="726"/>
        <v>0</v>
      </c>
      <c r="CO637" s="34">
        <f t="shared" si="702"/>
        <v>0</v>
      </c>
      <c r="CP637" s="34"/>
      <c r="CQ637" s="34">
        <f t="shared" si="727"/>
        <v>0</v>
      </c>
      <c r="CR637" s="34">
        <f t="shared" si="703"/>
        <v>0</v>
      </c>
      <c r="CS637" s="34"/>
      <c r="CT637" s="34">
        <f t="shared" si="728"/>
        <v>0</v>
      </c>
      <c r="CU637" s="34">
        <f t="shared" si="704"/>
        <v>0</v>
      </c>
      <c r="CV637" s="34"/>
      <c r="CW637" s="34">
        <f t="shared" si="729"/>
        <v>0</v>
      </c>
      <c r="CX637" s="34">
        <f t="shared" si="705"/>
        <v>0</v>
      </c>
      <c r="CY637" s="34"/>
      <c r="CZ637" s="34">
        <f t="shared" si="730"/>
        <v>0</v>
      </c>
      <c r="DA637" s="34">
        <f t="shared" si="706"/>
        <v>0</v>
      </c>
      <c r="DB637" s="34"/>
      <c r="DC637" s="34">
        <f t="shared" si="690"/>
        <v>0</v>
      </c>
      <c r="DD637" s="34">
        <f t="shared" si="707"/>
        <v>0</v>
      </c>
      <c r="DE637" s="35">
        <f t="shared" si="737"/>
        <v>16.739999999999998</v>
      </c>
      <c r="DF637" s="35">
        <f t="shared" ca="1" si="738"/>
        <v>10069.950000000001</v>
      </c>
      <c r="DG637" s="89">
        <f t="shared" ca="1" si="739"/>
        <v>0</v>
      </c>
      <c r="DH637" s="35">
        <f t="shared" si="708"/>
        <v>3.26</v>
      </c>
      <c r="DI637" s="35">
        <f t="shared" ca="1" si="681"/>
        <v>1961.05</v>
      </c>
      <c r="DJ637" s="92">
        <f t="shared" ca="1" si="682"/>
        <v>0</v>
      </c>
      <c r="DK637"/>
      <c r="DL637" s="37"/>
      <c r="DM637" s="38">
        <f t="shared" si="683"/>
        <v>0</v>
      </c>
      <c r="DN637" s="39" t="str">
        <f t="shared" si="743"/>
        <v>NÃO MEDIDO</v>
      </c>
      <c r="DO637" s="40"/>
      <c r="DP637"/>
    </row>
    <row r="638" spans="1:120" s="2" customFormat="1" ht="59.25" customHeight="1" x14ac:dyDescent="0.2">
      <c r="A638" s="2" t="s">
        <v>212</v>
      </c>
      <c r="C638" s="100" t="s">
        <v>1267</v>
      </c>
      <c r="D638" s="30" t="s">
        <v>1268</v>
      </c>
      <c r="E638" s="31" t="s">
        <v>90</v>
      </c>
      <c r="F638" s="74">
        <v>34</v>
      </c>
      <c r="G638" s="74">
        <v>0</v>
      </c>
      <c r="H638" s="121">
        <v>0</v>
      </c>
      <c r="I638" s="121">
        <v>0</v>
      </c>
      <c r="J638" s="121"/>
      <c r="K638" s="74">
        <f t="shared" si="684"/>
        <v>34</v>
      </c>
      <c r="L638" s="32">
        <v>2246.9699999999998</v>
      </c>
      <c r="M638" s="33">
        <f t="shared" si="691"/>
        <v>76396.98</v>
      </c>
      <c r="N638" s="33"/>
      <c r="O638" s="33">
        <f t="shared" si="692"/>
        <v>0</v>
      </c>
      <c r="P638" s="34"/>
      <c r="Q638" s="34"/>
      <c r="R638" s="34"/>
      <c r="S638" s="34"/>
      <c r="T638" s="34"/>
      <c r="U638" s="34"/>
      <c r="V638" s="34"/>
      <c r="W638" s="34">
        <f t="shared" si="733"/>
        <v>0</v>
      </c>
      <c r="X638" s="34">
        <f t="shared" si="734"/>
        <v>0</v>
      </c>
      <c r="Y638" s="34"/>
      <c r="Z638" s="34"/>
      <c r="AA638" s="34"/>
      <c r="AB638" s="34"/>
      <c r="AC638" s="34">
        <f t="shared" si="745"/>
        <v>0</v>
      </c>
      <c r="AD638" s="34"/>
      <c r="AE638" s="34"/>
      <c r="AF638" s="34">
        <f t="shared" si="731"/>
        <v>0</v>
      </c>
      <c r="AG638" s="34">
        <f t="shared" si="732"/>
        <v>0</v>
      </c>
      <c r="AH638" s="34"/>
      <c r="AI638" s="34">
        <f t="shared" si="740"/>
        <v>0</v>
      </c>
      <c r="AJ638" s="34"/>
      <c r="AK638" s="34"/>
      <c r="AL638" s="34">
        <f t="shared" si="735"/>
        <v>0</v>
      </c>
      <c r="AM638" s="34">
        <f t="shared" si="736"/>
        <v>0</v>
      </c>
      <c r="AN638" s="34">
        <v>24</v>
      </c>
      <c r="AO638" s="34">
        <f t="shared" si="709"/>
        <v>53927.28</v>
      </c>
      <c r="AP638" s="34">
        <f t="shared" si="710"/>
        <v>0</v>
      </c>
      <c r="AQ638" s="34"/>
      <c r="AR638" s="34">
        <f t="shared" si="711"/>
        <v>0</v>
      </c>
      <c r="AS638" s="34">
        <f t="shared" si="712"/>
        <v>0</v>
      </c>
      <c r="AT638" s="34"/>
      <c r="AU638" s="34">
        <f t="shared" si="713"/>
        <v>0</v>
      </c>
      <c r="AV638" s="34">
        <f t="shared" si="714"/>
        <v>0</v>
      </c>
      <c r="AW638" s="34"/>
      <c r="AX638" s="34">
        <f t="shared" si="715"/>
        <v>0</v>
      </c>
      <c r="AY638" s="34">
        <f t="shared" si="716"/>
        <v>0</v>
      </c>
      <c r="AZ638" s="34"/>
      <c r="BA638" s="34">
        <f t="shared" si="717"/>
        <v>0</v>
      </c>
      <c r="BB638" s="34">
        <f t="shared" si="718"/>
        <v>0</v>
      </c>
      <c r="BC638" s="34"/>
      <c r="BD638" s="34">
        <f t="shared" si="719"/>
        <v>0</v>
      </c>
      <c r="BE638" s="34">
        <f t="shared" si="720"/>
        <v>0</v>
      </c>
      <c r="BF638" s="34"/>
      <c r="BG638" s="34">
        <f t="shared" si="741"/>
        <v>0</v>
      </c>
      <c r="BH638" s="34">
        <f t="shared" si="721"/>
        <v>0</v>
      </c>
      <c r="BI638" s="34"/>
      <c r="BJ638" s="34">
        <f t="shared" si="742"/>
        <v>0</v>
      </c>
      <c r="BK638" s="34">
        <f t="shared" si="722"/>
        <v>0</v>
      </c>
      <c r="BL638" s="34"/>
      <c r="BM638" s="34">
        <f t="shared" si="744"/>
        <v>0</v>
      </c>
      <c r="BN638" s="34">
        <f t="shared" si="723"/>
        <v>0</v>
      </c>
      <c r="BO638" s="34"/>
      <c r="BP638" s="34">
        <f t="shared" si="693"/>
        <v>0</v>
      </c>
      <c r="BQ638" s="34">
        <f t="shared" si="694"/>
        <v>0</v>
      </c>
      <c r="BR638" s="34">
        <v>4.0199999999999996</v>
      </c>
      <c r="BS638" s="34">
        <f t="shared" si="685"/>
        <v>9032.82</v>
      </c>
      <c r="BT638" s="34">
        <f t="shared" si="695"/>
        <v>0</v>
      </c>
      <c r="BU638" s="34"/>
      <c r="BV638" s="34">
        <f t="shared" si="686"/>
        <v>0</v>
      </c>
      <c r="BW638" s="34">
        <f t="shared" si="696"/>
        <v>0</v>
      </c>
      <c r="BX638" s="34"/>
      <c r="BY638" s="34">
        <f t="shared" si="687"/>
        <v>0</v>
      </c>
      <c r="BZ638" s="34">
        <f t="shared" si="697"/>
        <v>0</v>
      </c>
      <c r="CA638" s="34"/>
      <c r="CB638" s="34">
        <f t="shared" si="688"/>
        <v>0</v>
      </c>
      <c r="CC638" s="34">
        <f t="shared" si="698"/>
        <v>0</v>
      </c>
      <c r="CD638" s="34"/>
      <c r="CE638" s="34">
        <f t="shared" si="689"/>
        <v>0</v>
      </c>
      <c r="CF638" s="34">
        <f t="shared" si="699"/>
        <v>0</v>
      </c>
      <c r="CG638" s="34"/>
      <c r="CH638" s="34">
        <f t="shared" si="724"/>
        <v>0</v>
      </c>
      <c r="CI638" s="34">
        <f t="shared" si="700"/>
        <v>0</v>
      </c>
      <c r="CJ638" s="34"/>
      <c r="CK638" s="34">
        <f t="shared" si="725"/>
        <v>0</v>
      </c>
      <c r="CL638" s="34">
        <f t="shared" si="701"/>
        <v>0</v>
      </c>
      <c r="CM638" s="34"/>
      <c r="CN638" s="34">
        <f t="shared" si="726"/>
        <v>0</v>
      </c>
      <c r="CO638" s="34">
        <f t="shared" si="702"/>
        <v>0</v>
      </c>
      <c r="CP638" s="34"/>
      <c r="CQ638" s="34">
        <f t="shared" si="727"/>
        <v>0</v>
      </c>
      <c r="CR638" s="34">
        <f t="shared" si="703"/>
        <v>0</v>
      </c>
      <c r="CS638" s="34"/>
      <c r="CT638" s="34">
        <f t="shared" si="728"/>
        <v>0</v>
      </c>
      <c r="CU638" s="34">
        <f t="shared" si="704"/>
        <v>0</v>
      </c>
      <c r="CV638" s="34"/>
      <c r="CW638" s="34">
        <f t="shared" si="729"/>
        <v>0</v>
      </c>
      <c r="CX638" s="34">
        <f t="shared" si="705"/>
        <v>0</v>
      </c>
      <c r="CY638" s="34"/>
      <c r="CZ638" s="34">
        <f t="shared" si="730"/>
        <v>0</v>
      </c>
      <c r="DA638" s="34">
        <f t="shared" si="706"/>
        <v>0</v>
      </c>
      <c r="DB638" s="34"/>
      <c r="DC638" s="34">
        <f t="shared" si="690"/>
        <v>0</v>
      </c>
      <c r="DD638" s="34">
        <f t="shared" si="707"/>
        <v>0</v>
      </c>
      <c r="DE638" s="35">
        <f t="shared" si="737"/>
        <v>28.02</v>
      </c>
      <c r="DF638" s="35">
        <f t="shared" ca="1" si="738"/>
        <v>62960.1</v>
      </c>
      <c r="DG638" s="89">
        <f t="shared" ca="1" si="739"/>
        <v>0</v>
      </c>
      <c r="DH638" s="35">
        <f t="shared" si="708"/>
        <v>5.98</v>
      </c>
      <c r="DI638" s="35">
        <f t="shared" ca="1" si="681"/>
        <v>13436.88</v>
      </c>
      <c r="DJ638" s="92">
        <f t="shared" ca="1" si="682"/>
        <v>0</v>
      </c>
      <c r="DK638"/>
      <c r="DL638" s="37"/>
      <c r="DM638" s="38">
        <f t="shared" si="683"/>
        <v>0</v>
      </c>
      <c r="DN638" s="39" t="str">
        <f t="shared" si="743"/>
        <v>NÃO MEDIDO</v>
      </c>
      <c r="DO638" s="40"/>
      <c r="DP638"/>
    </row>
    <row r="639" spans="1:120" s="2" customFormat="1" ht="59.25" customHeight="1" x14ac:dyDescent="0.2">
      <c r="A639" s="2" t="s">
        <v>212</v>
      </c>
      <c r="C639" s="100" t="s">
        <v>1269</v>
      </c>
      <c r="D639" s="30" t="s">
        <v>1270</v>
      </c>
      <c r="E639" s="31" t="s">
        <v>90</v>
      </c>
      <c r="F639" s="74">
        <v>28</v>
      </c>
      <c r="G639" s="74">
        <v>0</v>
      </c>
      <c r="H639" s="121">
        <v>0</v>
      </c>
      <c r="I639" s="121">
        <v>0</v>
      </c>
      <c r="J639" s="121"/>
      <c r="K639" s="74">
        <f t="shared" si="684"/>
        <v>28</v>
      </c>
      <c r="L639" s="32">
        <v>1963.96</v>
      </c>
      <c r="M639" s="33">
        <f t="shared" si="691"/>
        <v>54990.879999999997</v>
      </c>
      <c r="N639" s="33"/>
      <c r="O639" s="33">
        <f t="shared" si="692"/>
        <v>0</v>
      </c>
      <c r="P639" s="34"/>
      <c r="Q639" s="34"/>
      <c r="R639" s="34"/>
      <c r="S639" s="34"/>
      <c r="T639" s="34"/>
      <c r="U639" s="34"/>
      <c r="V639" s="34"/>
      <c r="W639" s="34">
        <f t="shared" si="733"/>
        <v>0</v>
      </c>
      <c r="X639" s="34">
        <f t="shared" si="734"/>
        <v>0</v>
      </c>
      <c r="Y639" s="34"/>
      <c r="Z639" s="34"/>
      <c r="AA639" s="34"/>
      <c r="AB639" s="34"/>
      <c r="AC639" s="34">
        <f t="shared" si="745"/>
        <v>0</v>
      </c>
      <c r="AD639" s="34"/>
      <c r="AE639" s="34"/>
      <c r="AF639" s="34">
        <f t="shared" si="731"/>
        <v>0</v>
      </c>
      <c r="AG639" s="34">
        <f t="shared" si="732"/>
        <v>0</v>
      </c>
      <c r="AH639" s="34"/>
      <c r="AI639" s="34">
        <f t="shared" si="740"/>
        <v>0</v>
      </c>
      <c r="AJ639" s="34"/>
      <c r="AK639" s="34"/>
      <c r="AL639" s="34">
        <f t="shared" si="735"/>
        <v>0</v>
      </c>
      <c r="AM639" s="34">
        <f t="shared" si="736"/>
        <v>0</v>
      </c>
      <c r="AN639" s="34"/>
      <c r="AO639" s="34">
        <f t="shared" si="709"/>
        <v>0</v>
      </c>
      <c r="AP639" s="34">
        <f t="shared" si="710"/>
        <v>0</v>
      </c>
      <c r="AQ639" s="34"/>
      <c r="AR639" s="34">
        <f t="shared" si="711"/>
        <v>0</v>
      </c>
      <c r="AS639" s="34">
        <f t="shared" si="712"/>
        <v>0</v>
      </c>
      <c r="AT639" s="34"/>
      <c r="AU639" s="34">
        <f t="shared" si="713"/>
        <v>0</v>
      </c>
      <c r="AV639" s="34">
        <f t="shared" si="714"/>
        <v>0</v>
      </c>
      <c r="AW639" s="34"/>
      <c r="AX639" s="34">
        <f t="shared" si="715"/>
        <v>0</v>
      </c>
      <c r="AY639" s="34">
        <f t="shared" si="716"/>
        <v>0</v>
      </c>
      <c r="AZ639" s="34"/>
      <c r="BA639" s="34">
        <f t="shared" si="717"/>
        <v>0</v>
      </c>
      <c r="BB639" s="34">
        <f t="shared" si="718"/>
        <v>0</v>
      </c>
      <c r="BC639" s="34"/>
      <c r="BD639" s="34">
        <f t="shared" si="719"/>
        <v>0</v>
      </c>
      <c r="BE639" s="34">
        <f t="shared" si="720"/>
        <v>0</v>
      </c>
      <c r="BF639" s="34">
        <v>24</v>
      </c>
      <c r="BG639" s="34">
        <f t="shared" si="741"/>
        <v>47135.040000000001</v>
      </c>
      <c r="BH639" s="34">
        <f t="shared" si="721"/>
        <v>0</v>
      </c>
      <c r="BI639" s="34"/>
      <c r="BJ639" s="34">
        <f t="shared" si="742"/>
        <v>0</v>
      </c>
      <c r="BK639" s="34">
        <f t="shared" si="722"/>
        <v>0</v>
      </c>
      <c r="BL639" s="34"/>
      <c r="BM639" s="34">
        <f t="shared" si="744"/>
        <v>0</v>
      </c>
      <c r="BN639" s="34">
        <f t="shared" si="723"/>
        <v>0</v>
      </c>
      <c r="BO639" s="34"/>
      <c r="BP639" s="34">
        <f t="shared" si="693"/>
        <v>0</v>
      </c>
      <c r="BQ639" s="34">
        <f t="shared" si="694"/>
        <v>0</v>
      </c>
      <c r="BR639" s="34"/>
      <c r="BS639" s="34">
        <f t="shared" si="685"/>
        <v>0</v>
      </c>
      <c r="BT639" s="34">
        <f t="shared" si="695"/>
        <v>0</v>
      </c>
      <c r="BU639" s="34"/>
      <c r="BV639" s="34">
        <f t="shared" si="686"/>
        <v>0</v>
      </c>
      <c r="BW639" s="34">
        <f t="shared" si="696"/>
        <v>0</v>
      </c>
      <c r="BX639" s="34"/>
      <c r="BY639" s="34">
        <f t="shared" si="687"/>
        <v>0</v>
      </c>
      <c r="BZ639" s="34">
        <f t="shared" si="697"/>
        <v>0</v>
      </c>
      <c r="CA639" s="34"/>
      <c r="CB639" s="34">
        <f t="shared" si="688"/>
        <v>0</v>
      </c>
      <c r="CC639" s="34">
        <f t="shared" si="698"/>
        <v>0</v>
      </c>
      <c r="CD639" s="34"/>
      <c r="CE639" s="34">
        <f t="shared" si="689"/>
        <v>0</v>
      </c>
      <c r="CF639" s="34">
        <f t="shared" si="699"/>
        <v>0</v>
      </c>
      <c r="CG639" s="34"/>
      <c r="CH639" s="34">
        <f t="shared" si="724"/>
        <v>0</v>
      </c>
      <c r="CI639" s="34">
        <f t="shared" si="700"/>
        <v>0</v>
      </c>
      <c r="CJ639" s="34"/>
      <c r="CK639" s="34">
        <f t="shared" si="725"/>
        <v>0</v>
      </c>
      <c r="CL639" s="34">
        <f t="shared" si="701"/>
        <v>0</v>
      </c>
      <c r="CM639" s="34"/>
      <c r="CN639" s="34">
        <f t="shared" si="726"/>
        <v>0</v>
      </c>
      <c r="CO639" s="34">
        <f t="shared" si="702"/>
        <v>0</v>
      </c>
      <c r="CP639" s="34"/>
      <c r="CQ639" s="34">
        <f t="shared" si="727"/>
        <v>0</v>
      </c>
      <c r="CR639" s="34">
        <f t="shared" si="703"/>
        <v>0</v>
      </c>
      <c r="CS639" s="34"/>
      <c r="CT639" s="34">
        <f t="shared" si="728"/>
        <v>0</v>
      </c>
      <c r="CU639" s="34">
        <f t="shared" si="704"/>
        <v>0</v>
      </c>
      <c r="CV639" s="34"/>
      <c r="CW639" s="34">
        <f t="shared" si="729"/>
        <v>0</v>
      </c>
      <c r="CX639" s="34">
        <f t="shared" si="705"/>
        <v>0</v>
      </c>
      <c r="CY639" s="34"/>
      <c r="CZ639" s="34">
        <f t="shared" si="730"/>
        <v>0</v>
      </c>
      <c r="DA639" s="34">
        <f t="shared" si="706"/>
        <v>0</v>
      </c>
      <c r="DB639" s="34"/>
      <c r="DC639" s="34">
        <f t="shared" si="690"/>
        <v>0</v>
      </c>
      <c r="DD639" s="34">
        <f t="shared" si="707"/>
        <v>0</v>
      </c>
      <c r="DE639" s="35">
        <f t="shared" si="737"/>
        <v>24</v>
      </c>
      <c r="DF639" s="35">
        <f t="shared" ca="1" si="738"/>
        <v>47135.040000000001</v>
      </c>
      <c r="DG639" s="89">
        <f t="shared" ca="1" si="739"/>
        <v>0</v>
      </c>
      <c r="DH639" s="35">
        <f t="shared" si="708"/>
        <v>4</v>
      </c>
      <c r="DI639" s="35">
        <f t="shared" ca="1" si="681"/>
        <v>7855.84</v>
      </c>
      <c r="DJ639" s="92">
        <f t="shared" ca="1" si="682"/>
        <v>0</v>
      </c>
      <c r="DK639"/>
      <c r="DL639" s="37"/>
      <c r="DM639" s="38">
        <f t="shared" si="683"/>
        <v>0</v>
      </c>
      <c r="DN639" s="39" t="str">
        <f t="shared" si="743"/>
        <v>NÃO MEDIDO</v>
      </c>
      <c r="DO639" s="40"/>
      <c r="DP639"/>
    </row>
    <row r="640" spans="1:120" s="2" customFormat="1" ht="59.25" customHeight="1" x14ac:dyDescent="0.2">
      <c r="A640" s="2" t="s">
        <v>212</v>
      </c>
      <c r="C640" s="100" t="s">
        <v>1271</v>
      </c>
      <c r="D640" s="30" t="s">
        <v>1272</v>
      </c>
      <c r="E640" s="31" t="s">
        <v>90</v>
      </c>
      <c r="F640" s="74">
        <v>10</v>
      </c>
      <c r="G640" s="74">
        <v>0</v>
      </c>
      <c r="H640" s="121">
        <v>0</v>
      </c>
      <c r="I640" s="121">
        <v>0</v>
      </c>
      <c r="J640" s="121"/>
      <c r="K640" s="74">
        <f t="shared" si="684"/>
        <v>10</v>
      </c>
      <c r="L640" s="32">
        <v>2344.86</v>
      </c>
      <c r="M640" s="33">
        <f t="shared" si="691"/>
        <v>23448.6</v>
      </c>
      <c r="N640" s="33"/>
      <c r="O640" s="33">
        <f t="shared" si="692"/>
        <v>0</v>
      </c>
      <c r="P640" s="34"/>
      <c r="Q640" s="34"/>
      <c r="R640" s="34"/>
      <c r="S640" s="34"/>
      <c r="T640" s="34"/>
      <c r="U640" s="34"/>
      <c r="V640" s="34"/>
      <c r="W640" s="34">
        <f t="shared" si="733"/>
        <v>0</v>
      </c>
      <c r="X640" s="34">
        <f t="shared" si="734"/>
        <v>0</v>
      </c>
      <c r="Y640" s="34"/>
      <c r="Z640" s="34"/>
      <c r="AA640" s="34"/>
      <c r="AB640" s="34"/>
      <c r="AC640" s="34">
        <f t="shared" si="745"/>
        <v>0</v>
      </c>
      <c r="AD640" s="34"/>
      <c r="AE640" s="34"/>
      <c r="AF640" s="34">
        <f t="shared" si="731"/>
        <v>0</v>
      </c>
      <c r="AG640" s="34">
        <f t="shared" si="732"/>
        <v>0</v>
      </c>
      <c r="AH640" s="34"/>
      <c r="AI640" s="34">
        <f t="shared" si="740"/>
        <v>0</v>
      </c>
      <c r="AJ640" s="34"/>
      <c r="AK640" s="34"/>
      <c r="AL640" s="34">
        <f t="shared" si="735"/>
        <v>0</v>
      </c>
      <c r="AM640" s="34">
        <f t="shared" si="736"/>
        <v>0</v>
      </c>
      <c r="AN640" s="34">
        <v>5.5</v>
      </c>
      <c r="AO640" s="34">
        <f t="shared" si="709"/>
        <v>12896.73</v>
      </c>
      <c r="AP640" s="34">
        <f t="shared" si="710"/>
        <v>0</v>
      </c>
      <c r="AQ640" s="34"/>
      <c r="AR640" s="34">
        <f t="shared" si="711"/>
        <v>0</v>
      </c>
      <c r="AS640" s="34">
        <f t="shared" si="712"/>
        <v>0</v>
      </c>
      <c r="AT640" s="34"/>
      <c r="AU640" s="34">
        <f t="shared" si="713"/>
        <v>0</v>
      </c>
      <c r="AV640" s="34">
        <f t="shared" si="714"/>
        <v>0</v>
      </c>
      <c r="AW640" s="34"/>
      <c r="AX640" s="34">
        <f t="shared" si="715"/>
        <v>0</v>
      </c>
      <c r="AY640" s="34">
        <f t="shared" si="716"/>
        <v>0</v>
      </c>
      <c r="AZ640" s="34"/>
      <c r="BA640" s="34">
        <f t="shared" si="717"/>
        <v>0</v>
      </c>
      <c r="BB640" s="34">
        <f t="shared" si="718"/>
        <v>0</v>
      </c>
      <c r="BC640" s="34"/>
      <c r="BD640" s="34">
        <f t="shared" si="719"/>
        <v>0</v>
      </c>
      <c r="BE640" s="34">
        <f t="shared" si="720"/>
        <v>0</v>
      </c>
      <c r="BF640" s="34"/>
      <c r="BG640" s="34">
        <f t="shared" si="741"/>
        <v>0</v>
      </c>
      <c r="BH640" s="34">
        <f t="shared" si="721"/>
        <v>0</v>
      </c>
      <c r="BI640" s="34"/>
      <c r="BJ640" s="34">
        <f t="shared" si="742"/>
        <v>0</v>
      </c>
      <c r="BK640" s="34">
        <f t="shared" si="722"/>
        <v>0</v>
      </c>
      <c r="BL640" s="34"/>
      <c r="BM640" s="34">
        <f t="shared" si="744"/>
        <v>0</v>
      </c>
      <c r="BN640" s="34">
        <f t="shared" si="723"/>
        <v>0</v>
      </c>
      <c r="BO640" s="34"/>
      <c r="BP640" s="34">
        <f t="shared" si="693"/>
        <v>0</v>
      </c>
      <c r="BQ640" s="34">
        <f t="shared" si="694"/>
        <v>0</v>
      </c>
      <c r="BR640" s="34"/>
      <c r="BS640" s="34">
        <f t="shared" si="685"/>
        <v>0</v>
      </c>
      <c r="BT640" s="34">
        <f t="shared" si="695"/>
        <v>0</v>
      </c>
      <c r="BU640" s="34"/>
      <c r="BV640" s="34">
        <f t="shared" si="686"/>
        <v>0</v>
      </c>
      <c r="BW640" s="34">
        <f t="shared" si="696"/>
        <v>0</v>
      </c>
      <c r="BX640" s="34"/>
      <c r="BY640" s="34">
        <f t="shared" si="687"/>
        <v>0</v>
      </c>
      <c r="BZ640" s="34">
        <f t="shared" si="697"/>
        <v>0</v>
      </c>
      <c r="CA640" s="34"/>
      <c r="CB640" s="34">
        <f t="shared" si="688"/>
        <v>0</v>
      </c>
      <c r="CC640" s="34">
        <f t="shared" si="698"/>
        <v>0</v>
      </c>
      <c r="CD640" s="34"/>
      <c r="CE640" s="34">
        <f t="shared" si="689"/>
        <v>0</v>
      </c>
      <c r="CF640" s="34">
        <f t="shared" si="699"/>
        <v>0</v>
      </c>
      <c r="CG640" s="34"/>
      <c r="CH640" s="34">
        <f t="shared" si="724"/>
        <v>0</v>
      </c>
      <c r="CI640" s="34">
        <f t="shared" si="700"/>
        <v>0</v>
      </c>
      <c r="CJ640" s="34"/>
      <c r="CK640" s="34">
        <f t="shared" si="725"/>
        <v>0</v>
      </c>
      <c r="CL640" s="34">
        <f t="shared" si="701"/>
        <v>0</v>
      </c>
      <c r="CM640" s="34"/>
      <c r="CN640" s="34">
        <f t="shared" si="726"/>
        <v>0</v>
      </c>
      <c r="CO640" s="34">
        <f t="shared" si="702"/>
        <v>0</v>
      </c>
      <c r="CP640" s="34"/>
      <c r="CQ640" s="34">
        <f t="shared" si="727"/>
        <v>0</v>
      </c>
      <c r="CR640" s="34">
        <f t="shared" si="703"/>
        <v>0</v>
      </c>
      <c r="CS640" s="34"/>
      <c r="CT640" s="34">
        <f t="shared" si="728"/>
        <v>0</v>
      </c>
      <c r="CU640" s="34">
        <f t="shared" si="704"/>
        <v>0</v>
      </c>
      <c r="CV640" s="34"/>
      <c r="CW640" s="34">
        <f t="shared" si="729"/>
        <v>0</v>
      </c>
      <c r="CX640" s="34">
        <f t="shared" si="705"/>
        <v>0</v>
      </c>
      <c r="CY640" s="34"/>
      <c r="CZ640" s="34">
        <f t="shared" si="730"/>
        <v>0</v>
      </c>
      <c r="DA640" s="34">
        <f t="shared" si="706"/>
        <v>0</v>
      </c>
      <c r="DB640" s="34"/>
      <c r="DC640" s="34">
        <f t="shared" si="690"/>
        <v>0</v>
      </c>
      <c r="DD640" s="34">
        <f t="shared" si="707"/>
        <v>0</v>
      </c>
      <c r="DE640" s="35">
        <f t="shared" si="737"/>
        <v>5.5</v>
      </c>
      <c r="DF640" s="35">
        <f t="shared" ca="1" si="738"/>
        <v>12896.73</v>
      </c>
      <c r="DG640" s="89">
        <f t="shared" ca="1" si="739"/>
        <v>0</v>
      </c>
      <c r="DH640" s="35">
        <f t="shared" si="708"/>
        <v>4.5</v>
      </c>
      <c r="DI640" s="35">
        <f t="shared" ca="1" si="681"/>
        <v>10551.87</v>
      </c>
      <c r="DJ640" s="92">
        <f t="shared" ca="1" si="682"/>
        <v>0</v>
      </c>
      <c r="DK640"/>
      <c r="DL640" s="37"/>
      <c r="DM640" s="38">
        <f t="shared" si="683"/>
        <v>0</v>
      </c>
      <c r="DN640" s="39" t="str">
        <f t="shared" si="743"/>
        <v>NÃO MEDIDO</v>
      </c>
      <c r="DO640" s="40"/>
      <c r="DP640"/>
    </row>
    <row r="641" spans="1:120" s="2" customFormat="1" ht="59.25" customHeight="1" x14ac:dyDescent="0.2">
      <c r="A641" s="2" t="s">
        <v>212</v>
      </c>
      <c r="C641" s="100" t="s">
        <v>1273</v>
      </c>
      <c r="D641" s="30" t="s">
        <v>1274</v>
      </c>
      <c r="E641" s="31" t="s">
        <v>90</v>
      </c>
      <c r="F641" s="74">
        <v>19</v>
      </c>
      <c r="G641" s="74">
        <v>0</v>
      </c>
      <c r="H641" s="121">
        <v>0</v>
      </c>
      <c r="I641" s="121">
        <v>0</v>
      </c>
      <c r="J641" s="121"/>
      <c r="K641" s="74">
        <f t="shared" si="684"/>
        <v>19</v>
      </c>
      <c r="L641" s="32">
        <v>7102.91</v>
      </c>
      <c r="M641" s="33">
        <f t="shared" si="691"/>
        <v>134955.29</v>
      </c>
      <c r="N641" s="33"/>
      <c r="O641" s="33">
        <f t="shared" si="692"/>
        <v>0</v>
      </c>
      <c r="P641" s="34"/>
      <c r="Q641" s="34"/>
      <c r="R641" s="34"/>
      <c r="S641" s="34"/>
      <c r="T641" s="34"/>
      <c r="U641" s="34"/>
      <c r="V641" s="34"/>
      <c r="W641" s="34">
        <f t="shared" si="733"/>
        <v>0</v>
      </c>
      <c r="X641" s="34">
        <f t="shared" si="734"/>
        <v>0</v>
      </c>
      <c r="Y641" s="34"/>
      <c r="Z641" s="34"/>
      <c r="AA641" s="34"/>
      <c r="AB641" s="34"/>
      <c r="AC641" s="34">
        <f t="shared" si="745"/>
        <v>0</v>
      </c>
      <c r="AD641" s="34"/>
      <c r="AE641" s="34"/>
      <c r="AF641" s="34">
        <f t="shared" si="731"/>
        <v>0</v>
      </c>
      <c r="AG641" s="34">
        <f t="shared" si="732"/>
        <v>0</v>
      </c>
      <c r="AH641" s="34"/>
      <c r="AI641" s="34">
        <f t="shared" si="740"/>
        <v>0</v>
      </c>
      <c r="AJ641" s="34"/>
      <c r="AK641" s="34"/>
      <c r="AL641" s="34">
        <f t="shared" si="735"/>
        <v>0</v>
      </c>
      <c r="AM641" s="34">
        <f t="shared" si="736"/>
        <v>0</v>
      </c>
      <c r="AN641" s="34"/>
      <c r="AO641" s="34">
        <f t="shared" si="709"/>
        <v>0</v>
      </c>
      <c r="AP641" s="34">
        <f t="shared" si="710"/>
        <v>0</v>
      </c>
      <c r="AQ641" s="34"/>
      <c r="AR641" s="34">
        <f t="shared" si="711"/>
        <v>0</v>
      </c>
      <c r="AS641" s="34">
        <f t="shared" si="712"/>
        <v>0</v>
      </c>
      <c r="AT641" s="34"/>
      <c r="AU641" s="34">
        <f t="shared" si="713"/>
        <v>0</v>
      </c>
      <c r="AV641" s="34">
        <f t="shared" si="714"/>
        <v>0</v>
      </c>
      <c r="AW641" s="34"/>
      <c r="AX641" s="34">
        <f t="shared" si="715"/>
        <v>0</v>
      </c>
      <c r="AY641" s="34">
        <f t="shared" si="716"/>
        <v>0</v>
      </c>
      <c r="AZ641" s="34"/>
      <c r="BA641" s="34">
        <f t="shared" si="717"/>
        <v>0</v>
      </c>
      <c r="BB641" s="34">
        <f t="shared" si="718"/>
        <v>0</v>
      </c>
      <c r="BC641" s="34"/>
      <c r="BD641" s="34">
        <f t="shared" si="719"/>
        <v>0</v>
      </c>
      <c r="BE641" s="34">
        <f t="shared" si="720"/>
        <v>0</v>
      </c>
      <c r="BF641" s="34">
        <v>12.14</v>
      </c>
      <c r="BG641" s="34">
        <f t="shared" si="741"/>
        <v>86229.33</v>
      </c>
      <c r="BH641" s="34">
        <f t="shared" si="721"/>
        <v>0</v>
      </c>
      <c r="BI641" s="34"/>
      <c r="BJ641" s="34">
        <f t="shared" si="742"/>
        <v>0</v>
      </c>
      <c r="BK641" s="34">
        <f t="shared" si="722"/>
        <v>0</v>
      </c>
      <c r="BL641" s="34"/>
      <c r="BM641" s="34">
        <f t="shared" si="744"/>
        <v>0</v>
      </c>
      <c r="BN641" s="34">
        <f t="shared" si="723"/>
        <v>0</v>
      </c>
      <c r="BO641" s="34"/>
      <c r="BP641" s="34">
        <f t="shared" si="693"/>
        <v>0</v>
      </c>
      <c r="BQ641" s="34">
        <f t="shared" si="694"/>
        <v>0</v>
      </c>
      <c r="BR641" s="34"/>
      <c r="BS641" s="34">
        <f t="shared" si="685"/>
        <v>0</v>
      </c>
      <c r="BT641" s="34">
        <f t="shared" si="695"/>
        <v>0</v>
      </c>
      <c r="BU641" s="34"/>
      <c r="BV641" s="34">
        <f t="shared" si="686"/>
        <v>0</v>
      </c>
      <c r="BW641" s="34">
        <f t="shared" si="696"/>
        <v>0</v>
      </c>
      <c r="BX641" s="34"/>
      <c r="BY641" s="34">
        <f t="shared" si="687"/>
        <v>0</v>
      </c>
      <c r="BZ641" s="34">
        <f t="shared" si="697"/>
        <v>0</v>
      </c>
      <c r="CA641" s="34"/>
      <c r="CB641" s="34">
        <f t="shared" si="688"/>
        <v>0</v>
      </c>
      <c r="CC641" s="34">
        <f t="shared" si="698"/>
        <v>0</v>
      </c>
      <c r="CD641" s="34"/>
      <c r="CE641" s="34">
        <f t="shared" si="689"/>
        <v>0</v>
      </c>
      <c r="CF641" s="34">
        <f t="shared" si="699"/>
        <v>0</v>
      </c>
      <c r="CG641" s="34"/>
      <c r="CH641" s="34">
        <f t="shared" si="724"/>
        <v>0</v>
      </c>
      <c r="CI641" s="34">
        <f t="shared" si="700"/>
        <v>0</v>
      </c>
      <c r="CJ641" s="34"/>
      <c r="CK641" s="34">
        <f t="shared" si="725"/>
        <v>0</v>
      </c>
      <c r="CL641" s="34">
        <f t="shared" si="701"/>
        <v>0</v>
      </c>
      <c r="CM641" s="34"/>
      <c r="CN641" s="34">
        <f t="shared" si="726"/>
        <v>0</v>
      </c>
      <c r="CO641" s="34">
        <f t="shared" si="702"/>
        <v>0</v>
      </c>
      <c r="CP641" s="34"/>
      <c r="CQ641" s="34">
        <f t="shared" si="727"/>
        <v>0</v>
      </c>
      <c r="CR641" s="34">
        <f t="shared" si="703"/>
        <v>0</v>
      </c>
      <c r="CS641" s="34"/>
      <c r="CT641" s="34">
        <f t="shared" si="728"/>
        <v>0</v>
      </c>
      <c r="CU641" s="34">
        <f t="shared" si="704"/>
        <v>0</v>
      </c>
      <c r="CV641" s="34"/>
      <c r="CW641" s="34">
        <f t="shared" si="729"/>
        <v>0</v>
      </c>
      <c r="CX641" s="34">
        <f t="shared" si="705"/>
        <v>0</v>
      </c>
      <c r="CY641" s="34"/>
      <c r="CZ641" s="34">
        <f t="shared" si="730"/>
        <v>0</v>
      </c>
      <c r="DA641" s="34">
        <f t="shared" si="706"/>
        <v>0</v>
      </c>
      <c r="DB641" s="34"/>
      <c r="DC641" s="34">
        <f t="shared" si="690"/>
        <v>0</v>
      </c>
      <c r="DD641" s="34">
        <f t="shared" si="707"/>
        <v>0</v>
      </c>
      <c r="DE641" s="35">
        <f t="shared" si="737"/>
        <v>12.14</v>
      </c>
      <c r="DF641" s="35">
        <f t="shared" ca="1" si="738"/>
        <v>86229.33</v>
      </c>
      <c r="DG641" s="89">
        <f t="shared" ca="1" si="739"/>
        <v>0</v>
      </c>
      <c r="DH641" s="35">
        <f t="shared" si="708"/>
        <v>6.86</v>
      </c>
      <c r="DI641" s="35">
        <f t="shared" ca="1" si="681"/>
        <v>48725.96</v>
      </c>
      <c r="DJ641" s="92">
        <f t="shared" ca="1" si="682"/>
        <v>0</v>
      </c>
      <c r="DK641"/>
      <c r="DL641" s="37"/>
      <c r="DM641" s="38">
        <f t="shared" si="683"/>
        <v>0</v>
      </c>
      <c r="DN641" s="39" t="str">
        <f t="shared" si="743"/>
        <v>NÃO MEDIDO</v>
      </c>
      <c r="DO641" s="40"/>
      <c r="DP641"/>
    </row>
    <row r="642" spans="1:120" s="2" customFormat="1" ht="59.25" customHeight="1" x14ac:dyDescent="0.2">
      <c r="A642" s="2" t="s">
        <v>212</v>
      </c>
      <c r="C642" s="100" t="s">
        <v>1275</v>
      </c>
      <c r="D642" s="30" t="s">
        <v>1276</v>
      </c>
      <c r="E642" s="31" t="s">
        <v>89</v>
      </c>
      <c r="F642" s="74">
        <v>8</v>
      </c>
      <c r="G642" s="74">
        <v>0</v>
      </c>
      <c r="H642" s="121">
        <v>0</v>
      </c>
      <c r="I642" s="121">
        <v>0</v>
      </c>
      <c r="J642" s="121"/>
      <c r="K642" s="74">
        <f t="shared" si="684"/>
        <v>8</v>
      </c>
      <c r="L642" s="32">
        <v>198.26</v>
      </c>
      <c r="M642" s="33">
        <f t="shared" si="691"/>
        <v>1586.08</v>
      </c>
      <c r="N642" s="33"/>
      <c r="O642" s="33">
        <f t="shared" si="692"/>
        <v>0</v>
      </c>
      <c r="P642" s="34"/>
      <c r="Q642" s="34"/>
      <c r="R642" s="34"/>
      <c r="S642" s="34"/>
      <c r="T642" s="34"/>
      <c r="U642" s="34"/>
      <c r="V642" s="34"/>
      <c r="W642" s="34">
        <f t="shared" si="733"/>
        <v>0</v>
      </c>
      <c r="X642" s="34">
        <f t="shared" si="734"/>
        <v>0</v>
      </c>
      <c r="Y642" s="34"/>
      <c r="Z642" s="34"/>
      <c r="AA642" s="34"/>
      <c r="AB642" s="34"/>
      <c r="AC642" s="34">
        <f t="shared" si="745"/>
        <v>0</v>
      </c>
      <c r="AD642" s="34"/>
      <c r="AE642" s="34"/>
      <c r="AF642" s="34">
        <f t="shared" si="731"/>
        <v>0</v>
      </c>
      <c r="AG642" s="34">
        <f t="shared" si="732"/>
        <v>0</v>
      </c>
      <c r="AH642" s="34"/>
      <c r="AI642" s="34">
        <f t="shared" si="740"/>
        <v>0</v>
      </c>
      <c r="AJ642" s="34"/>
      <c r="AK642" s="34"/>
      <c r="AL642" s="34">
        <f t="shared" si="735"/>
        <v>0</v>
      </c>
      <c r="AM642" s="34">
        <f t="shared" si="736"/>
        <v>0</v>
      </c>
      <c r="AN642" s="34">
        <v>8</v>
      </c>
      <c r="AO642" s="34">
        <f t="shared" si="709"/>
        <v>1586.08</v>
      </c>
      <c r="AP642" s="34">
        <f t="shared" si="710"/>
        <v>0</v>
      </c>
      <c r="AQ642" s="34"/>
      <c r="AR642" s="34">
        <f t="shared" si="711"/>
        <v>0</v>
      </c>
      <c r="AS642" s="34">
        <f t="shared" si="712"/>
        <v>0</v>
      </c>
      <c r="AT642" s="34"/>
      <c r="AU642" s="34">
        <f t="shared" si="713"/>
        <v>0</v>
      </c>
      <c r="AV642" s="34">
        <f t="shared" si="714"/>
        <v>0</v>
      </c>
      <c r="AW642" s="34"/>
      <c r="AX642" s="34">
        <f t="shared" si="715"/>
        <v>0</v>
      </c>
      <c r="AY642" s="34">
        <f t="shared" si="716"/>
        <v>0</v>
      </c>
      <c r="AZ642" s="34"/>
      <c r="BA642" s="34">
        <f t="shared" si="717"/>
        <v>0</v>
      </c>
      <c r="BB642" s="34">
        <f t="shared" si="718"/>
        <v>0</v>
      </c>
      <c r="BC642" s="34"/>
      <c r="BD642" s="34">
        <f t="shared" si="719"/>
        <v>0</v>
      </c>
      <c r="BE642" s="34">
        <f t="shared" si="720"/>
        <v>0</v>
      </c>
      <c r="BF642" s="34"/>
      <c r="BG642" s="34">
        <f t="shared" si="741"/>
        <v>0</v>
      </c>
      <c r="BH642" s="34">
        <f t="shared" si="721"/>
        <v>0</v>
      </c>
      <c r="BI642" s="34"/>
      <c r="BJ642" s="34">
        <f t="shared" si="742"/>
        <v>0</v>
      </c>
      <c r="BK642" s="34">
        <f t="shared" si="722"/>
        <v>0</v>
      </c>
      <c r="BL642" s="34"/>
      <c r="BM642" s="34">
        <f t="shared" si="744"/>
        <v>0</v>
      </c>
      <c r="BN642" s="34">
        <f t="shared" si="723"/>
        <v>0</v>
      </c>
      <c r="BO642" s="34"/>
      <c r="BP642" s="34">
        <f t="shared" si="693"/>
        <v>0</v>
      </c>
      <c r="BQ642" s="34">
        <f t="shared" si="694"/>
        <v>0</v>
      </c>
      <c r="BR642" s="34"/>
      <c r="BS642" s="34">
        <f t="shared" si="685"/>
        <v>0</v>
      </c>
      <c r="BT642" s="34">
        <f t="shared" si="695"/>
        <v>0</v>
      </c>
      <c r="BU642" s="34"/>
      <c r="BV642" s="34">
        <f t="shared" si="686"/>
        <v>0</v>
      </c>
      <c r="BW642" s="34">
        <f t="shared" si="696"/>
        <v>0</v>
      </c>
      <c r="BX642" s="34"/>
      <c r="BY642" s="34">
        <f t="shared" si="687"/>
        <v>0</v>
      </c>
      <c r="BZ642" s="34">
        <f t="shared" si="697"/>
        <v>0</v>
      </c>
      <c r="CA642" s="34"/>
      <c r="CB642" s="34">
        <f t="shared" si="688"/>
        <v>0</v>
      </c>
      <c r="CC642" s="34">
        <f t="shared" si="698"/>
        <v>0</v>
      </c>
      <c r="CD642" s="34"/>
      <c r="CE642" s="34">
        <f t="shared" si="689"/>
        <v>0</v>
      </c>
      <c r="CF642" s="34">
        <f t="shared" si="699"/>
        <v>0</v>
      </c>
      <c r="CG642" s="34"/>
      <c r="CH642" s="34">
        <f t="shared" si="724"/>
        <v>0</v>
      </c>
      <c r="CI642" s="34">
        <f t="shared" si="700"/>
        <v>0</v>
      </c>
      <c r="CJ642" s="34"/>
      <c r="CK642" s="34">
        <f t="shared" si="725"/>
        <v>0</v>
      </c>
      <c r="CL642" s="34">
        <f t="shared" si="701"/>
        <v>0</v>
      </c>
      <c r="CM642" s="34"/>
      <c r="CN642" s="34">
        <f t="shared" si="726"/>
        <v>0</v>
      </c>
      <c r="CO642" s="34">
        <f t="shared" si="702"/>
        <v>0</v>
      </c>
      <c r="CP642" s="34"/>
      <c r="CQ642" s="34">
        <f t="shared" si="727"/>
        <v>0</v>
      </c>
      <c r="CR642" s="34">
        <f t="shared" si="703"/>
        <v>0</v>
      </c>
      <c r="CS642" s="34"/>
      <c r="CT642" s="34">
        <f t="shared" si="728"/>
        <v>0</v>
      </c>
      <c r="CU642" s="34">
        <f t="shared" si="704"/>
        <v>0</v>
      </c>
      <c r="CV642" s="34"/>
      <c r="CW642" s="34">
        <f t="shared" si="729"/>
        <v>0</v>
      </c>
      <c r="CX642" s="34">
        <f t="shared" si="705"/>
        <v>0</v>
      </c>
      <c r="CY642" s="34"/>
      <c r="CZ642" s="34">
        <f t="shared" si="730"/>
        <v>0</v>
      </c>
      <c r="DA642" s="34">
        <f t="shared" si="706"/>
        <v>0</v>
      </c>
      <c r="DB642" s="34"/>
      <c r="DC642" s="34">
        <f t="shared" si="690"/>
        <v>0</v>
      </c>
      <c r="DD642" s="34">
        <f t="shared" si="707"/>
        <v>0</v>
      </c>
      <c r="DE642" s="35">
        <f t="shared" si="737"/>
        <v>8</v>
      </c>
      <c r="DF642" s="35">
        <f t="shared" ca="1" si="738"/>
        <v>1586.08</v>
      </c>
      <c r="DG642" s="89">
        <f t="shared" ca="1" si="739"/>
        <v>0</v>
      </c>
      <c r="DH642" s="35">
        <f t="shared" si="708"/>
        <v>0</v>
      </c>
      <c r="DI642" s="35">
        <f t="shared" ca="1" si="681"/>
        <v>0</v>
      </c>
      <c r="DJ642" s="92">
        <f t="shared" ca="1" si="682"/>
        <v>0</v>
      </c>
      <c r="DK642"/>
      <c r="DL642" s="37"/>
      <c r="DM642" s="38">
        <f t="shared" si="683"/>
        <v>0</v>
      </c>
      <c r="DN642" s="39" t="str">
        <f t="shared" si="743"/>
        <v>NÃO MEDIDO</v>
      </c>
      <c r="DO642" s="40"/>
      <c r="DP642"/>
    </row>
    <row r="643" spans="1:120" s="2" customFormat="1" ht="59.25" customHeight="1" x14ac:dyDescent="0.2">
      <c r="A643" s="2" t="s">
        <v>212</v>
      </c>
      <c r="C643" s="100" t="s">
        <v>1277</v>
      </c>
      <c r="D643" s="30" t="s">
        <v>1278</v>
      </c>
      <c r="E643" s="31" t="s">
        <v>89</v>
      </c>
      <c r="F643" s="74">
        <v>18</v>
      </c>
      <c r="G643" s="74">
        <v>0</v>
      </c>
      <c r="H643" s="121">
        <v>0</v>
      </c>
      <c r="I643" s="121">
        <v>0</v>
      </c>
      <c r="J643" s="121"/>
      <c r="K643" s="74">
        <f t="shared" si="684"/>
        <v>18</v>
      </c>
      <c r="L643" s="32">
        <v>626</v>
      </c>
      <c r="M643" s="33">
        <f t="shared" si="691"/>
        <v>11268</v>
      </c>
      <c r="N643" s="33"/>
      <c r="O643" s="33">
        <f t="shared" si="692"/>
        <v>0</v>
      </c>
      <c r="P643" s="34"/>
      <c r="Q643" s="34"/>
      <c r="R643" s="34"/>
      <c r="S643" s="34"/>
      <c r="T643" s="34"/>
      <c r="U643" s="34"/>
      <c r="V643" s="34"/>
      <c r="W643" s="34">
        <f t="shared" si="733"/>
        <v>0</v>
      </c>
      <c r="X643" s="34">
        <f t="shared" si="734"/>
        <v>0</v>
      </c>
      <c r="Y643" s="34"/>
      <c r="Z643" s="34"/>
      <c r="AA643" s="34"/>
      <c r="AB643" s="34"/>
      <c r="AC643" s="34">
        <f t="shared" si="745"/>
        <v>0</v>
      </c>
      <c r="AD643" s="34"/>
      <c r="AE643" s="34"/>
      <c r="AF643" s="34">
        <f t="shared" si="731"/>
        <v>0</v>
      </c>
      <c r="AG643" s="34">
        <f t="shared" si="732"/>
        <v>0</v>
      </c>
      <c r="AH643" s="34"/>
      <c r="AI643" s="34">
        <f t="shared" si="740"/>
        <v>0</v>
      </c>
      <c r="AJ643" s="34"/>
      <c r="AK643" s="34"/>
      <c r="AL643" s="34">
        <f t="shared" si="735"/>
        <v>0</v>
      </c>
      <c r="AM643" s="34">
        <f t="shared" si="736"/>
        <v>0</v>
      </c>
      <c r="AN643" s="34">
        <v>12</v>
      </c>
      <c r="AO643" s="34">
        <f t="shared" si="709"/>
        <v>7512</v>
      </c>
      <c r="AP643" s="34">
        <f t="shared" si="710"/>
        <v>0</v>
      </c>
      <c r="AQ643" s="34"/>
      <c r="AR643" s="34">
        <f t="shared" si="711"/>
        <v>0</v>
      </c>
      <c r="AS643" s="34">
        <f t="shared" si="712"/>
        <v>0</v>
      </c>
      <c r="AT643" s="34"/>
      <c r="AU643" s="34">
        <f t="shared" si="713"/>
        <v>0</v>
      </c>
      <c r="AV643" s="34">
        <f t="shared" si="714"/>
        <v>0</v>
      </c>
      <c r="AW643" s="34"/>
      <c r="AX643" s="34">
        <f t="shared" si="715"/>
        <v>0</v>
      </c>
      <c r="AY643" s="34">
        <f t="shared" si="716"/>
        <v>0</v>
      </c>
      <c r="AZ643" s="34"/>
      <c r="BA643" s="34">
        <f t="shared" si="717"/>
        <v>0</v>
      </c>
      <c r="BB643" s="34">
        <f t="shared" si="718"/>
        <v>0</v>
      </c>
      <c r="BC643" s="34"/>
      <c r="BD643" s="34">
        <f t="shared" si="719"/>
        <v>0</v>
      </c>
      <c r="BE643" s="34">
        <f t="shared" si="720"/>
        <v>0</v>
      </c>
      <c r="BF643" s="34"/>
      <c r="BG643" s="34">
        <f t="shared" si="741"/>
        <v>0</v>
      </c>
      <c r="BH643" s="34">
        <f t="shared" si="721"/>
        <v>0</v>
      </c>
      <c r="BI643" s="34"/>
      <c r="BJ643" s="34">
        <f t="shared" si="742"/>
        <v>0</v>
      </c>
      <c r="BK643" s="34">
        <f t="shared" si="722"/>
        <v>0</v>
      </c>
      <c r="BL643" s="34"/>
      <c r="BM643" s="34">
        <f t="shared" si="744"/>
        <v>0</v>
      </c>
      <c r="BN643" s="34">
        <f t="shared" si="723"/>
        <v>0</v>
      </c>
      <c r="BO643" s="34"/>
      <c r="BP643" s="34">
        <f t="shared" si="693"/>
        <v>0</v>
      </c>
      <c r="BQ643" s="34">
        <f t="shared" si="694"/>
        <v>0</v>
      </c>
      <c r="BR643" s="34"/>
      <c r="BS643" s="34">
        <f t="shared" si="685"/>
        <v>0</v>
      </c>
      <c r="BT643" s="34">
        <f t="shared" si="695"/>
        <v>0</v>
      </c>
      <c r="BU643" s="34"/>
      <c r="BV643" s="34">
        <f t="shared" si="686"/>
        <v>0</v>
      </c>
      <c r="BW643" s="34">
        <f t="shared" si="696"/>
        <v>0</v>
      </c>
      <c r="BX643" s="34"/>
      <c r="BY643" s="34">
        <f t="shared" si="687"/>
        <v>0</v>
      </c>
      <c r="BZ643" s="34">
        <f t="shared" si="697"/>
        <v>0</v>
      </c>
      <c r="CA643" s="34"/>
      <c r="CB643" s="34">
        <f t="shared" si="688"/>
        <v>0</v>
      </c>
      <c r="CC643" s="34">
        <f t="shared" si="698"/>
        <v>0</v>
      </c>
      <c r="CD643" s="34"/>
      <c r="CE643" s="34">
        <f t="shared" si="689"/>
        <v>0</v>
      </c>
      <c r="CF643" s="34">
        <f t="shared" si="699"/>
        <v>0</v>
      </c>
      <c r="CG643" s="34"/>
      <c r="CH643" s="34">
        <f t="shared" si="724"/>
        <v>0</v>
      </c>
      <c r="CI643" s="34">
        <f t="shared" si="700"/>
        <v>0</v>
      </c>
      <c r="CJ643" s="34"/>
      <c r="CK643" s="34">
        <f t="shared" si="725"/>
        <v>0</v>
      </c>
      <c r="CL643" s="34">
        <f t="shared" si="701"/>
        <v>0</v>
      </c>
      <c r="CM643" s="34"/>
      <c r="CN643" s="34">
        <f t="shared" si="726"/>
        <v>0</v>
      </c>
      <c r="CO643" s="34">
        <f t="shared" si="702"/>
        <v>0</v>
      </c>
      <c r="CP643" s="34"/>
      <c r="CQ643" s="34">
        <f t="shared" si="727"/>
        <v>0</v>
      </c>
      <c r="CR643" s="34">
        <f t="shared" si="703"/>
        <v>0</v>
      </c>
      <c r="CS643" s="34"/>
      <c r="CT643" s="34">
        <f t="shared" si="728"/>
        <v>0</v>
      </c>
      <c r="CU643" s="34">
        <f t="shared" si="704"/>
        <v>0</v>
      </c>
      <c r="CV643" s="34"/>
      <c r="CW643" s="34">
        <f t="shared" si="729"/>
        <v>0</v>
      </c>
      <c r="CX643" s="34">
        <f t="shared" si="705"/>
        <v>0</v>
      </c>
      <c r="CY643" s="34"/>
      <c r="CZ643" s="34">
        <f t="shared" si="730"/>
        <v>0</v>
      </c>
      <c r="DA643" s="34">
        <f t="shared" si="706"/>
        <v>0</v>
      </c>
      <c r="DB643" s="34"/>
      <c r="DC643" s="34">
        <f t="shared" si="690"/>
        <v>0</v>
      </c>
      <c r="DD643" s="34">
        <f t="shared" si="707"/>
        <v>0</v>
      </c>
      <c r="DE643" s="35">
        <f t="shared" si="737"/>
        <v>12</v>
      </c>
      <c r="DF643" s="35">
        <f t="shared" ca="1" si="738"/>
        <v>7512</v>
      </c>
      <c r="DG643" s="89">
        <f t="shared" ca="1" si="739"/>
        <v>0</v>
      </c>
      <c r="DH643" s="35">
        <f t="shared" si="708"/>
        <v>6</v>
      </c>
      <c r="DI643" s="35">
        <f t="shared" ca="1" si="681"/>
        <v>3756</v>
      </c>
      <c r="DJ643" s="92">
        <f t="shared" ca="1" si="682"/>
        <v>0</v>
      </c>
      <c r="DK643"/>
      <c r="DL643" s="37"/>
      <c r="DM643" s="38">
        <f t="shared" si="683"/>
        <v>0</v>
      </c>
      <c r="DN643" s="39" t="str">
        <f t="shared" si="743"/>
        <v>NÃO MEDIDO</v>
      </c>
      <c r="DO643" s="40"/>
      <c r="DP643"/>
    </row>
    <row r="644" spans="1:120" s="2" customFormat="1" ht="59.25" customHeight="1" x14ac:dyDescent="0.2">
      <c r="A644" s="2" t="s">
        <v>212</v>
      </c>
      <c r="C644" s="100" t="s">
        <v>1279</v>
      </c>
      <c r="D644" s="30" t="s">
        <v>1280</v>
      </c>
      <c r="E644" s="31" t="s">
        <v>89</v>
      </c>
      <c r="F644" s="74">
        <v>4</v>
      </c>
      <c r="G644" s="74">
        <v>0</v>
      </c>
      <c r="H644" s="121">
        <v>0</v>
      </c>
      <c r="I644" s="121">
        <v>0</v>
      </c>
      <c r="J644" s="121"/>
      <c r="K644" s="74">
        <f t="shared" si="684"/>
        <v>4</v>
      </c>
      <c r="L644" s="32">
        <v>1682.59</v>
      </c>
      <c r="M644" s="33">
        <f t="shared" si="691"/>
        <v>6730.36</v>
      </c>
      <c r="N644" s="33"/>
      <c r="O644" s="33">
        <f t="shared" si="692"/>
        <v>0</v>
      </c>
      <c r="P644" s="34"/>
      <c r="Q644" s="34"/>
      <c r="R644" s="34"/>
      <c r="S644" s="34"/>
      <c r="T644" s="34"/>
      <c r="U644" s="34"/>
      <c r="V644" s="34"/>
      <c r="W644" s="34">
        <f t="shared" si="733"/>
        <v>0</v>
      </c>
      <c r="X644" s="34">
        <f t="shared" si="734"/>
        <v>0</v>
      </c>
      <c r="Y644" s="34"/>
      <c r="Z644" s="34"/>
      <c r="AA644" s="34"/>
      <c r="AB644" s="34"/>
      <c r="AC644" s="34">
        <f t="shared" si="745"/>
        <v>0</v>
      </c>
      <c r="AD644" s="34"/>
      <c r="AE644" s="34"/>
      <c r="AF644" s="34">
        <f t="shared" si="731"/>
        <v>0</v>
      </c>
      <c r="AG644" s="34">
        <f t="shared" si="732"/>
        <v>0</v>
      </c>
      <c r="AH644" s="34"/>
      <c r="AI644" s="34">
        <f t="shared" si="740"/>
        <v>0</v>
      </c>
      <c r="AJ644" s="34"/>
      <c r="AK644" s="34"/>
      <c r="AL644" s="34">
        <f t="shared" si="735"/>
        <v>0</v>
      </c>
      <c r="AM644" s="34">
        <f t="shared" si="736"/>
        <v>0</v>
      </c>
      <c r="AN644" s="34">
        <v>2</v>
      </c>
      <c r="AO644" s="34">
        <f t="shared" si="709"/>
        <v>3365.18</v>
      </c>
      <c r="AP644" s="34">
        <f t="shared" si="710"/>
        <v>0</v>
      </c>
      <c r="AQ644" s="34"/>
      <c r="AR644" s="34">
        <f t="shared" si="711"/>
        <v>0</v>
      </c>
      <c r="AS644" s="34">
        <f t="shared" si="712"/>
        <v>0</v>
      </c>
      <c r="AT644" s="34"/>
      <c r="AU644" s="34">
        <f t="shared" si="713"/>
        <v>0</v>
      </c>
      <c r="AV644" s="34">
        <f t="shared" si="714"/>
        <v>0</v>
      </c>
      <c r="AW644" s="34"/>
      <c r="AX644" s="34">
        <f t="shared" si="715"/>
        <v>0</v>
      </c>
      <c r="AY644" s="34">
        <f t="shared" si="716"/>
        <v>0</v>
      </c>
      <c r="AZ644" s="34"/>
      <c r="BA644" s="34">
        <f t="shared" si="717"/>
        <v>0</v>
      </c>
      <c r="BB644" s="34">
        <f t="shared" si="718"/>
        <v>0</v>
      </c>
      <c r="BC644" s="34"/>
      <c r="BD644" s="34">
        <f t="shared" si="719"/>
        <v>0</v>
      </c>
      <c r="BE644" s="34">
        <f t="shared" si="720"/>
        <v>0</v>
      </c>
      <c r="BF644" s="34"/>
      <c r="BG644" s="34">
        <f t="shared" si="741"/>
        <v>0</v>
      </c>
      <c r="BH644" s="34">
        <f t="shared" si="721"/>
        <v>0</v>
      </c>
      <c r="BI644" s="34"/>
      <c r="BJ644" s="34">
        <f t="shared" si="742"/>
        <v>0</v>
      </c>
      <c r="BK644" s="34">
        <f t="shared" si="722"/>
        <v>0</v>
      </c>
      <c r="BL644" s="34"/>
      <c r="BM644" s="34">
        <f t="shared" si="744"/>
        <v>0</v>
      </c>
      <c r="BN644" s="34">
        <f t="shared" si="723"/>
        <v>0</v>
      </c>
      <c r="BO644" s="34"/>
      <c r="BP644" s="34">
        <f t="shared" si="693"/>
        <v>0</v>
      </c>
      <c r="BQ644" s="34">
        <f t="shared" si="694"/>
        <v>0</v>
      </c>
      <c r="BR644" s="34"/>
      <c r="BS644" s="34">
        <f t="shared" si="685"/>
        <v>0</v>
      </c>
      <c r="BT644" s="34">
        <f t="shared" si="695"/>
        <v>0</v>
      </c>
      <c r="BU644" s="34"/>
      <c r="BV644" s="34">
        <f t="shared" si="686"/>
        <v>0</v>
      </c>
      <c r="BW644" s="34">
        <f t="shared" si="696"/>
        <v>0</v>
      </c>
      <c r="BX644" s="34"/>
      <c r="BY644" s="34">
        <f t="shared" si="687"/>
        <v>0</v>
      </c>
      <c r="BZ644" s="34">
        <f t="shared" si="697"/>
        <v>0</v>
      </c>
      <c r="CA644" s="34"/>
      <c r="CB644" s="34">
        <f t="shared" si="688"/>
        <v>0</v>
      </c>
      <c r="CC644" s="34">
        <f t="shared" si="698"/>
        <v>0</v>
      </c>
      <c r="CD644" s="34"/>
      <c r="CE644" s="34">
        <f t="shared" si="689"/>
        <v>0</v>
      </c>
      <c r="CF644" s="34">
        <f t="shared" si="699"/>
        <v>0</v>
      </c>
      <c r="CG644" s="34"/>
      <c r="CH644" s="34">
        <f t="shared" si="724"/>
        <v>0</v>
      </c>
      <c r="CI644" s="34">
        <f t="shared" si="700"/>
        <v>0</v>
      </c>
      <c r="CJ644" s="34"/>
      <c r="CK644" s="34">
        <f t="shared" si="725"/>
        <v>0</v>
      </c>
      <c r="CL644" s="34">
        <f t="shared" si="701"/>
        <v>0</v>
      </c>
      <c r="CM644" s="34"/>
      <c r="CN644" s="34">
        <f t="shared" si="726"/>
        <v>0</v>
      </c>
      <c r="CO644" s="34">
        <f t="shared" si="702"/>
        <v>0</v>
      </c>
      <c r="CP644" s="34"/>
      <c r="CQ644" s="34">
        <f t="shared" si="727"/>
        <v>0</v>
      </c>
      <c r="CR644" s="34">
        <f t="shared" si="703"/>
        <v>0</v>
      </c>
      <c r="CS644" s="34"/>
      <c r="CT644" s="34">
        <f t="shared" si="728"/>
        <v>0</v>
      </c>
      <c r="CU644" s="34">
        <f t="shared" si="704"/>
        <v>0</v>
      </c>
      <c r="CV644" s="34"/>
      <c r="CW644" s="34">
        <f t="shared" si="729"/>
        <v>0</v>
      </c>
      <c r="CX644" s="34">
        <f t="shared" si="705"/>
        <v>0</v>
      </c>
      <c r="CY644" s="34"/>
      <c r="CZ644" s="34">
        <f t="shared" si="730"/>
        <v>0</v>
      </c>
      <c r="DA644" s="34">
        <f t="shared" si="706"/>
        <v>0</v>
      </c>
      <c r="DB644" s="34"/>
      <c r="DC644" s="34">
        <f t="shared" si="690"/>
        <v>0</v>
      </c>
      <c r="DD644" s="34">
        <f t="shared" si="707"/>
        <v>0</v>
      </c>
      <c r="DE644" s="35">
        <f t="shared" si="737"/>
        <v>2</v>
      </c>
      <c r="DF644" s="35">
        <f t="shared" ca="1" si="738"/>
        <v>3365.18</v>
      </c>
      <c r="DG644" s="89">
        <f t="shared" ca="1" si="739"/>
        <v>0</v>
      </c>
      <c r="DH644" s="35">
        <f t="shared" si="708"/>
        <v>2</v>
      </c>
      <c r="DI644" s="35">
        <f t="shared" ca="1" si="681"/>
        <v>3365.18</v>
      </c>
      <c r="DJ644" s="92">
        <f t="shared" ca="1" si="682"/>
        <v>0</v>
      </c>
      <c r="DK644"/>
      <c r="DL644" s="37"/>
      <c r="DM644" s="38">
        <f t="shared" si="683"/>
        <v>0</v>
      </c>
      <c r="DN644" s="39" t="str">
        <f t="shared" si="743"/>
        <v>NÃO MEDIDO</v>
      </c>
      <c r="DO644" s="40"/>
      <c r="DP644"/>
    </row>
    <row r="645" spans="1:120" s="2" customFormat="1" ht="59.25" customHeight="1" x14ac:dyDescent="0.2">
      <c r="A645" s="2" t="s">
        <v>212</v>
      </c>
      <c r="C645" s="100" t="s">
        <v>1281</v>
      </c>
      <c r="D645" s="30" t="s">
        <v>1282</v>
      </c>
      <c r="E645" s="31" t="s">
        <v>89</v>
      </c>
      <c r="F645" s="74">
        <v>3</v>
      </c>
      <c r="G645" s="74">
        <v>0</v>
      </c>
      <c r="H645" s="121">
        <v>0</v>
      </c>
      <c r="I645" s="121">
        <v>0</v>
      </c>
      <c r="J645" s="121"/>
      <c r="K645" s="74">
        <f t="shared" si="684"/>
        <v>3</v>
      </c>
      <c r="L645" s="32">
        <v>2508.3000000000002</v>
      </c>
      <c r="M645" s="33">
        <f t="shared" si="691"/>
        <v>7524.9</v>
      </c>
      <c r="N645" s="33"/>
      <c r="O645" s="33">
        <f t="shared" si="692"/>
        <v>0</v>
      </c>
      <c r="P645" s="34"/>
      <c r="Q645" s="34"/>
      <c r="R645" s="34"/>
      <c r="S645" s="34"/>
      <c r="T645" s="34"/>
      <c r="U645" s="34"/>
      <c r="V645" s="34"/>
      <c r="W645" s="34">
        <f t="shared" si="733"/>
        <v>0</v>
      </c>
      <c r="X645" s="34">
        <f t="shared" si="734"/>
        <v>0</v>
      </c>
      <c r="Y645" s="34"/>
      <c r="Z645" s="34"/>
      <c r="AA645" s="34"/>
      <c r="AB645" s="34"/>
      <c r="AC645" s="34">
        <f t="shared" si="745"/>
        <v>0</v>
      </c>
      <c r="AD645" s="34"/>
      <c r="AE645" s="34"/>
      <c r="AF645" s="34">
        <f t="shared" si="731"/>
        <v>0</v>
      </c>
      <c r="AG645" s="34">
        <f t="shared" si="732"/>
        <v>0</v>
      </c>
      <c r="AH645" s="34"/>
      <c r="AI645" s="34">
        <f t="shared" si="740"/>
        <v>0</v>
      </c>
      <c r="AJ645" s="34"/>
      <c r="AK645" s="34"/>
      <c r="AL645" s="34">
        <f t="shared" si="735"/>
        <v>0</v>
      </c>
      <c r="AM645" s="34">
        <f t="shared" si="736"/>
        <v>0</v>
      </c>
      <c r="AN645" s="34"/>
      <c r="AO645" s="34">
        <f t="shared" si="709"/>
        <v>0</v>
      </c>
      <c r="AP645" s="34">
        <f t="shared" si="710"/>
        <v>0</v>
      </c>
      <c r="AQ645" s="34"/>
      <c r="AR645" s="34">
        <f t="shared" si="711"/>
        <v>0</v>
      </c>
      <c r="AS645" s="34">
        <f t="shared" si="712"/>
        <v>0</v>
      </c>
      <c r="AT645" s="34"/>
      <c r="AU645" s="34">
        <f t="shared" si="713"/>
        <v>0</v>
      </c>
      <c r="AV645" s="34">
        <f t="shared" si="714"/>
        <v>0</v>
      </c>
      <c r="AW645" s="34"/>
      <c r="AX645" s="34">
        <f t="shared" si="715"/>
        <v>0</v>
      </c>
      <c r="AY645" s="34">
        <f t="shared" si="716"/>
        <v>0</v>
      </c>
      <c r="AZ645" s="34"/>
      <c r="BA645" s="34">
        <f t="shared" si="717"/>
        <v>0</v>
      </c>
      <c r="BB645" s="34">
        <f t="shared" si="718"/>
        <v>0</v>
      </c>
      <c r="BC645" s="34"/>
      <c r="BD645" s="34">
        <f t="shared" si="719"/>
        <v>0</v>
      </c>
      <c r="BE645" s="34">
        <f t="shared" si="720"/>
        <v>0</v>
      </c>
      <c r="BF645" s="34">
        <v>1</v>
      </c>
      <c r="BG645" s="34">
        <f t="shared" si="741"/>
        <v>2508.3000000000002</v>
      </c>
      <c r="BH645" s="34">
        <f t="shared" si="721"/>
        <v>0</v>
      </c>
      <c r="BI645" s="34"/>
      <c r="BJ645" s="34">
        <f t="shared" si="742"/>
        <v>0</v>
      </c>
      <c r="BK645" s="34">
        <f t="shared" si="722"/>
        <v>0</v>
      </c>
      <c r="BL645" s="34"/>
      <c r="BM645" s="34">
        <f t="shared" si="744"/>
        <v>0</v>
      </c>
      <c r="BN645" s="34">
        <f t="shared" si="723"/>
        <v>0</v>
      </c>
      <c r="BO645" s="34"/>
      <c r="BP645" s="34">
        <f t="shared" si="693"/>
        <v>0</v>
      </c>
      <c r="BQ645" s="34">
        <f t="shared" si="694"/>
        <v>0</v>
      </c>
      <c r="BR645" s="34"/>
      <c r="BS645" s="34">
        <f t="shared" si="685"/>
        <v>0</v>
      </c>
      <c r="BT645" s="34">
        <f t="shared" si="695"/>
        <v>0</v>
      </c>
      <c r="BU645" s="34"/>
      <c r="BV645" s="34">
        <f t="shared" si="686"/>
        <v>0</v>
      </c>
      <c r="BW645" s="34">
        <f t="shared" si="696"/>
        <v>0</v>
      </c>
      <c r="BX645" s="34"/>
      <c r="BY645" s="34">
        <f t="shared" si="687"/>
        <v>0</v>
      </c>
      <c r="BZ645" s="34">
        <f t="shared" si="697"/>
        <v>0</v>
      </c>
      <c r="CA645" s="34"/>
      <c r="CB645" s="34">
        <f t="shared" si="688"/>
        <v>0</v>
      </c>
      <c r="CC645" s="34">
        <f t="shared" si="698"/>
        <v>0</v>
      </c>
      <c r="CD645" s="34"/>
      <c r="CE645" s="34">
        <f t="shared" si="689"/>
        <v>0</v>
      </c>
      <c r="CF645" s="34">
        <f t="shared" si="699"/>
        <v>0</v>
      </c>
      <c r="CG645" s="34"/>
      <c r="CH645" s="34">
        <f t="shared" si="724"/>
        <v>0</v>
      </c>
      <c r="CI645" s="34">
        <f t="shared" si="700"/>
        <v>0</v>
      </c>
      <c r="CJ645" s="34"/>
      <c r="CK645" s="34">
        <f t="shared" si="725"/>
        <v>0</v>
      </c>
      <c r="CL645" s="34">
        <f t="shared" si="701"/>
        <v>0</v>
      </c>
      <c r="CM645" s="34"/>
      <c r="CN645" s="34">
        <f t="shared" si="726"/>
        <v>0</v>
      </c>
      <c r="CO645" s="34">
        <f t="shared" si="702"/>
        <v>0</v>
      </c>
      <c r="CP645" s="34"/>
      <c r="CQ645" s="34">
        <f t="shared" si="727"/>
        <v>0</v>
      </c>
      <c r="CR645" s="34">
        <f t="shared" si="703"/>
        <v>0</v>
      </c>
      <c r="CS645" s="34"/>
      <c r="CT645" s="34">
        <f t="shared" si="728"/>
        <v>0</v>
      </c>
      <c r="CU645" s="34">
        <f t="shared" si="704"/>
        <v>0</v>
      </c>
      <c r="CV645" s="34"/>
      <c r="CW645" s="34">
        <f t="shared" si="729"/>
        <v>0</v>
      </c>
      <c r="CX645" s="34">
        <f t="shared" si="705"/>
        <v>0</v>
      </c>
      <c r="CY645" s="34"/>
      <c r="CZ645" s="34">
        <f t="shared" si="730"/>
        <v>0</v>
      </c>
      <c r="DA645" s="34">
        <f t="shared" si="706"/>
        <v>0</v>
      </c>
      <c r="DB645" s="34"/>
      <c r="DC645" s="34">
        <f t="shared" si="690"/>
        <v>0</v>
      </c>
      <c r="DD645" s="34">
        <f t="shared" si="707"/>
        <v>0</v>
      </c>
      <c r="DE645" s="35">
        <f t="shared" si="737"/>
        <v>1</v>
      </c>
      <c r="DF645" s="35">
        <f t="shared" ca="1" si="738"/>
        <v>2508.3000000000002</v>
      </c>
      <c r="DG645" s="89">
        <f t="shared" ca="1" si="739"/>
        <v>0</v>
      </c>
      <c r="DH645" s="35">
        <f t="shared" si="708"/>
        <v>2</v>
      </c>
      <c r="DI645" s="35">
        <f t="shared" ca="1" si="681"/>
        <v>5016.6000000000004</v>
      </c>
      <c r="DJ645" s="92">
        <f t="shared" ca="1" si="682"/>
        <v>0</v>
      </c>
      <c r="DK645"/>
      <c r="DL645" s="37"/>
      <c r="DM645" s="38">
        <f t="shared" si="683"/>
        <v>0</v>
      </c>
      <c r="DN645" s="39" t="str">
        <f t="shared" si="743"/>
        <v>NÃO MEDIDO</v>
      </c>
      <c r="DO645" s="40"/>
      <c r="DP645"/>
    </row>
    <row r="646" spans="1:120" s="2" customFormat="1" ht="59.25" customHeight="1" x14ac:dyDescent="0.2">
      <c r="A646" s="2" t="s">
        <v>212</v>
      </c>
      <c r="C646" s="100" t="s">
        <v>1283</v>
      </c>
      <c r="D646" s="30" t="s">
        <v>1284</v>
      </c>
      <c r="E646" s="31" t="s">
        <v>89</v>
      </c>
      <c r="F646" s="74">
        <v>6</v>
      </c>
      <c r="G646" s="74">
        <v>0</v>
      </c>
      <c r="H646" s="121">
        <v>0</v>
      </c>
      <c r="I646" s="121">
        <v>0</v>
      </c>
      <c r="J646" s="121"/>
      <c r="K646" s="74">
        <f t="shared" si="684"/>
        <v>6</v>
      </c>
      <c r="L646" s="32">
        <v>766.49</v>
      </c>
      <c r="M646" s="33">
        <f t="shared" si="691"/>
        <v>4598.9399999999996</v>
      </c>
      <c r="N646" s="33"/>
      <c r="O646" s="33">
        <f t="shared" si="692"/>
        <v>0</v>
      </c>
      <c r="P646" s="34"/>
      <c r="Q646" s="34"/>
      <c r="R646" s="34"/>
      <c r="S646" s="34"/>
      <c r="T646" s="34"/>
      <c r="U646" s="34"/>
      <c r="V646" s="34"/>
      <c r="W646" s="34">
        <f t="shared" si="733"/>
        <v>0</v>
      </c>
      <c r="X646" s="34">
        <f t="shared" si="734"/>
        <v>0</v>
      </c>
      <c r="Y646" s="34"/>
      <c r="Z646" s="34"/>
      <c r="AA646" s="34"/>
      <c r="AB646" s="34">
        <v>6</v>
      </c>
      <c r="AC646" s="34">
        <f t="shared" si="745"/>
        <v>4598.9399999999996</v>
      </c>
      <c r="AD646" s="34"/>
      <c r="AE646" s="34"/>
      <c r="AF646" s="34">
        <f t="shared" si="731"/>
        <v>0</v>
      </c>
      <c r="AG646" s="34">
        <f t="shared" si="732"/>
        <v>0</v>
      </c>
      <c r="AH646" s="34"/>
      <c r="AI646" s="34">
        <f t="shared" si="740"/>
        <v>0</v>
      </c>
      <c r="AJ646" s="34"/>
      <c r="AK646" s="34"/>
      <c r="AL646" s="34">
        <f t="shared" si="735"/>
        <v>0</v>
      </c>
      <c r="AM646" s="34">
        <f t="shared" si="736"/>
        <v>0</v>
      </c>
      <c r="AN646" s="34">
        <v>0</v>
      </c>
      <c r="AO646" s="34">
        <f t="shared" si="709"/>
        <v>0</v>
      </c>
      <c r="AP646" s="34">
        <f t="shared" si="710"/>
        <v>0</v>
      </c>
      <c r="AQ646" s="34"/>
      <c r="AR646" s="34">
        <f t="shared" si="711"/>
        <v>0</v>
      </c>
      <c r="AS646" s="34">
        <f t="shared" si="712"/>
        <v>0</v>
      </c>
      <c r="AT646" s="34"/>
      <c r="AU646" s="34">
        <f t="shared" si="713"/>
        <v>0</v>
      </c>
      <c r="AV646" s="34">
        <f t="shared" si="714"/>
        <v>0</v>
      </c>
      <c r="AW646" s="34"/>
      <c r="AX646" s="34">
        <f t="shared" si="715"/>
        <v>0</v>
      </c>
      <c r="AY646" s="34">
        <f t="shared" si="716"/>
        <v>0</v>
      </c>
      <c r="AZ646" s="34"/>
      <c r="BA646" s="34">
        <f t="shared" si="717"/>
        <v>0</v>
      </c>
      <c r="BB646" s="34">
        <f t="shared" si="718"/>
        <v>0</v>
      </c>
      <c r="BC646" s="34"/>
      <c r="BD646" s="34">
        <f t="shared" si="719"/>
        <v>0</v>
      </c>
      <c r="BE646" s="34">
        <f t="shared" si="720"/>
        <v>0</v>
      </c>
      <c r="BF646" s="34"/>
      <c r="BG646" s="34">
        <f t="shared" si="741"/>
        <v>0</v>
      </c>
      <c r="BH646" s="34">
        <f t="shared" si="721"/>
        <v>0</v>
      </c>
      <c r="BI646" s="34"/>
      <c r="BJ646" s="34">
        <f t="shared" si="742"/>
        <v>0</v>
      </c>
      <c r="BK646" s="34">
        <f t="shared" si="722"/>
        <v>0</v>
      </c>
      <c r="BL646" s="34"/>
      <c r="BM646" s="34">
        <f t="shared" si="744"/>
        <v>0</v>
      </c>
      <c r="BN646" s="34">
        <f t="shared" si="723"/>
        <v>0</v>
      </c>
      <c r="BO646" s="34"/>
      <c r="BP646" s="34">
        <f t="shared" si="693"/>
        <v>0</v>
      </c>
      <c r="BQ646" s="34">
        <f t="shared" si="694"/>
        <v>0</v>
      </c>
      <c r="BR646" s="34"/>
      <c r="BS646" s="34">
        <f t="shared" si="685"/>
        <v>0</v>
      </c>
      <c r="BT646" s="34">
        <f t="shared" si="695"/>
        <v>0</v>
      </c>
      <c r="BU646" s="34"/>
      <c r="BV646" s="34">
        <f t="shared" si="686"/>
        <v>0</v>
      </c>
      <c r="BW646" s="34">
        <f t="shared" si="696"/>
        <v>0</v>
      </c>
      <c r="BX646" s="34"/>
      <c r="BY646" s="34">
        <f t="shared" si="687"/>
        <v>0</v>
      </c>
      <c r="BZ646" s="34">
        <f t="shared" si="697"/>
        <v>0</v>
      </c>
      <c r="CA646" s="34"/>
      <c r="CB646" s="34">
        <f t="shared" si="688"/>
        <v>0</v>
      </c>
      <c r="CC646" s="34">
        <f t="shared" si="698"/>
        <v>0</v>
      </c>
      <c r="CD646" s="34"/>
      <c r="CE646" s="34">
        <f t="shared" si="689"/>
        <v>0</v>
      </c>
      <c r="CF646" s="34">
        <f t="shared" si="699"/>
        <v>0</v>
      </c>
      <c r="CG646" s="34"/>
      <c r="CH646" s="34">
        <f t="shared" si="724"/>
        <v>0</v>
      </c>
      <c r="CI646" s="34">
        <f t="shared" si="700"/>
        <v>0</v>
      </c>
      <c r="CJ646" s="34"/>
      <c r="CK646" s="34">
        <f t="shared" si="725"/>
        <v>0</v>
      </c>
      <c r="CL646" s="34">
        <f t="shared" si="701"/>
        <v>0</v>
      </c>
      <c r="CM646" s="34"/>
      <c r="CN646" s="34">
        <f t="shared" si="726"/>
        <v>0</v>
      </c>
      <c r="CO646" s="34">
        <f t="shared" si="702"/>
        <v>0</v>
      </c>
      <c r="CP646" s="34"/>
      <c r="CQ646" s="34">
        <f t="shared" si="727"/>
        <v>0</v>
      </c>
      <c r="CR646" s="34">
        <f t="shared" si="703"/>
        <v>0</v>
      </c>
      <c r="CS646" s="34"/>
      <c r="CT646" s="34">
        <f t="shared" si="728"/>
        <v>0</v>
      </c>
      <c r="CU646" s="34">
        <f t="shared" si="704"/>
        <v>0</v>
      </c>
      <c r="CV646" s="34"/>
      <c r="CW646" s="34">
        <f t="shared" si="729"/>
        <v>0</v>
      </c>
      <c r="CX646" s="34">
        <f t="shared" si="705"/>
        <v>0</v>
      </c>
      <c r="CY646" s="34"/>
      <c r="CZ646" s="34">
        <f t="shared" si="730"/>
        <v>0</v>
      </c>
      <c r="DA646" s="34">
        <f t="shared" si="706"/>
        <v>0</v>
      </c>
      <c r="DB646" s="34"/>
      <c r="DC646" s="34">
        <f t="shared" si="690"/>
        <v>0</v>
      </c>
      <c r="DD646" s="34">
        <f t="shared" si="707"/>
        <v>0</v>
      </c>
      <c r="DE646" s="35">
        <f t="shared" si="737"/>
        <v>6</v>
      </c>
      <c r="DF646" s="35">
        <f t="shared" ca="1" si="738"/>
        <v>4598.9399999999996</v>
      </c>
      <c r="DG646" s="89">
        <f t="shared" ca="1" si="739"/>
        <v>0</v>
      </c>
      <c r="DH646" s="35">
        <f t="shared" si="708"/>
        <v>0</v>
      </c>
      <c r="DI646" s="35">
        <f t="shared" ca="1" si="681"/>
        <v>0</v>
      </c>
      <c r="DJ646" s="92">
        <f t="shared" ca="1" si="682"/>
        <v>0</v>
      </c>
      <c r="DK646"/>
      <c r="DL646" s="37"/>
      <c r="DM646" s="38">
        <f t="shared" si="683"/>
        <v>0</v>
      </c>
      <c r="DN646" s="39" t="str">
        <f t="shared" si="743"/>
        <v>NÃO MEDIDO</v>
      </c>
      <c r="DO646" s="40"/>
      <c r="DP646"/>
    </row>
    <row r="647" spans="1:120" s="2" customFormat="1" ht="59.25" customHeight="1" x14ac:dyDescent="0.2">
      <c r="A647" s="2" t="s">
        <v>212</v>
      </c>
      <c r="C647" s="100" t="s">
        <v>1285</v>
      </c>
      <c r="D647" s="30" t="s">
        <v>1286</v>
      </c>
      <c r="E647" s="31" t="s">
        <v>89</v>
      </c>
      <c r="F647" s="74">
        <v>53</v>
      </c>
      <c r="G647" s="74">
        <v>0</v>
      </c>
      <c r="H647" s="121">
        <v>0</v>
      </c>
      <c r="I647" s="121">
        <v>0</v>
      </c>
      <c r="J647" s="121"/>
      <c r="K647" s="74">
        <f t="shared" si="684"/>
        <v>53</v>
      </c>
      <c r="L647" s="32">
        <v>804.51</v>
      </c>
      <c r="M647" s="33">
        <f t="shared" si="691"/>
        <v>42639.03</v>
      </c>
      <c r="N647" s="33"/>
      <c r="O647" s="33">
        <f t="shared" si="692"/>
        <v>0</v>
      </c>
      <c r="P647" s="34"/>
      <c r="Q647" s="34"/>
      <c r="R647" s="34"/>
      <c r="S647" s="34"/>
      <c r="T647" s="34"/>
      <c r="U647" s="34"/>
      <c r="V647" s="34"/>
      <c r="W647" s="34">
        <f t="shared" si="733"/>
        <v>0</v>
      </c>
      <c r="X647" s="34">
        <f t="shared" si="734"/>
        <v>0</v>
      </c>
      <c r="Y647" s="34"/>
      <c r="Z647" s="34"/>
      <c r="AA647" s="34"/>
      <c r="AB647" s="34">
        <v>6</v>
      </c>
      <c r="AC647" s="34">
        <f t="shared" si="745"/>
        <v>4827.0600000000004</v>
      </c>
      <c r="AD647" s="34"/>
      <c r="AE647" s="34"/>
      <c r="AF647" s="34">
        <f t="shared" si="731"/>
        <v>0</v>
      </c>
      <c r="AG647" s="34">
        <f t="shared" si="732"/>
        <v>0</v>
      </c>
      <c r="AH647" s="34"/>
      <c r="AI647" s="34">
        <f t="shared" si="740"/>
        <v>0</v>
      </c>
      <c r="AJ647" s="34"/>
      <c r="AK647" s="34"/>
      <c r="AL647" s="34">
        <f t="shared" si="735"/>
        <v>0</v>
      </c>
      <c r="AM647" s="34">
        <f t="shared" si="736"/>
        <v>0</v>
      </c>
      <c r="AN647" s="34">
        <v>47</v>
      </c>
      <c r="AO647" s="34">
        <f t="shared" si="709"/>
        <v>37811.97</v>
      </c>
      <c r="AP647" s="34">
        <f t="shared" si="710"/>
        <v>0</v>
      </c>
      <c r="AQ647" s="34"/>
      <c r="AR647" s="34">
        <f t="shared" si="711"/>
        <v>0</v>
      </c>
      <c r="AS647" s="34">
        <f t="shared" si="712"/>
        <v>0</v>
      </c>
      <c r="AT647" s="34"/>
      <c r="AU647" s="34">
        <f t="shared" si="713"/>
        <v>0</v>
      </c>
      <c r="AV647" s="34">
        <f t="shared" si="714"/>
        <v>0</v>
      </c>
      <c r="AW647" s="34"/>
      <c r="AX647" s="34">
        <f t="shared" si="715"/>
        <v>0</v>
      </c>
      <c r="AY647" s="34">
        <f t="shared" si="716"/>
        <v>0</v>
      </c>
      <c r="AZ647" s="34"/>
      <c r="BA647" s="34">
        <f t="shared" si="717"/>
        <v>0</v>
      </c>
      <c r="BB647" s="34">
        <f t="shared" si="718"/>
        <v>0</v>
      </c>
      <c r="BC647" s="34"/>
      <c r="BD647" s="34">
        <f t="shared" si="719"/>
        <v>0</v>
      </c>
      <c r="BE647" s="34">
        <f t="shared" si="720"/>
        <v>0</v>
      </c>
      <c r="BF647" s="34"/>
      <c r="BG647" s="34">
        <f t="shared" si="741"/>
        <v>0</v>
      </c>
      <c r="BH647" s="34">
        <f t="shared" si="721"/>
        <v>0</v>
      </c>
      <c r="BI647" s="34"/>
      <c r="BJ647" s="34">
        <f t="shared" si="742"/>
        <v>0</v>
      </c>
      <c r="BK647" s="34">
        <f t="shared" si="722"/>
        <v>0</v>
      </c>
      <c r="BL647" s="34"/>
      <c r="BM647" s="34">
        <f t="shared" si="744"/>
        <v>0</v>
      </c>
      <c r="BN647" s="34">
        <f t="shared" si="723"/>
        <v>0</v>
      </c>
      <c r="BO647" s="34"/>
      <c r="BP647" s="34">
        <f t="shared" si="693"/>
        <v>0</v>
      </c>
      <c r="BQ647" s="34">
        <f t="shared" si="694"/>
        <v>0</v>
      </c>
      <c r="BR647" s="34"/>
      <c r="BS647" s="34">
        <f t="shared" si="685"/>
        <v>0</v>
      </c>
      <c r="BT647" s="34">
        <f t="shared" si="695"/>
        <v>0</v>
      </c>
      <c r="BU647" s="34"/>
      <c r="BV647" s="34">
        <f t="shared" si="686"/>
        <v>0</v>
      </c>
      <c r="BW647" s="34">
        <f t="shared" si="696"/>
        <v>0</v>
      </c>
      <c r="BX647" s="34"/>
      <c r="BY647" s="34">
        <f t="shared" si="687"/>
        <v>0</v>
      </c>
      <c r="BZ647" s="34">
        <f t="shared" si="697"/>
        <v>0</v>
      </c>
      <c r="CA647" s="34"/>
      <c r="CB647" s="34">
        <f t="shared" si="688"/>
        <v>0</v>
      </c>
      <c r="CC647" s="34">
        <f t="shared" si="698"/>
        <v>0</v>
      </c>
      <c r="CD647" s="34"/>
      <c r="CE647" s="34">
        <f t="shared" si="689"/>
        <v>0</v>
      </c>
      <c r="CF647" s="34">
        <f t="shared" si="699"/>
        <v>0</v>
      </c>
      <c r="CG647" s="34"/>
      <c r="CH647" s="34">
        <f t="shared" si="724"/>
        <v>0</v>
      </c>
      <c r="CI647" s="34">
        <f t="shared" si="700"/>
        <v>0</v>
      </c>
      <c r="CJ647" s="34"/>
      <c r="CK647" s="34">
        <f t="shared" si="725"/>
        <v>0</v>
      </c>
      <c r="CL647" s="34">
        <f t="shared" si="701"/>
        <v>0</v>
      </c>
      <c r="CM647" s="34"/>
      <c r="CN647" s="34">
        <f t="shared" si="726"/>
        <v>0</v>
      </c>
      <c r="CO647" s="34">
        <f t="shared" si="702"/>
        <v>0</v>
      </c>
      <c r="CP647" s="34"/>
      <c r="CQ647" s="34">
        <f t="shared" si="727"/>
        <v>0</v>
      </c>
      <c r="CR647" s="34">
        <f t="shared" si="703"/>
        <v>0</v>
      </c>
      <c r="CS647" s="34"/>
      <c r="CT647" s="34">
        <f t="shared" si="728"/>
        <v>0</v>
      </c>
      <c r="CU647" s="34">
        <f t="shared" si="704"/>
        <v>0</v>
      </c>
      <c r="CV647" s="34"/>
      <c r="CW647" s="34">
        <f t="shared" si="729"/>
        <v>0</v>
      </c>
      <c r="CX647" s="34">
        <f t="shared" si="705"/>
        <v>0</v>
      </c>
      <c r="CY647" s="34"/>
      <c r="CZ647" s="34">
        <f t="shared" si="730"/>
        <v>0</v>
      </c>
      <c r="DA647" s="34">
        <f t="shared" si="706"/>
        <v>0</v>
      </c>
      <c r="DB647" s="34"/>
      <c r="DC647" s="34">
        <f t="shared" si="690"/>
        <v>0</v>
      </c>
      <c r="DD647" s="34">
        <f t="shared" si="707"/>
        <v>0</v>
      </c>
      <c r="DE647" s="35">
        <f t="shared" si="737"/>
        <v>53</v>
      </c>
      <c r="DF647" s="35">
        <f t="shared" ca="1" si="738"/>
        <v>42639.03</v>
      </c>
      <c r="DG647" s="89">
        <f t="shared" ca="1" si="739"/>
        <v>0</v>
      </c>
      <c r="DH647" s="35">
        <f t="shared" si="708"/>
        <v>0</v>
      </c>
      <c r="DI647" s="35">
        <f t="shared" ca="1" si="681"/>
        <v>0</v>
      </c>
      <c r="DJ647" s="92">
        <f t="shared" ca="1" si="682"/>
        <v>0</v>
      </c>
      <c r="DK647"/>
      <c r="DL647" s="37"/>
      <c r="DM647" s="38">
        <f t="shared" si="683"/>
        <v>0</v>
      </c>
      <c r="DN647" s="39" t="str">
        <f t="shared" si="743"/>
        <v>NÃO MEDIDO</v>
      </c>
      <c r="DO647" s="40"/>
      <c r="DP647"/>
    </row>
    <row r="648" spans="1:120" s="2" customFormat="1" ht="59.25" customHeight="1" x14ac:dyDescent="0.2">
      <c r="A648" s="2" t="s">
        <v>212</v>
      </c>
      <c r="C648" s="100" t="s">
        <v>1287</v>
      </c>
      <c r="D648" s="30" t="s">
        <v>1288</v>
      </c>
      <c r="E648" s="31" t="s">
        <v>89</v>
      </c>
      <c r="F648" s="74">
        <v>3</v>
      </c>
      <c r="G648" s="74">
        <v>0</v>
      </c>
      <c r="H648" s="121">
        <v>0</v>
      </c>
      <c r="I648" s="121">
        <v>0</v>
      </c>
      <c r="J648" s="121"/>
      <c r="K648" s="74">
        <f t="shared" si="684"/>
        <v>3</v>
      </c>
      <c r="L648" s="32">
        <v>1736</v>
      </c>
      <c r="M648" s="33">
        <f t="shared" si="691"/>
        <v>5208</v>
      </c>
      <c r="N648" s="33"/>
      <c r="O648" s="33">
        <f t="shared" si="692"/>
        <v>0</v>
      </c>
      <c r="P648" s="34"/>
      <c r="Q648" s="34"/>
      <c r="R648" s="34"/>
      <c r="S648" s="34"/>
      <c r="T648" s="34"/>
      <c r="U648" s="34"/>
      <c r="V648" s="34"/>
      <c r="W648" s="34">
        <f t="shared" si="733"/>
        <v>0</v>
      </c>
      <c r="X648" s="34">
        <f t="shared" si="734"/>
        <v>0</v>
      </c>
      <c r="Y648" s="34"/>
      <c r="Z648" s="34"/>
      <c r="AA648" s="34"/>
      <c r="AB648" s="34"/>
      <c r="AC648" s="34">
        <f t="shared" si="745"/>
        <v>0</v>
      </c>
      <c r="AD648" s="34"/>
      <c r="AE648" s="34"/>
      <c r="AF648" s="34">
        <f t="shared" si="731"/>
        <v>0</v>
      </c>
      <c r="AG648" s="34">
        <f t="shared" si="732"/>
        <v>0</v>
      </c>
      <c r="AH648" s="34"/>
      <c r="AI648" s="34">
        <f t="shared" si="740"/>
        <v>0</v>
      </c>
      <c r="AJ648" s="34"/>
      <c r="AK648" s="34"/>
      <c r="AL648" s="34">
        <f t="shared" si="735"/>
        <v>0</v>
      </c>
      <c r="AM648" s="34">
        <f t="shared" si="736"/>
        <v>0</v>
      </c>
      <c r="AN648" s="34">
        <v>1</v>
      </c>
      <c r="AO648" s="34">
        <f t="shared" si="709"/>
        <v>1736</v>
      </c>
      <c r="AP648" s="34">
        <f t="shared" si="710"/>
        <v>0</v>
      </c>
      <c r="AQ648" s="34"/>
      <c r="AR648" s="34">
        <f t="shared" si="711"/>
        <v>0</v>
      </c>
      <c r="AS648" s="34">
        <f t="shared" si="712"/>
        <v>0</v>
      </c>
      <c r="AT648" s="34"/>
      <c r="AU648" s="34">
        <f t="shared" si="713"/>
        <v>0</v>
      </c>
      <c r="AV648" s="34">
        <f t="shared" si="714"/>
        <v>0</v>
      </c>
      <c r="AW648" s="34"/>
      <c r="AX648" s="34">
        <f t="shared" si="715"/>
        <v>0</v>
      </c>
      <c r="AY648" s="34">
        <f t="shared" si="716"/>
        <v>0</v>
      </c>
      <c r="AZ648" s="34"/>
      <c r="BA648" s="34">
        <f t="shared" si="717"/>
        <v>0</v>
      </c>
      <c r="BB648" s="34">
        <f t="shared" si="718"/>
        <v>0</v>
      </c>
      <c r="BC648" s="34"/>
      <c r="BD648" s="34">
        <f t="shared" si="719"/>
        <v>0</v>
      </c>
      <c r="BE648" s="34">
        <f t="shared" si="720"/>
        <v>0</v>
      </c>
      <c r="BF648" s="34"/>
      <c r="BG648" s="34">
        <f t="shared" si="741"/>
        <v>0</v>
      </c>
      <c r="BH648" s="34">
        <f t="shared" si="721"/>
        <v>0</v>
      </c>
      <c r="BI648" s="34"/>
      <c r="BJ648" s="34">
        <f t="shared" si="742"/>
        <v>0</v>
      </c>
      <c r="BK648" s="34">
        <f t="shared" si="722"/>
        <v>0</v>
      </c>
      <c r="BL648" s="34"/>
      <c r="BM648" s="34">
        <f t="shared" si="744"/>
        <v>0</v>
      </c>
      <c r="BN648" s="34">
        <f t="shared" si="723"/>
        <v>0</v>
      </c>
      <c r="BO648" s="34"/>
      <c r="BP648" s="34">
        <f t="shared" si="693"/>
        <v>0</v>
      </c>
      <c r="BQ648" s="34">
        <f t="shared" si="694"/>
        <v>0</v>
      </c>
      <c r="BR648" s="34"/>
      <c r="BS648" s="34">
        <f t="shared" si="685"/>
        <v>0</v>
      </c>
      <c r="BT648" s="34">
        <f t="shared" si="695"/>
        <v>0</v>
      </c>
      <c r="BU648" s="34"/>
      <c r="BV648" s="34">
        <f t="shared" si="686"/>
        <v>0</v>
      </c>
      <c r="BW648" s="34">
        <f t="shared" si="696"/>
        <v>0</v>
      </c>
      <c r="BX648" s="34"/>
      <c r="BY648" s="34">
        <f t="shared" si="687"/>
        <v>0</v>
      </c>
      <c r="BZ648" s="34">
        <f t="shared" si="697"/>
        <v>0</v>
      </c>
      <c r="CA648" s="34"/>
      <c r="CB648" s="34">
        <f t="shared" si="688"/>
        <v>0</v>
      </c>
      <c r="CC648" s="34">
        <f t="shared" si="698"/>
        <v>0</v>
      </c>
      <c r="CD648" s="34"/>
      <c r="CE648" s="34">
        <f t="shared" si="689"/>
        <v>0</v>
      </c>
      <c r="CF648" s="34">
        <f t="shared" si="699"/>
        <v>0</v>
      </c>
      <c r="CG648" s="34"/>
      <c r="CH648" s="34">
        <f t="shared" si="724"/>
        <v>0</v>
      </c>
      <c r="CI648" s="34">
        <f t="shared" si="700"/>
        <v>0</v>
      </c>
      <c r="CJ648" s="34"/>
      <c r="CK648" s="34">
        <f t="shared" si="725"/>
        <v>0</v>
      </c>
      <c r="CL648" s="34">
        <f t="shared" si="701"/>
        <v>0</v>
      </c>
      <c r="CM648" s="34"/>
      <c r="CN648" s="34">
        <f t="shared" si="726"/>
        <v>0</v>
      </c>
      <c r="CO648" s="34">
        <f t="shared" si="702"/>
        <v>0</v>
      </c>
      <c r="CP648" s="34"/>
      <c r="CQ648" s="34">
        <f t="shared" si="727"/>
        <v>0</v>
      </c>
      <c r="CR648" s="34">
        <f t="shared" si="703"/>
        <v>0</v>
      </c>
      <c r="CS648" s="34"/>
      <c r="CT648" s="34">
        <f t="shared" si="728"/>
        <v>0</v>
      </c>
      <c r="CU648" s="34">
        <f t="shared" si="704"/>
        <v>0</v>
      </c>
      <c r="CV648" s="34"/>
      <c r="CW648" s="34">
        <f t="shared" si="729"/>
        <v>0</v>
      </c>
      <c r="CX648" s="34">
        <f t="shared" si="705"/>
        <v>0</v>
      </c>
      <c r="CY648" s="34"/>
      <c r="CZ648" s="34">
        <f t="shared" si="730"/>
        <v>0</v>
      </c>
      <c r="DA648" s="34">
        <f t="shared" si="706"/>
        <v>0</v>
      </c>
      <c r="DB648" s="34"/>
      <c r="DC648" s="34">
        <f t="shared" si="690"/>
        <v>0</v>
      </c>
      <c r="DD648" s="34">
        <f t="shared" si="707"/>
        <v>0</v>
      </c>
      <c r="DE648" s="35">
        <f t="shared" si="737"/>
        <v>1</v>
      </c>
      <c r="DF648" s="35">
        <f t="shared" ca="1" si="738"/>
        <v>1736</v>
      </c>
      <c r="DG648" s="89">
        <f t="shared" ca="1" si="739"/>
        <v>0</v>
      </c>
      <c r="DH648" s="35">
        <f t="shared" si="708"/>
        <v>2</v>
      </c>
      <c r="DI648" s="35">
        <f t="shared" ca="1" si="681"/>
        <v>3472</v>
      </c>
      <c r="DJ648" s="92">
        <f t="shared" ca="1" si="682"/>
        <v>0</v>
      </c>
      <c r="DK648"/>
      <c r="DL648" s="37"/>
      <c r="DM648" s="38">
        <f t="shared" si="683"/>
        <v>0</v>
      </c>
      <c r="DN648" s="39" t="str">
        <f t="shared" si="743"/>
        <v>NÃO MEDIDO</v>
      </c>
      <c r="DO648" s="40"/>
      <c r="DP648"/>
    </row>
    <row r="649" spans="1:120" s="2" customFormat="1" ht="59.25" customHeight="1" x14ac:dyDescent="0.2">
      <c r="A649" s="2" t="s">
        <v>212</v>
      </c>
      <c r="C649" s="100" t="s">
        <v>1289</v>
      </c>
      <c r="D649" s="30" t="s">
        <v>1290</v>
      </c>
      <c r="E649" s="31" t="s">
        <v>89</v>
      </c>
      <c r="F649" s="74">
        <v>6</v>
      </c>
      <c r="G649" s="74">
        <v>0</v>
      </c>
      <c r="H649" s="121">
        <v>0</v>
      </c>
      <c r="I649" s="121">
        <v>0</v>
      </c>
      <c r="J649" s="121"/>
      <c r="K649" s="74">
        <f t="shared" si="684"/>
        <v>6</v>
      </c>
      <c r="L649" s="32">
        <v>191.54</v>
      </c>
      <c r="M649" s="33">
        <f t="shared" si="691"/>
        <v>1149.24</v>
      </c>
      <c r="N649" s="33"/>
      <c r="O649" s="33">
        <f t="shared" si="692"/>
        <v>0</v>
      </c>
      <c r="P649" s="34"/>
      <c r="Q649" s="34"/>
      <c r="R649" s="34"/>
      <c r="S649" s="34"/>
      <c r="T649" s="34"/>
      <c r="U649" s="34"/>
      <c r="V649" s="34"/>
      <c r="W649" s="34">
        <f t="shared" si="733"/>
        <v>0</v>
      </c>
      <c r="X649" s="34">
        <f t="shared" si="734"/>
        <v>0</v>
      </c>
      <c r="Y649" s="34"/>
      <c r="Z649" s="34"/>
      <c r="AA649" s="34"/>
      <c r="AB649" s="34"/>
      <c r="AC649" s="34">
        <f t="shared" si="745"/>
        <v>0</v>
      </c>
      <c r="AD649" s="34"/>
      <c r="AE649" s="34"/>
      <c r="AF649" s="34">
        <f t="shared" si="731"/>
        <v>0</v>
      </c>
      <c r="AG649" s="34">
        <f t="shared" si="732"/>
        <v>0</v>
      </c>
      <c r="AH649" s="34"/>
      <c r="AI649" s="34">
        <f t="shared" si="740"/>
        <v>0</v>
      </c>
      <c r="AJ649" s="34"/>
      <c r="AK649" s="34"/>
      <c r="AL649" s="34">
        <f t="shared" si="735"/>
        <v>0</v>
      </c>
      <c r="AM649" s="34">
        <f t="shared" si="736"/>
        <v>0</v>
      </c>
      <c r="AN649" s="34">
        <v>6</v>
      </c>
      <c r="AO649" s="34">
        <f t="shared" si="709"/>
        <v>1149.24</v>
      </c>
      <c r="AP649" s="34">
        <f t="shared" si="710"/>
        <v>0</v>
      </c>
      <c r="AQ649" s="34"/>
      <c r="AR649" s="34">
        <f t="shared" si="711"/>
        <v>0</v>
      </c>
      <c r="AS649" s="34">
        <f t="shared" si="712"/>
        <v>0</v>
      </c>
      <c r="AT649" s="34"/>
      <c r="AU649" s="34">
        <f t="shared" si="713"/>
        <v>0</v>
      </c>
      <c r="AV649" s="34">
        <f t="shared" si="714"/>
        <v>0</v>
      </c>
      <c r="AW649" s="34"/>
      <c r="AX649" s="34">
        <f t="shared" si="715"/>
        <v>0</v>
      </c>
      <c r="AY649" s="34">
        <f t="shared" si="716"/>
        <v>0</v>
      </c>
      <c r="AZ649" s="34"/>
      <c r="BA649" s="34">
        <f t="shared" si="717"/>
        <v>0</v>
      </c>
      <c r="BB649" s="34">
        <f t="shared" si="718"/>
        <v>0</v>
      </c>
      <c r="BC649" s="34"/>
      <c r="BD649" s="34">
        <f t="shared" si="719"/>
        <v>0</v>
      </c>
      <c r="BE649" s="34">
        <f t="shared" si="720"/>
        <v>0</v>
      </c>
      <c r="BF649" s="34"/>
      <c r="BG649" s="34">
        <f t="shared" si="741"/>
        <v>0</v>
      </c>
      <c r="BH649" s="34">
        <f t="shared" si="721"/>
        <v>0</v>
      </c>
      <c r="BI649" s="34"/>
      <c r="BJ649" s="34">
        <f t="shared" si="742"/>
        <v>0</v>
      </c>
      <c r="BK649" s="34">
        <f t="shared" si="722"/>
        <v>0</v>
      </c>
      <c r="BL649" s="34"/>
      <c r="BM649" s="34">
        <f t="shared" si="744"/>
        <v>0</v>
      </c>
      <c r="BN649" s="34">
        <f t="shared" si="723"/>
        <v>0</v>
      </c>
      <c r="BO649" s="34"/>
      <c r="BP649" s="34">
        <f t="shared" si="693"/>
        <v>0</v>
      </c>
      <c r="BQ649" s="34">
        <f t="shared" si="694"/>
        <v>0</v>
      </c>
      <c r="BR649" s="34"/>
      <c r="BS649" s="34">
        <f t="shared" si="685"/>
        <v>0</v>
      </c>
      <c r="BT649" s="34">
        <f t="shared" si="695"/>
        <v>0</v>
      </c>
      <c r="BU649" s="34"/>
      <c r="BV649" s="34">
        <f t="shared" si="686"/>
        <v>0</v>
      </c>
      <c r="BW649" s="34">
        <f t="shared" si="696"/>
        <v>0</v>
      </c>
      <c r="BX649" s="34"/>
      <c r="BY649" s="34">
        <f t="shared" si="687"/>
        <v>0</v>
      </c>
      <c r="BZ649" s="34">
        <f t="shared" si="697"/>
        <v>0</v>
      </c>
      <c r="CA649" s="34"/>
      <c r="CB649" s="34">
        <f t="shared" si="688"/>
        <v>0</v>
      </c>
      <c r="CC649" s="34">
        <f t="shared" si="698"/>
        <v>0</v>
      </c>
      <c r="CD649" s="34"/>
      <c r="CE649" s="34">
        <f t="shared" si="689"/>
        <v>0</v>
      </c>
      <c r="CF649" s="34">
        <f t="shared" si="699"/>
        <v>0</v>
      </c>
      <c r="CG649" s="34"/>
      <c r="CH649" s="34">
        <f t="shared" si="724"/>
        <v>0</v>
      </c>
      <c r="CI649" s="34">
        <f t="shared" si="700"/>
        <v>0</v>
      </c>
      <c r="CJ649" s="34"/>
      <c r="CK649" s="34">
        <f t="shared" si="725"/>
        <v>0</v>
      </c>
      <c r="CL649" s="34">
        <f t="shared" si="701"/>
        <v>0</v>
      </c>
      <c r="CM649" s="34"/>
      <c r="CN649" s="34">
        <f t="shared" si="726"/>
        <v>0</v>
      </c>
      <c r="CO649" s="34">
        <f t="shared" si="702"/>
        <v>0</v>
      </c>
      <c r="CP649" s="34"/>
      <c r="CQ649" s="34">
        <f t="shared" si="727"/>
        <v>0</v>
      </c>
      <c r="CR649" s="34">
        <f t="shared" si="703"/>
        <v>0</v>
      </c>
      <c r="CS649" s="34"/>
      <c r="CT649" s="34">
        <f t="shared" si="728"/>
        <v>0</v>
      </c>
      <c r="CU649" s="34">
        <f t="shared" si="704"/>
        <v>0</v>
      </c>
      <c r="CV649" s="34"/>
      <c r="CW649" s="34">
        <f t="shared" si="729"/>
        <v>0</v>
      </c>
      <c r="CX649" s="34">
        <f t="shared" si="705"/>
        <v>0</v>
      </c>
      <c r="CY649" s="34"/>
      <c r="CZ649" s="34">
        <f t="shared" si="730"/>
        <v>0</v>
      </c>
      <c r="DA649" s="34">
        <f t="shared" si="706"/>
        <v>0</v>
      </c>
      <c r="DB649" s="34"/>
      <c r="DC649" s="34">
        <f t="shared" si="690"/>
        <v>0</v>
      </c>
      <c r="DD649" s="34">
        <f t="shared" si="707"/>
        <v>0</v>
      </c>
      <c r="DE649" s="35">
        <f t="shared" si="737"/>
        <v>6</v>
      </c>
      <c r="DF649" s="35">
        <f t="shared" ca="1" si="738"/>
        <v>1149.24</v>
      </c>
      <c r="DG649" s="89">
        <f t="shared" ca="1" si="739"/>
        <v>0</v>
      </c>
      <c r="DH649" s="35">
        <f t="shared" si="708"/>
        <v>0</v>
      </c>
      <c r="DI649" s="35">
        <f t="shared" ca="1" si="681"/>
        <v>0</v>
      </c>
      <c r="DJ649" s="92">
        <f t="shared" ca="1" si="682"/>
        <v>0</v>
      </c>
      <c r="DK649"/>
      <c r="DL649" s="37"/>
      <c r="DM649" s="38">
        <f t="shared" si="683"/>
        <v>0</v>
      </c>
      <c r="DN649" s="39" t="str">
        <f t="shared" si="743"/>
        <v>NÃO MEDIDO</v>
      </c>
      <c r="DO649" s="40"/>
      <c r="DP649"/>
    </row>
    <row r="650" spans="1:120" s="2" customFormat="1" ht="59.25" customHeight="1" x14ac:dyDescent="0.2">
      <c r="A650" s="2" t="s">
        <v>212</v>
      </c>
      <c r="C650" s="100" t="s">
        <v>1291</v>
      </c>
      <c r="D650" s="30" t="s">
        <v>1292</v>
      </c>
      <c r="E650" s="31" t="s">
        <v>89</v>
      </c>
      <c r="F650" s="74">
        <v>24</v>
      </c>
      <c r="G650" s="74">
        <v>0</v>
      </c>
      <c r="H650" s="121">
        <v>0</v>
      </c>
      <c r="I650" s="121">
        <v>0</v>
      </c>
      <c r="J650" s="121"/>
      <c r="K650" s="74">
        <f t="shared" si="684"/>
        <v>24</v>
      </c>
      <c r="L650" s="32">
        <v>782.34</v>
      </c>
      <c r="M650" s="33">
        <f t="shared" si="691"/>
        <v>18776.16</v>
      </c>
      <c r="N650" s="33"/>
      <c r="O650" s="33">
        <f t="shared" si="692"/>
        <v>0</v>
      </c>
      <c r="P650" s="34"/>
      <c r="Q650" s="34"/>
      <c r="R650" s="34"/>
      <c r="S650" s="34"/>
      <c r="T650" s="34"/>
      <c r="U650" s="34"/>
      <c r="V650" s="34"/>
      <c r="W650" s="34">
        <f t="shared" si="733"/>
        <v>0</v>
      </c>
      <c r="X650" s="34">
        <f t="shared" si="734"/>
        <v>0</v>
      </c>
      <c r="Y650" s="34"/>
      <c r="Z650" s="34"/>
      <c r="AA650" s="34"/>
      <c r="AB650" s="34">
        <v>6</v>
      </c>
      <c r="AC650" s="34">
        <f t="shared" si="745"/>
        <v>4694.04</v>
      </c>
      <c r="AD650" s="34"/>
      <c r="AE650" s="34">
        <v>6</v>
      </c>
      <c r="AF650" s="34">
        <f t="shared" si="731"/>
        <v>4694.04</v>
      </c>
      <c r="AG650" s="34">
        <f t="shared" si="732"/>
        <v>0</v>
      </c>
      <c r="AH650" s="34"/>
      <c r="AI650" s="34">
        <f t="shared" si="740"/>
        <v>0</v>
      </c>
      <c r="AJ650" s="34"/>
      <c r="AK650" s="34"/>
      <c r="AL650" s="34">
        <f t="shared" si="735"/>
        <v>0</v>
      </c>
      <c r="AM650" s="34">
        <f t="shared" si="736"/>
        <v>0</v>
      </c>
      <c r="AN650" s="34">
        <v>12</v>
      </c>
      <c r="AO650" s="34">
        <f t="shared" si="709"/>
        <v>9388.08</v>
      </c>
      <c r="AP650" s="34">
        <f t="shared" si="710"/>
        <v>0</v>
      </c>
      <c r="AQ650" s="34"/>
      <c r="AR650" s="34">
        <f t="shared" si="711"/>
        <v>0</v>
      </c>
      <c r="AS650" s="34">
        <f t="shared" si="712"/>
        <v>0</v>
      </c>
      <c r="AT650" s="34"/>
      <c r="AU650" s="34">
        <f t="shared" si="713"/>
        <v>0</v>
      </c>
      <c r="AV650" s="34">
        <f t="shared" si="714"/>
        <v>0</v>
      </c>
      <c r="AW650" s="34"/>
      <c r="AX650" s="34">
        <f t="shared" si="715"/>
        <v>0</v>
      </c>
      <c r="AY650" s="34">
        <f t="shared" si="716"/>
        <v>0</v>
      </c>
      <c r="AZ650" s="34"/>
      <c r="BA650" s="34">
        <f t="shared" si="717"/>
        <v>0</v>
      </c>
      <c r="BB650" s="34">
        <f t="shared" si="718"/>
        <v>0</v>
      </c>
      <c r="BC650" s="34"/>
      <c r="BD650" s="34">
        <f t="shared" si="719"/>
        <v>0</v>
      </c>
      <c r="BE650" s="34">
        <f t="shared" si="720"/>
        <v>0</v>
      </c>
      <c r="BF650" s="34"/>
      <c r="BG650" s="34">
        <f t="shared" si="741"/>
        <v>0</v>
      </c>
      <c r="BH650" s="34">
        <f t="shared" si="721"/>
        <v>0</v>
      </c>
      <c r="BI650" s="34"/>
      <c r="BJ650" s="34">
        <f t="shared" si="742"/>
        <v>0</v>
      </c>
      <c r="BK650" s="34">
        <f t="shared" si="722"/>
        <v>0</v>
      </c>
      <c r="BL650" s="34"/>
      <c r="BM650" s="34">
        <f t="shared" si="744"/>
        <v>0</v>
      </c>
      <c r="BN650" s="34">
        <f t="shared" si="723"/>
        <v>0</v>
      </c>
      <c r="BO650" s="34"/>
      <c r="BP650" s="34">
        <f t="shared" si="693"/>
        <v>0</v>
      </c>
      <c r="BQ650" s="34">
        <f t="shared" si="694"/>
        <v>0</v>
      </c>
      <c r="BR650" s="34"/>
      <c r="BS650" s="34">
        <f t="shared" si="685"/>
        <v>0</v>
      </c>
      <c r="BT650" s="34">
        <f t="shared" si="695"/>
        <v>0</v>
      </c>
      <c r="BU650" s="34"/>
      <c r="BV650" s="34">
        <f t="shared" si="686"/>
        <v>0</v>
      </c>
      <c r="BW650" s="34">
        <f t="shared" si="696"/>
        <v>0</v>
      </c>
      <c r="BX650" s="34"/>
      <c r="BY650" s="34">
        <f t="shared" si="687"/>
        <v>0</v>
      </c>
      <c r="BZ650" s="34">
        <f t="shared" si="697"/>
        <v>0</v>
      </c>
      <c r="CA650" s="34"/>
      <c r="CB650" s="34">
        <f t="shared" si="688"/>
        <v>0</v>
      </c>
      <c r="CC650" s="34">
        <f t="shared" si="698"/>
        <v>0</v>
      </c>
      <c r="CD650" s="34"/>
      <c r="CE650" s="34">
        <f t="shared" si="689"/>
        <v>0</v>
      </c>
      <c r="CF650" s="34">
        <f t="shared" si="699"/>
        <v>0</v>
      </c>
      <c r="CG650" s="34"/>
      <c r="CH650" s="34">
        <f t="shared" si="724"/>
        <v>0</v>
      </c>
      <c r="CI650" s="34">
        <f t="shared" si="700"/>
        <v>0</v>
      </c>
      <c r="CJ650" s="34"/>
      <c r="CK650" s="34">
        <f t="shared" si="725"/>
        <v>0</v>
      </c>
      <c r="CL650" s="34">
        <f t="shared" si="701"/>
        <v>0</v>
      </c>
      <c r="CM650" s="34"/>
      <c r="CN650" s="34">
        <f t="shared" si="726"/>
        <v>0</v>
      </c>
      <c r="CO650" s="34">
        <f t="shared" si="702"/>
        <v>0</v>
      </c>
      <c r="CP650" s="34"/>
      <c r="CQ650" s="34">
        <f t="shared" si="727"/>
        <v>0</v>
      </c>
      <c r="CR650" s="34">
        <f t="shared" si="703"/>
        <v>0</v>
      </c>
      <c r="CS650" s="34"/>
      <c r="CT650" s="34">
        <f t="shared" si="728"/>
        <v>0</v>
      </c>
      <c r="CU650" s="34">
        <f t="shared" si="704"/>
        <v>0</v>
      </c>
      <c r="CV650" s="34"/>
      <c r="CW650" s="34">
        <f t="shared" si="729"/>
        <v>0</v>
      </c>
      <c r="CX650" s="34">
        <f t="shared" si="705"/>
        <v>0</v>
      </c>
      <c r="CY650" s="34"/>
      <c r="CZ650" s="34">
        <f t="shared" si="730"/>
        <v>0</v>
      </c>
      <c r="DA650" s="34">
        <f t="shared" si="706"/>
        <v>0</v>
      </c>
      <c r="DB650" s="34"/>
      <c r="DC650" s="34">
        <f t="shared" si="690"/>
        <v>0</v>
      </c>
      <c r="DD650" s="34">
        <f t="shared" si="707"/>
        <v>0</v>
      </c>
      <c r="DE650" s="35">
        <f t="shared" si="737"/>
        <v>24</v>
      </c>
      <c r="DF650" s="35">
        <f t="shared" ca="1" si="738"/>
        <v>18776.16</v>
      </c>
      <c r="DG650" s="89">
        <f t="shared" ca="1" si="739"/>
        <v>0</v>
      </c>
      <c r="DH650" s="35">
        <f t="shared" si="708"/>
        <v>0</v>
      </c>
      <c r="DI650" s="35">
        <f t="shared" ca="1" si="681"/>
        <v>0</v>
      </c>
      <c r="DJ650" s="92">
        <f t="shared" ca="1" si="682"/>
        <v>0</v>
      </c>
      <c r="DK650"/>
      <c r="DL650" s="37"/>
      <c r="DM650" s="38">
        <f t="shared" si="683"/>
        <v>0</v>
      </c>
      <c r="DN650" s="39" t="str">
        <f t="shared" si="743"/>
        <v>NÃO MEDIDO</v>
      </c>
      <c r="DO650" s="40"/>
      <c r="DP650"/>
    </row>
    <row r="651" spans="1:120" s="2" customFormat="1" ht="59.25" customHeight="1" x14ac:dyDescent="0.2">
      <c r="A651" s="2" t="s">
        <v>212</v>
      </c>
      <c r="C651" s="100" t="s">
        <v>1293</v>
      </c>
      <c r="D651" s="30" t="s">
        <v>1294</v>
      </c>
      <c r="E651" s="31" t="s">
        <v>89</v>
      </c>
      <c r="F651" s="74">
        <v>3</v>
      </c>
      <c r="G651" s="74">
        <v>0</v>
      </c>
      <c r="H651" s="121">
        <v>0</v>
      </c>
      <c r="I651" s="121">
        <v>0</v>
      </c>
      <c r="J651" s="121"/>
      <c r="K651" s="74">
        <f t="shared" si="684"/>
        <v>3</v>
      </c>
      <c r="L651" s="32">
        <v>5333.95</v>
      </c>
      <c r="M651" s="33">
        <f t="shared" si="691"/>
        <v>16001.85</v>
      </c>
      <c r="N651" s="33"/>
      <c r="O651" s="33">
        <f t="shared" si="692"/>
        <v>0</v>
      </c>
      <c r="P651" s="34"/>
      <c r="Q651" s="34"/>
      <c r="R651" s="34"/>
      <c r="S651" s="34"/>
      <c r="T651" s="34"/>
      <c r="U651" s="34"/>
      <c r="V651" s="34"/>
      <c r="W651" s="34">
        <f t="shared" si="733"/>
        <v>0</v>
      </c>
      <c r="X651" s="34">
        <f t="shared" si="734"/>
        <v>0</v>
      </c>
      <c r="Y651" s="34"/>
      <c r="Z651" s="34"/>
      <c r="AA651" s="34"/>
      <c r="AB651" s="34"/>
      <c r="AC651" s="34">
        <f t="shared" si="745"/>
        <v>0</v>
      </c>
      <c r="AD651" s="34"/>
      <c r="AE651" s="34"/>
      <c r="AF651" s="34">
        <f t="shared" si="731"/>
        <v>0</v>
      </c>
      <c r="AG651" s="34">
        <f t="shared" si="732"/>
        <v>0</v>
      </c>
      <c r="AH651" s="34"/>
      <c r="AI651" s="34">
        <f t="shared" si="740"/>
        <v>0</v>
      </c>
      <c r="AJ651" s="34"/>
      <c r="AK651" s="34"/>
      <c r="AL651" s="34">
        <f t="shared" si="735"/>
        <v>0</v>
      </c>
      <c r="AM651" s="34">
        <f t="shared" si="736"/>
        <v>0</v>
      </c>
      <c r="AN651" s="34">
        <v>1</v>
      </c>
      <c r="AO651" s="34">
        <f t="shared" si="709"/>
        <v>5333.95</v>
      </c>
      <c r="AP651" s="34">
        <f t="shared" si="710"/>
        <v>0</v>
      </c>
      <c r="AQ651" s="34"/>
      <c r="AR651" s="34">
        <f t="shared" si="711"/>
        <v>0</v>
      </c>
      <c r="AS651" s="34">
        <f t="shared" si="712"/>
        <v>0</v>
      </c>
      <c r="AT651" s="34"/>
      <c r="AU651" s="34">
        <f t="shared" si="713"/>
        <v>0</v>
      </c>
      <c r="AV651" s="34">
        <f t="shared" si="714"/>
        <v>0</v>
      </c>
      <c r="AW651" s="34"/>
      <c r="AX651" s="34">
        <f t="shared" si="715"/>
        <v>0</v>
      </c>
      <c r="AY651" s="34">
        <f t="shared" si="716"/>
        <v>0</v>
      </c>
      <c r="AZ651" s="34"/>
      <c r="BA651" s="34">
        <f t="shared" si="717"/>
        <v>0</v>
      </c>
      <c r="BB651" s="34">
        <f t="shared" si="718"/>
        <v>0</v>
      </c>
      <c r="BC651" s="34"/>
      <c r="BD651" s="34">
        <f t="shared" si="719"/>
        <v>0</v>
      </c>
      <c r="BE651" s="34">
        <f t="shared" si="720"/>
        <v>0</v>
      </c>
      <c r="BF651" s="34"/>
      <c r="BG651" s="34">
        <f t="shared" si="741"/>
        <v>0</v>
      </c>
      <c r="BH651" s="34">
        <f t="shared" si="721"/>
        <v>0</v>
      </c>
      <c r="BI651" s="34"/>
      <c r="BJ651" s="34">
        <f t="shared" si="742"/>
        <v>0</v>
      </c>
      <c r="BK651" s="34">
        <f t="shared" si="722"/>
        <v>0</v>
      </c>
      <c r="BL651" s="34"/>
      <c r="BM651" s="34">
        <f t="shared" si="744"/>
        <v>0</v>
      </c>
      <c r="BN651" s="34">
        <f t="shared" si="723"/>
        <v>0</v>
      </c>
      <c r="BO651" s="34"/>
      <c r="BP651" s="34">
        <f t="shared" si="693"/>
        <v>0</v>
      </c>
      <c r="BQ651" s="34">
        <f t="shared" si="694"/>
        <v>0</v>
      </c>
      <c r="BR651" s="34"/>
      <c r="BS651" s="34">
        <f t="shared" si="685"/>
        <v>0</v>
      </c>
      <c r="BT651" s="34">
        <f t="shared" si="695"/>
        <v>0</v>
      </c>
      <c r="BU651" s="34"/>
      <c r="BV651" s="34">
        <f t="shared" si="686"/>
        <v>0</v>
      </c>
      <c r="BW651" s="34">
        <f t="shared" si="696"/>
        <v>0</v>
      </c>
      <c r="BX651" s="34"/>
      <c r="BY651" s="34">
        <f t="shared" si="687"/>
        <v>0</v>
      </c>
      <c r="BZ651" s="34">
        <f t="shared" si="697"/>
        <v>0</v>
      </c>
      <c r="CA651" s="34"/>
      <c r="CB651" s="34">
        <f t="shared" si="688"/>
        <v>0</v>
      </c>
      <c r="CC651" s="34">
        <f t="shared" si="698"/>
        <v>0</v>
      </c>
      <c r="CD651" s="34"/>
      <c r="CE651" s="34">
        <f t="shared" si="689"/>
        <v>0</v>
      </c>
      <c r="CF651" s="34">
        <f t="shared" si="699"/>
        <v>0</v>
      </c>
      <c r="CG651" s="34"/>
      <c r="CH651" s="34">
        <f t="shared" si="724"/>
        <v>0</v>
      </c>
      <c r="CI651" s="34">
        <f t="shared" si="700"/>
        <v>0</v>
      </c>
      <c r="CJ651" s="34"/>
      <c r="CK651" s="34">
        <f t="shared" si="725"/>
        <v>0</v>
      </c>
      <c r="CL651" s="34">
        <f t="shared" si="701"/>
        <v>0</v>
      </c>
      <c r="CM651" s="34"/>
      <c r="CN651" s="34">
        <f t="shared" si="726"/>
        <v>0</v>
      </c>
      <c r="CO651" s="34">
        <f t="shared" si="702"/>
        <v>0</v>
      </c>
      <c r="CP651" s="34"/>
      <c r="CQ651" s="34">
        <f t="shared" si="727"/>
        <v>0</v>
      </c>
      <c r="CR651" s="34">
        <f t="shared" si="703"/>
        <v>0</v>
      </c>
      <c r="CS651" s="34"/>
      <c r="CT651" s="34">
        <f t="shared" si="728"/>
        <v>0</v>
      </c>
      <c r="CU651" s="34">
        <f t="shared" si="704"/>
        <v>0</v>
      </c>
      <c r="CV651" s="34"/>
      <c r="CW651" s="34">
        <f t="shared" si="729"/>
        <v>0</v>
      </c>
      <c r="CX651" s="34">
        <f t="shared" si="705"/>
        <v>0</v>
      </c>
      <c r="CY651" s="34"/>
      <c r="CZ651" s="34">
        <f t="shared" si="730"/>
        <v>0</v>
      </c>
      <c r="DA651" s="34">
        <f t="shared" si="706"/>
        <v>0</v>
      </c>
      <c r="DB651" s="34"/>
      <c r="DC651" s="34">
        <f t="shared" si="690"/>
        <v>0</v>
      </c>
      <c r="DD651" s="34">
        <f t="shared" si="707"/>
        <v>0</v>
      </c>
      <c r="DE651" s="35">
        <f t="shared" si="737"/>
        <v>1</v>
      </c>
      <c r="DF651" s="35">
        <f t="shared" ca="1" si="738"/>
        <v>5333.95</v>
      </c>
      <c r="DG651" s="89">
        <f t="shared" ca="1" si="739"/>
        <v>0</v>
      </c>
      <c r="DH651" s="35">
        <f t="shared" si="708"/>
        <v>2</v>
      </c>
      <c r="DI651" s="35">
        <f t="shared" ca="1" si="681"/>
        <v>10667.9</v>
      </c>
      <c r="DJ651" s="92">
        <f t="shared" ca="1" si="682"/>
        <v>0</v>
      </c>
      <c r="DK651"/>
      <c r="DL651" s="37"/>
      <c r="DM651" s="38">
        <f t="shared" si="683"/>
        <v>0</v>
      </c>
      <c r="DN651" s="39" t="str">
        <f t="shared" si="743"/>
        <v>NÃO MEDIDO</v>
      </c>
      <c r="DO651" s="40"/>
      <c r="DP651"/>
    </row>
    <row r="652" spans="1:120" s="2" customFormat="1" ht="59.25" customHeight="1" x14ac:dyDescent="0.2">
      <c r="A652" s="2" t="s">
        <v>212</v>
      </c>
      <c r="C652" s="100" t="s">
        <v>1295</v>
      </c>
      <c r="D652" s="30" t="s">
        <v>1296</v>
      </c>
      <c r="E652" s="31" t="s">
        <v>89</v>
      </c>
      <c r="F652" s="74">
        <v>1</v>
      </c>
      <c r="G652" s="74">
        <v>0</v>
      </c>
      <c r="H652" s="121">
        <v>0</v>
      </c>
      <c r="I652" s="121">
        <v>0</v>
      </c>
      <c r="J652" s="121"/>
      <c r="K652" s="74">
        <f t="shared" si="684"/>
        <v>1</v>
      </c>
      <c r="L652" s="32">
        <v>30867.33</v>
      </c>
      <c r="M652" s="33">
        <f t="shared" si="691"/>
        <v>30867.33</v>
      </c>
      <c r="N652" s="33"/>
      <c r="O652" s="33">
        <f t="shared" si="692"/>
        <v>0</v>
      </c>
      <c r="P652" s="34"/>
      <c r="Q652" s="34"/>
      <c r="R652" s="34"/>
      <c r="S652" s="34"/>
      <c r="T652" s="34"/>
      <c r="U652" s="34"/>
      <c r="V652" s="34"/>
      <c r="W652" s="34">
        <f t="shared" si="733"/>
        <v>0</v>
      </c>
      <c r="X652" s="34">
        <f t="shared" si="734"/>
        <v>0</v>
      </c>
      <c r="Y652" s="34"/>
      <c r="Z652" s="34"/>
      <c r="AA652" s="34"/>
      <c r="AB652" s="34"/>
      <c r="AC652" s="34">
        <f t="shared" si="745"/>
        <v>0</v>
      </c>
      <c r="AD652" s="34"/>
      <c r="AE652" s="34"/>
      <c r="AF652" s="34">
        <f t="shared" si="731"/>
        <v>0</v>
      </c>
      <c r="AG652" s="34">
        <f t="shared" si="732"/>
        <v>0</v>
      </c>
      <c r="AH652" s="34"/>
      <c r="AI652" s="34">
        <f t="shared" si="740"/>
        <v>0</v>
      </c>
      <c r="AJ652" s="34"/>
      <c r="AK652" s="34"/>
      <c r="AL652" s="34">
        <f t="shared" si="735"/>
        <v>0</v>
      </c>
      <c r="AM652" s="34">
        <f t="shared" si="736"/>
        <v>0</v>
      </c>
      <c r="AN652" s="34">
        <v>1</v>
      </c>
      <c r="AO652" s="34">
        <f t="shared" si="709"/>
        <v>30867.33</v>
      </c>
      <c r="AP652" s="34">
        <f t="shared" si="710"/>
        <v>0</v>
      </c>
      <c r="AQ652" s="34"/>
      <c r="AR652" s="34">
        <f t="shared" si="711"/>
        <v>0</v>
      </c>
      <c r="AS652" s="34">
        <f t="shared" si="712"/>
        <v>0</v>
      </c>
      <c r="AT652" s="34"/>
      <c r="AU652" s="34">
        <f t="shared" si="713"/>
        <v>0</v>
      </c>
      <c r="AV652" s="34">
        <f t="shared" si="714"/>
        <v>0</v>
      </c>
      <c r="AW652" s="34"/>
      <c r="AX652" s="34">
        <f t="shared" si="715"/>
        <v>0</v>
      </c>
      <c r="AY652" s="34">
        <f t="shared" si="716"/>
        <v>0</v>
      </c>
      <c r="AZ652" s="34"/>
      <c r="BA652" s="34">
        <f t="shared" si="717"/>
        <v>0</v>
      </c>
      <c r="BB652" s="34">
        <f t="shared" si="718"/>
        <v>0</v>
      </c>
      <c r="BC652" s="34"/>
      <c r="BD652" s="34">
        <f t="shared" si="719"/>
        <v>0</v>
      </c>
      <c r="BE652" s="34">
        <f t="shared" si="720"/>
        <v>0</v>
      </c>
      <c r="BF652" s="34"/>
      <c r="BG652" s="34">
        <f t="shared" si="741"/>
        <v>0</v>
      </c>
      <c r="BH652" s="34">
        <f t="shared" si="721"/>
        <v>0</v>
      </c>
      <c r="BI652" s="34"/>
      <c r="BJ652" s="34">
        <f t="shared" si="742"/>
        <v>0</v>
      </c>
      <c r="BK652" s="34">
        <f t="shared" si="722"/>
        <v>0</v>
      </c>
      <c r="BL652" s="34"/>
      <c r="BM652" s="34">
        <f t="shared" si="744"/>
        <v>0</v>
      </c>
      <c r="BN652" s="34">
        <f t="shared" si="723"/>
        <v>0</v>
      </c>
      <c r="BO652" s="34"/>
      <c r="BP652" s="34">
        <f t="shared" si="693"/>
        <v>0</v>
      </c>
      <c r="BQ652" s="34">
        <f t="shared" si="694"/>
        <v>0</v>
      </c>
      <c r="BR652" s="34"/>
      <c r="BS652" s="34">
        <f t="shared" si="685"/>
        <v>0</v>
      </c>
      <c r="BT652" s="34">
        <f t="shared" si="695"/>
        <v>0</v>
      </c>
      <c r="BU652" s="34"/>
      <c r="BV652" s="34">
        <f t="shared" si="686"/>
        <v>0</v>
      </c>
      <c r="BW652" s="34">
        <f t="shared" si="696"/>
        <v>0</v>
      </c>
      <c r="BX652" s="34"/>
      <c r="BY652" s="34">
        <f t="shared" si="687"/>
        <v>0</v>
      </c>
      <c r="BZ652" s="34">
        <f t="shared" si="697"/>
        <v>0</v>
      </c>
      <c r="CA652" s="34"/>
      <c r="CB652" s="34">
        <f t="shared" si="688"/>
        <v>0</v>
      </c>
      <c r="CC652" s="34">
        <f t="shared" si="698"/>
        <v>0</v>
      </c>
      <c r="CD652" s="34"/>
      <c r="CE652" s="34">
        <f t="shared" si="689"/>
        <v>0</v>
      </c>
      <c r="CF652" s="34">
        <f t="shared" si="699"/>
        <v>0</v>
      </c>
      <c r="CG652" s="34"/>
      <c r="CH652" s="34">
        <f t="shared" si="724"/>
        <v>0</v>
      </c>
      <c r="CI652" s="34">
        <f t="shared" si="700"/>
        <v>0</v>
      </c>
      <c r="CJ652" s="34"/>
      <c r="CK652" s="34">
        <f t="shared" si="725"/>
        <v>0</v>
      </c>
      <c r="CL652" s="34">
        <f t="shared" si="701"/>
        <v>0</v>
      </c>
      <c r="CM652" s="34"/>
      <c r="CN652" s="34">
        <f t="shared" si="726"/>
        <v>0</v>
      </c>
      <c r="CO652" s="34">
        <f t="shared" si="702"/>
        <v>0</v>
      </c>
      <c r="CP652" s="34"/>
      <c r="CQ652" s="34">
        <f t="shared" si="727"/>
        <v>0</v>
      </c>
      <c r="CR652" s="34">
        <f t="shared" si="703"/>
        <v>0</v>
      </c>
      <c r="CS652" s="34"/>
      <c r="CT652" s="34">
        <f t="shared" si="728"/>
        <v>0</v>
      </c>
      <c r="CU652" s="34">
        <f t="shared" si="704"/>
        <v>0</v>
      </c>
      <c r="CV652" s="34"/>
      <c r="CW652" s="34">
        <f t="shared" si="729"/>
        <v>0</v>
      </c>
      <c r="CX652" s="34">
        <f t="shared" si="705"/>
        <v>0</v>
      </c>
      <c r="CY652" s="34"/>
      <c r="CZ652" s="34">
        <f t="shared" si="730"/>
        <v>0</v>
      </c>
      <c r="DA652" s="34">
        <f t="shared" si="706"/>
        <v>0</v>
      </c>
      <c r="DB652" s="34"/>
      <c r="DC652" s="34">
        <f t="shared" si="690"/>
        <v>0</v>
      </c>
      <c r="DD652" s="34">
        <f t="shared" si="707"/>
        <v>0</v>
      </c>
      <c r="DE652" s="35">
        <f t="shared" si="737"/>
        <v>1</v>
      </c>
      <c r="DF652" s="35">
        <f t="shared" ca="1" si="738"/>
        <v>30867.33</v>
      </c>
      <c r="DG652" s="89">
        <f t="shared" ca="1" si="739"/>
        <v>0</v>
      </c>
      <c r="DH652" s="35">
        <f t="shared" si="708"/>
        <v>0</v>
      </c>
      <c r="DI652" s="35">
        <f t="shared" ca="1" si="681"/>
        <v>0</v>
      </c>
      <c r="DJ652" s="92">
        <f t="shared" ca="1" si="682"/>
        <v>0</v>
      </c>
      <c r="DK652"/>
      <c r="DL652" s="37"/>
      <c r="DM652" s="38">
        <f t="shared" si="683"/>
        <v>0</v>
      </c>
      <c r="DN652" s="39" t="str">
        <f t="shared" si="743"/>
        <v>NÃO MEDIDO</v>
      </c>
      <c r="DO652" s="40"/>
      <c r="DP652"/>
    </row>
    <row r="653" spans="1:120" s="2" customFormat="1" ht="59.25" customHeight="1" x14ac:dyDescent="0.2">
      <c r="A653" s="2" t="s">
        <v>212</v>
      </c>
      <c r="C653" s="100" t="s">
        <v>1297</v>
      </c>
      <c r="D653" s="30" t="s">
        <v>1298</v>
      </c>
      <c r="E653" s="31" t="s">
        <v>89</v>
      </c>
      <c r="F653" s="74">
        <v>8</v>
      </c>
      <c r="G653" s="74">
        <v>0</v>
      </c>
      <c r="H653" s="121">
        <v>0</v>
      </c>
      <c r="I653" s="121">
        <v>0</v>
      </c>
      <c r="J653" s="121"/>
      <c r="K653" s="74">
        <f t="shared" si="684"/>
        <v>8</v>
      </c>
      <c r="L653" s="32">
        <v>1948.3</v>
      </c>
      <c r="M653" s="33">
        <f t="shared" si="691"/>
        <v>15586.4</v>
      </c>
      <c r="N653" s="33"/>
      <c r="O653" s="33">
        <f t="shared" si="692"/>
        <v>0</v>
      </c>
      <c r="P653" s="34"/>
      <c r="Q653" s="34"/>
      <c r="R653" s="34"/>
      <c r="S653" s="34"/>
      <c r="T653" s="34"/>
      <c r="U653" s="34"/>
      <c r="V653" s="34"/>
      <c r="W653" s="34">
        <f t="shared" si="733"/>
        <v>0</v>
      </c>
      <c r="X653" s="34">
        <f t="shared" si="734"/>
        <v>0</v>
      </c>
      <c r="Y653" s="34"/>
      <c r="Z653" s="34"/>
      <c r="AA653" s="34"/>
      <c r="AB653" s="34"/>
      <c r="AC653" s="34">
        <f t="shared" si="745"/>
        <v>0</v>
      </c>
      <c r="AD653" s="34"/>
      <c r="AE653" s="34"/>
      <c r="AF653" s="34">
        <f t="shared" si="731"/>
        <v>0</v>
      </c>
      <c r="AG653" s="34">
        <f t="shared" si="732"/>
        <v>0</v>
      </c>
      <c r="AH653" s="34"/>
      <c r="AI653" s="34">
        <f t="shared" si="740"/>
        <v>0</v>
      </c>
      <c r="AJ653" s="34"/>
      <c r="AK653" s="34"/>
      <c r="AL653" s="34">
        <f t="shared" si="735"/>
        <v>0</v>
      </c>
      <c r="AM653" s="34">
        <f t="shared" si="736"/>
        <v>0</v>
      </c>
      <c r="AN653" s="34">
        <v>6</v>
      </c>
      <c r="AO653" s="34">
        <f t="shared" si="709"/>
        <v>11689.8</v>
      </c>
      <c r="AP653" s="34">
        <f t="shared" si="710"/>
        <v>0</v>
      </c>
      <c r="AQ653" s="34"/>
      <c r="AR653" s="34">
        <f t="shared" si="711"/>
        <v>0</v>
      </c>
      <c r="AS653" s="34">
        <f t="shared" si="712"/>
        <v>0</v>
      </c>
      <c r="AT653" s="34"/>
      <c r="AU653" s="34">
        <f t="shared" si="713"/>
        <v>0</v>
      </c>
      <c r="AV653" s="34">
        <f t="shared" si="714"/>
        <v>0</v>
      </c>
      <c r="AW653" s="34"/>
      <c r="AX653" s="34">
        <f t="shared" si="715"/>
        <v>0</v>
      </c>
      <c r="AY653" s="34">
        <f t="shared" si="716"/>
        <v>0</v>
      </c>
      <c r="AZ653" s="34"/>
      <c r="BA653" s="34">
        <f t="shared" si="717"/>
        <v>0</v>
      </c>
      <c r="BB653" s="34">
        <f t="shared" si="718"/>
        <v>0</v>
      </c>
      <c r="BC653" s="34"/>
      <c r="BD653" s="34">
        <f t="shared" si="719"/>
        <v>0</v>
      </c>
      <c r="BE653" s="34">
        <f t="shared" si="720"/>
        <v>0</v>
      </c>
      <c r="BF653" s="34"/>
      <c r="BG653" s="34">
        <f t="shared" si="741"/>
        <v>0</v>
      </c>
      <c r="BH653" s="34">
        <f t="shared" si="721"/>
        <v>0</v>
      </c>
      <c r="BI653" s="34"/>
      <c r="BJ653" s="34">
        <f t="shared" si="742"/>
        <v>0</v>
      </c>
      <c r="BK653" s="34">
        <f t="shared" si="722"/>
        <v>0</v>
      </c>
      <c r="BL653" s="34"/>
      <c r="BM653" s="34">
        <f t="shared" si="744"/>
        <v>0</v>
      </c>
      <c r="BN653" s="34">
        <f t="shared" si="723"/>
        <v>0</v>
      </c>
      <c r="BO653" s="34"/>
      <c r="BP653" s="34">
        <f t="shared" si="693"/>
        <v>0</v>
      </c>
      <c r="BQ653" s="34">
        <f t="shared" si="694"/>
        <v>0</v>
      </c>
      <c r="BR653" s="34"/>
      <c r="BS653" s="34">
        <f t="shared" si="685"/>
        <v>0</v>
      </c>
      <c r="BT653" s="34">
        <f t="shared" si="695"/>
        <v>0</v>
      </c>
      <c r="BU653" s="34"/>
      <c r="BV653" s="34">
        <f t="shared" si="686"/>
        <v>0</v>
      </c>
      <c r="BW653" s="34">
        <f t="shared" si="696"/>
        <v>0</v>
      </c>
      <c r="BX653" s="34"/>
      <c r="BY653" s="34">
        <f t="shared" si="687"/>
        <v>0</v>
      </c>
      <c r="BZ653" s="34">
        <f t="shared" si="697"/>
        <v>0</v>
      </c>
      <c r="CA653" s="34"/>
      <c r="CB653" s="34">
        <f t="shared" si="688"/>
        <v>0</v>
      </c>
      <c r="CC653" s="34">
        <f t="shared" si="698"/>
        <v>0</v>
      </c>
      <c r="CD653" s="34"/>
      <c r="CE653" s="34">
        <f t="shared" si="689"/>
        <v>0</v>
      </c>
      <c r="CF653" s="34">
        <f t="shared" si="699"/>
        <v>0</v>
      </c>
      <c r="CG653" s="34"/>
      <c r="CH653" s="34">
        <f t="shared" si="724"/>
        <v>0</v>
      </c>
      <c r="CI653" s="34">
        <f t="shared" si="700"/>
        <v>0</v>
      </c>
      <c r="CJ653" s="34"/>
      <c r="CK653" s="34">
        <f t="shared" si="725"/>
        <v>0</v>
      </c>
      <c r="CL653" s="34">
        <f t="shared" si="701"/>
        <v>0</v>
      </c>
      <c r="CM653" s="34"/>
      <c r="CN653" s="34">
        <f t="shared" si="726"/>
        <v>0</v>
      </c>
      <c r="CO653" s="34">
        <f t="shared" si="702"/>
        <v>0</v>
      </c>
      <c r="CP653" s="34"/>
      <c r="CQ653" s="34">
        <f t="shared" si="727"/>
        <v>0</v>
      </c>
      <c r="CR653" s="34">
        <f t="shared" si="703"/>
        <v>0</v>
      </c>
      <c r="CS653" s="34"/>
      <c r="CT653" s="34">
        <f t="shared" si="728"/>
        <v>0</v>
      </c>
      <c r="CU653" s="34">
        <f t="shared" si="704"/>
        <v>0</v>
      </c>
      <c r="CV653" s="34"/>
      <c r="CW653" s="34">
        <f t="shared" si="729"/>
        <v>0</v>
      </c>
      <c r="CX653" s="34">
        <f t="shared" si="705"/>
        <v>0</v>
      </c>
      <c r="CY653" s="34"/>
      <c r="CZ653" s="34">
        <f t="shared" si="730"/>
        <v>0</v>
      </c>
      <c r="DA653" s="34">
        <f t="shared" si="706"/>
        <v>0</v>
      </c>
      <c r="DB653" s="34"/>
      <c r="DC653" s="34">
        <f t="shared" si="690"/>
        <v>0</v>
      </c>
      <c r="DD653" s="34">
        <f t="shared" si="707"/>
        <v>0</v>
      </c>
      <c r="DE653" s="35">
        <f t="shared" si="737"/>
        <v>6</v>
      </c>
      <c r="DF653" s="35">
        <f t="shared" ca="1" si="738"/>
        <v>11689.8</v>
      </c>
      <c r="DG653" s="89">
        <f t="shared" ca="1" si="739"/>
        <v>0</v>
      </c>
      <c r="DH653" s="35">
        <f t="shared" si="708"/>
        <v>2</v>
      </c>
      <c r="DI653" s="35">
        <f t="shared" ca="1" si="681"/>
        <v>3896.6</v>
      </c>
      <c r="DJ653" s="92">
        <f t="shared" ca="1" si="682"/>
        <v>0</v>
      </c>
      <c r="DK653"/>
      <c r="DL653" s="37"/>
      <c r="DM653" s="38">
        <f t="shared" si="683"/>
        <v>0</v>
      </c>
      <c r="DN653" s="39" t="str">
        <f t="shared" si="743"/>
        <v>NÃO MEDIDO</v>
      </c>
      <c r="DO653" s="40"/>
      <c r="DP653"/>
    </row>
    <row r="654" spans="1:120" s="2" customFormat="1" ht="59.25" customHeight="1" x14ac:dyDescent="0.2">
      <c r="A654" s="2" t="s">
        <v>212</v>
      </c>
      <c r="C654" s="100" t="s">
        <v>1299</v>
      </c>
      <c r="D654" s="30" t="s">
        <v>1300</v>
      </c>
      <c r="E654" s="31" t="s">
        <v>89</v>
      </c>
      <c r="F654" s="74">
        <v>8</v>
      </c>
      <c r="G654" s="74">
        <v>0</v>
      </c>
      <c r="H654" s="121">
        <v>0</v>
      </c>
      <c r="I654" s="121">
        <v>0</v>
      </c>
      <c r="J654" s="121"/>
      <c r="K654" s="74">
        <f t="shared" si="684"/>
        <v>8</v>
      </c>
      <c r="L654" s="32">
        <v>2396.38</v>
      </c>
      <c r="M654" s="33">
        <f t="shared" si="691"/>
        <v>19171.04</v>
      </c>
      <c r="N654" s="33"/>
      <c r="O654" s="33">
        <f t="shared" si="692"/>
        <v>0</v>
      </c>
      <c r="P654" s="34"/>
      <c r="Q654" s="34"/>
      <c r="R654" s="34"/>
      <c r="S654" s="34"/>
      <c r="T654" s="34"/>
      <c r="U654" s="34"/>
      <c r="V654" s="34"/>
      <c r="W654" s="34">
        <f t="shared" si="733"/>
        <v>0</v>
      </c>
      <c r="X654" s="34">
        <f t="shared" si="734"/>
        <v>0</v>
      </c>
      <c r="Y654" s="34"/>
      <c r="Z654" s="34"/>
      <c r="AA654" s="34"/>
      <c r="AB654" s="34"/>
      <c r="AC654" s="34">
        <f t="shared" si="745"/>
        <v>0</v>
      </c>
      <c r="AD654" s="34"/>
      <c r="AE654" s="34"/>
      <c r="AF654" s="34">
        <f t="shared" si="731"/>
        <v>0</v>
      </c>
      <c r="AG654" s="34">
        <f t="shared" si="732"/>
        <v>0</v>
      </c>
      <c r="AH654" s="34"/>
      <c r="AI654" s="34">
        <f t="shared" si="740"/>
        <v>0</v>
      </c>
      <c r="AJ654" s="34"/>
      <c r="AK654" s="34"/>
      <c r="AL654" s="34">
        <f t="shared" si="735"/>
        <v>0</v>
      </c>
      <c r="AM654" s="34">
        <f t="shared" si="736"/>
        <v>0</v>
      </c>
      <c r="AN654" s="34">
        <v>6</v>
      </c>
      <c r="AO654" s="34">
        <f t="shared" si="709"/>
        <v>14378.28</v>
      </c>
      <c r="AP654" s="34">
        <f t="shared" si="710"/>
        <v>0</v>
      </c>
      <c r="AQ654" s="34"/>
      <c r="AR654" s="34">
        <f t="shared" si="711"/>
        <v>0</v>
      </c>
      <c r="AS654" s="34">
        <f t="shared" si="712"/>
        <v>0</v>
      </c>
      <c r="AT654" s="34"/>
      <c r="AU654" s="34">
        <f t="shared" si="713"/>
        <v>0</v>
      </c>
      <c r="AV654" s="34">
        <f t="shared" si="714"/>
        <v>0</v>
      </c>
      <c r="AW654" s="34"/>
      <c r="AX654" s="34">
        <f t="shared" si="715"/>
        <v>0</v>
      </c>
      <c r="AY654" s="34">
        <f t="shared" si="716"/>
        <v>0</v>
      </c>
      <c r="AZ654" s="34"/>
      <c r="BA654" s="34">
        <f t="shared" si="717"/>
        <v>0</v>
      </c>
      <c r="BB654" s="34">
        <f t="shared" si="718"/>
        <v>0</v>
      </c>
      <c r="BC654" s="34"/>
      <c r="BD654" s="34">
        <f t="shared" si="719"/>
        <v>0</v>
      </c>
      <c r="BE654" s="34">
        <f t="shared" si="720"/>
        <v>0</v>
      </c>
      <c r="BF654" s="34"/>
      <c r="BG654" s="34">
        <f t="shared" si="741"/>
        <v>0</v>
      </c>
      <c r="BH654" s="34">
        <f t="shared" si="721"/>
        <v>0</v>
      </c>
      <c r="BI654" s="34"/>
      <c r="BJ654" s="34">
        <f t="shared" si="742"/>
        <v>0</v>
      </c>
      <c r="BK654" s="34">
        <f t="shared" si="722"/>
        <v>0</v>
      </c>
      <c r="BL654" s="34"/>
      <c r="BM654" s="34">
        <f t="shared" si="744"/>
        <v>0</v>
      </c>
      <c r="BN654" s="34">
        <f t="shared" si="723"/>
        <v>0</v>
      </c>
      <c r="BO654" s="34"/>
      <c r="BP654" s="34">
        <f t="shared" si="693"/>
        <v>0</v>
      </c>
      <c r="BQ654" s="34">
        <f t="shared" si="694"/>
        <v>0</v>
      </c>
      <c r="BR654" s="34"/>
      <c r="BS654" s="34">
        <f t="shared" si="685"/>
        <v>0</v>
      </c>
      <c r="BT654" s="34">
        <f t="shared" si="695"/>
        <v>0</v>
      </c>
      <c r="BU654" s="34"/>
      <c r="BV654" s="34">
        <f t="shared" si="686"/>
        <v>0</v>
      </c>
      <c r="BW654" s="34">
        <f t="shared" si="696"/>
        <v>0</v>
      </c>
      <c r="BX654" s="34"/>
      <c r="BY654" s="34">
        <f t="shared" si="687"/>
        <v>0</v>
      </c>
      <c r="BZ654" s="34">
        <f t="shared" si="697"/>
        <v>0</v>
      </c>
      <c r="CA654" s="34"/>
      <c r="CB654" s="34">
        <f t="shared" si="688"/>
        <v>0</v>
      </c>
      <c r="CC654" s="34">
        <f t="shared" si="698"/>
        <v>0</v>
      </c>
      <c r="CD654" s="34"/>
      <c r="CE654" s="34">
        <f t="shared" si="689"/>
        <v>0</v>
      </c>
      <c r="CF654" s="34">
        <f t="shared" si="699"/>
        <v>0</v>
      </c>
      <c r="CG654" s="34"/>
      <c r="CH654" s="34">
        <f t="shared" si="724"/>
        <v>0</v>
      </c>
      <c r="CI654" s="34">
        <f t="shared" si="700"/>
        <v>0</v>
      </c>
      <c r="CJ654" s="34"/>
      <c r="CK654" s="34">
        <f t="shared" si="725"/>
        <v>0</v>
      </c>
      <c r="CL654" s="34">
        <f t="shared" si="701"/>
        <v>0</v>
      </c>
      <c r="CM654" s="34"/>
      <c r="CN654" s="34">
        <f t="shared" si="726"/>
        <v>0</v>
      </c>
      <c r="CO654" s="34">
        <f t="shared" si="702"/>
        <v>0</v>
      </c>
      <c r="CP654" s="34"/>
      <c r="CQ654" s="34">
        <f t="shared" si="727"/>
        <v>0</v>
      </c>
      <c r="CR654" s="34">
        <f t="shared" si="703"/>
        <v>0</v>
      </c>
      <c r="CS654" s="34"/>
      <c r="CT654" s="34">
        <f t="shared" si="728"/>
        <v>0</v>
      </c>
      <c r="CU654" s="34">
        <f t="shared" si="704"/>
        <v>0</v>
      </c>
      <c r="CV654" s="34"/>
      <c r="CW654" s="34">
        <f t="shared" si="729"/>
        <v>0</v>
      </c>
      <c r="CX654" s="34">
        <f t="shared" si="705"/>
        <v>0</v>
      </c>
      <c r="CY654" s="34"/>
      <c r="CZ654" s="34">
        <f t="shared" si="730"/>
        <v>0</v>
      </c>
      <c r="DA654" s="34">
        <f t="shared" si="706"/>
        <v>0</v>
      </c>
      <c r="DB654" s="34"/>
      <c r="DC654" s="34">
        <f t="shared" si="690"/>
        <v>0</v>
      </c>
      <c r="DD654" s="34">
        <f t="shared" si="707"/>
        <v>0</v>
      </c>
      <c r="DE654" s="35">
        <f t="shared" si="737"/>
        <v>6</v>
      </c>
      <c r="DF654" s="35">
        <f t="shared" ca="1" si="738"/>
        <v>14378.28</v>
      </c>
      <c r="DG654" s="89">
        <f t="shared" ca="1" si="739"/>
        <v>0</v>
      </c>
      <c r="DH654" s="35">
        <f t="shared" si="708"/>
        <v>2</v>
      </c>
      <c r="DI654" s="35">
        <f t="shared" ca="1" si="681"/>
        <v>4792.76</v>
      </c>
      <c r="DJ654" s="92">
        <f t="shared" ca="1" si="682"/>
        <v>0</v>
      </c>
      <c r="DK654"/>
      <c r="DL654" s="37"/>
      <c r="DM654" s="38">
        <f t="shared" si="683"/>
        <v>0</v>
      </c>
      <c r="DN654" s="39" t="str">
        <f t="shared" si="743"/>
        <v>NÃO MEDIDO</v>
      </c>
      <c r="DO654" s="40"/>
      <c r="DP654"/>
    </row>
    <row r="655" spans="1:120" s="2" customFormat="1" ht="59.25" customHeight="1" x14ac:dyDescent="0.2">
      <c r="A655" s="2" t="s">
        <v>212</v>
      </c>
      <c r="C655" s="100" t="s">
        <v>1301</v>
      </c>
      <c r="D655" s="30" t="s">
        <v>1302</v>
      </c>
      <c r="E655" s="31" t="s">
        <v>89</v>
      </c>
      <c r="F655" s="74">
        <v>6</v>
      </c>
      <c r="G655" s="74">
        <v>0</v>
      </c>
      <c r="H655" s="121">
        <v>0</v>
      </c>
      <c r="I655" s="121">
        <v>0</v>
      </c>
      <c r="J655" s="121"/>
      <c r="K655" s="74">
        <f t="shared" si="684"/>
        <v>6</v>
      </c>
      <c r="L655" s="32">
        <v>4111.03</v>
      </c>
      <c r="M655" s="33">
        <f t="shared" si="691"/>
        <v>24666.18</v>
      </c>
      <c r="N655" s="33"/>
      <c r="O655" s="33">
        <f t="shared" si="692"/>
        <v>0</v>
      </c>
      <c r="P655" s="34"/>
      <c r="Q655" s="34"/>
      <c r="R655" s="34"/>
      <c r="S655" s="34"/>
      <c r="T655" s="34"/>
      <c r="U655" s="34"/>
      <c r="V655" s="34"/>
      <c r="W655" s="34">
        <f t="shared" si="733"/>
        <v>0</v>
      </c>
      <c r="X655" s="34">
        <f t="shared" si="734"/>
        <v>0</v>
      </c>
      <c r="Y655" s="34"/>
      <c r="Z655" s="34"/>
      <c r="AA655" s="34"/>
      <c r="AB655" s="34"/>
      <c r="AC655" s="34">
        <f t="shared" si="745"/>
        <v>0</v>
      </c>
      <c r="AD655" s="34"/>
      <c r="AE655" s="34"/>
      <c r="AF655" s="34">
        <f t="shared" si="731"/>
        <v>0</v>
      </c>
      <c r="AG655" s="34">
        <f t="shared" si="732"/>
        <v>0</v>
      </c>
      <c r="AH655" s="34"/>
      <c r="AI655" s="34">
        <f t="shared" si="740"/>
        <v>0</v>
      </c>
      <c r="AJ655" s="34"/>
      <c r="AK655" s="34"/>
      <c r="AL655" s="34">
        <f t="shared" si="735"/>
        <v>0</v>
      </c>
      <c r="AM655" s="34">
        <f t="shared" si="736"/>
        <v>0</v>
      </c>
      <c r="AN655" s="34">
        <v>4</v>
      </c>
      <c r="AO655" s="34">
        <f t="shared" si="709"/>
        <v>16444.12</v>
      </c>
      <c r="AP655" s="34">
        <f t="shared" si="710"/>
        <v>0</v>
      </c>
      <c r="AQ655" s="34"/>
      <c r="AR655" s="34">
        <f t="shared" si="711"/>
        <v>0</v>
      </c>
      <c r="AS655" s="34">
        <f t="shared" si="712"/>
        <v>0</v>
      </c>
      <c r="AT655" s="34"/>
      <c r="AU655" s="34">
        <f t="shared" si="713"/>
        <v>0</v>
      </c>
      <c r="AV655" s="34">
        <f t="shared" si="714"/>
        <v>0</v>
      </c>
      <c r="AW655" s="34"/>
      <c r="AX655" s="34">
        <f t="shared" si="715"/>
        <v>0</v>
      </c>
      <c r="AY655" s="34">
        <f t="shared" si="716"/>
        <v>0</v>
      </c>
      <c r="AZ655" s="34"/>
      <c r="BA655" s="34">
        <f t="shared" si="717"/>
        <v>0</v>
      </c>
      <c r="BB655" s="34">
        <f t="shared" si="718"/>
        <v>0</v>
      </c>
      <c r="BC655" s="34"/>
      <c r="BD655" s="34">
        <f t="shared" si="719"/>
        <v>0</v>
      </c>
      <c r="BE655" s="34">
        <f t="shared" si="720"/>
        <v>0</v>
      </c>
      <c r="BF655" s="34"/>
      <c r="BG655" s="34">
        <f t="shared" si="741"/>
        <v>0</v>
      </c>
      <c r="BH655" s="34">
        <f t="shared" si="721"/>
        <v>0</v>
      </c>
      <c r="BI655" s="34"/>
      <c r="BJ655" s="34">
        <f t="shared" si="742"/>
        <v>0</v>
      </c>
      <c r="BK655" s="34">
        <f t="shared" si="722"/>
        <v>0</v>
      </c>
      <c r="BL655" s="34"/>
      <c r="BM655" s="34">
        <f t="shared" si="744"/>
        <v>0</v>
      </c>
      <c r="BN655" s="34">
        <f t="shared" si="723"/>
        <v>0</v>
      </c>
      <c r="BO655" s="34"/>
      <c r="BP655" s="34">
        <f t="shared" si="693"/>
        <v>0</v>
      </c>
      <c r="BQ655" s="34">
        <f t="shared" si="694"/>
        <v>0</v>
      </c>
      <c r="BR655" s="34"/>
      <c r="BS655" s="34">
        <f t="shared" si="685"/>
        <v>0</v>
      </c>
      <c r="BT655" s="34">
        <f t="shared" si="695"/>
        <v>0</v>
      </c>
      <c r="BU655" s="34"/>
      <c r="BV655" s="34">
        <f t="shared" si="686"/>
        <v>0</v>
      </c>
      <c r="BW655" s="34">
        <f t="shared" si="696"/>
        <v>0</v>
      </c>
      <c r="BX655" s="34"/>
      <c r="BY655" s="34">
        <f t="shared" si="687"/>
        <v>0</v>
      </c>
      <c r="BZ655" s="34">
        <f t="shared" si="697"/>
        <v>0</v>
      </c>
      <c r="CA655" s="34"/>
      <c r="CB655" s="34">
        <f t="shared" si="688"/>
        <v>0</v>
      </c>
      <c r="CC655" s="34">
        <f t="shared" si="698"/>
        <v>0</v>
      </c>
      <c r="CD655" s="34"/>
      <c r="CE655" s="34">
        <f t="shared" si="689"/>
        <v>0</v>
      </c>
      <c r="CF655" s="34">
        <f t="shared" si="699"/>
        <v>0</v>
      </c>
      <c r="CG655" s="34"/>
      <c r="CH655" s="34">
        <f t="shared" si="724"/>
        <v>0</v>
      </c>
      <c r="CI655" s="34">
        <f t="shared" si="700"/>
        <v>0</v>
      </c>
      <c r="CJ655" s="34"/>
      <c r="CK655" s="34">
        <f t="shared" si="725"/>
        <v>0</v>
      </c>
      <c r="CL655" s="34">
        <f t="shared" si="701"/>
        <v>0</v>
      </c>
      <c r="CM655" s="34"/>
      <c r="CN655" s="34">
        <f t="shared" si="726"/>
        <v>0</v>
      </c>
      <c r="CO655" s="34">
        <f t="shared" si="702"/>
        <v>0</v>
      </c>
      <c r="CP655" s="34"/>
      <c r="CQ655" s="34">
        <f t="shared" si="727"/>
        <v>0</v>
      </c>
      <c r="CR655" s="34">
        <f t="shared" si="703"/>
        <v>0</v>
      </c>
      <c r="CS655" s="34"/>
      <c r="CT655" s="34">
        <f t="shared" si="728"/>
        <v>0</v>
      </c>
      <c r="CU655" s="34">
        <f t="shared" si="704"/>
        <v>0</v>
      </c>
      <c r="CV655" s="34"/>
      <c r="CW655" s="34">
        <f t="shared" si="729"/>
        <v>0</v>
      </c>
      <c r="CX655" s="34">
        <f t="shared" si="705"/>
        <v>0</v>
      </c>
      <c r="CY655" s="34"/>
      <c r="CZ655" s="34">
        <f t="shared" si="730"/>
        <v>0</v>
      </c>
      <c r="DA655" s="34">
        <f t="shared" si="706"/>
        <v>0</v>
      </c>
      <c r="DB655" s="34"/>
      <c r="DC655" s="34">
        <f t="shared" si="690"/>
        <v>0</v>
      </c>
      <c r="DD655" s="34">
        <f t="shared" si="707"/>
        <v>0</v>
      </c>
      <c r="DE655" s="35">
        <f t="shared" si="737"/>
        <v>4</v>
      </c>
      <c r="DF655" s="35">
        <f t="shared" ca="1" si="738"/>
        <v>16444.12</v>
      </c>
      <c r="DG655" s="89">
        <f t="shared" ca="1" si="739"/>
        <v>0</v>
      </c>
      <c r="DH655" s="35">
        <f t="shared" si="708"/>
        <v>2</v>
      </c>
      <c r="DI655" s="35">
        <f t="shared" ref="DI655:DI718" ca="1" si="746">M655-DF655</f>
        <v>8222.06</v>
      </c>
      <c r="DJ655" s="92">
        <f t="shared" ca="1" si="682"/>
        <v>0</v>
      </c>
      <c r="DK655"/>
      <c r="DL655" s="37"/>
      <c r="DM655" s="38">
        <f t="shared" si="683"/>
        <v>0</v>
      </c>
      <c r="DN655" s="39" t="str">
        <f t="shared" si="743"/>
        <v>NÃO MEDIDO</v>
      </c>
      <c r="DO655" s="40"/>
      <c r="DP655"/>
    </row>
    <row r="656" spans="1:120" s="2" customFormat="1" ht="59.25" customHeight="1" x14ac:dyDescent="0.2">
      <c r="A656" s="2" t="s">
        <v>212</v>
      </c>
      <c r="C656" s="100" t="s">
        <v>1303</v>
      </c>
      <c r="D656" s="30" t="s">
        <v>1304</v>
      </c>
      <c r="E656" s="31" t="s">
        <v>89</v>
      </c>
      <c r="F656" s="74">
        <v>6</v>
      </c>
      <c r="G656" s="74">
        <v>0</v>
      </c>
      <c r="H656" s="121">
        <v>0</v>
      </c>
      <c r="I656" s="121">
        <v>0</v>
      </c>
      <c r="J656" s="121"/>
      <c r="K656" s="74">
        <f t="shared" si="684"/>
        <v>6</v>
      </c>
      <c r="L656" s="32">
        <v>4921.93</v>
      </c>
      <c r="M656" s="33">
        <f t="shared" si="691"/>
        <v>29531.58</v>
      </c>
      <c r="N656" s="33"/>
      <c r="O656" s="33">
        <f t="shared" si="692"/>
        <v>0</v>
      </c>
      <c r="P656" s="34"/>
      <c r="Q656" s="34"/>
      <c r="R656" s="34"/>
      <c r="S656" s="34"/>
      <c r="T656" s="34"/>
      <c r="U656" s="34"/>
      <c r="V656" s="34"/>
      <c r="W656" s="34">
        <f t="shared" si="733"/>
        <v>0</v>
      </c>
      <c r="X656" s="34">
        <f t="shared" si="734"/>
        <v>0</v>
      </c>
      <c r="Y656" s="34"/>
      <c r="Z656" s="34"/>
      <c r="AA656" s="34"/>
      <c r="AB656" s="34"/>
      <c r="AC656" s="34">
        <f t="shared" si="745"/>
        <v>0</v>
      </c>
      <c r="AD656" s="34"/>
      <c r="AE656" s="34"/>
      <c r="AF656" s="34">
        <f t="shared" si="731"/>
        <v>0</v>
      </c>
      <c r="AG656" s="34">
        <f t="shared" si="732"/>
        <v>0</v>
      </c>
      <c r="AH656" s="34"/>
      <c r="AI656" s="34">
        <f t="shared" si="740"/>
        <v>0</v>
      </c>
      <c r="AJ656" s="34"/>
      <c r="AK656" s="34"/>
      <c r="AL656" s="34">
        <f t="shared" si="735"/>
        <v>0</v>
      </c>
      <c r="AM656" s="34">
        <f t="shared" si="736"/>
        <v>0</v>
      </c>
      <c r="AN656" s="34"/>
      <c r="AO656" s="34">
        <f t="shared" si="709"/>
        <v>0</v>
      </c>
      <c r="AP656" s="34">
        <f t="shared" si="710"/>
        <v>0</v>
      </c>
      <c r="AQ656" s="34"/>
      <c r="AR656" s="34">
        <f t="shared" si="711"/>
        <v>0</v>
      </c>
      <c r="AS656" s="34">
        <f t="shared" si="712"/>
        <v>0</v>
      </c>
      <c r="AT656" s="34"/>
      <c r="AU656" s="34">
        <f t="shared" si="713"/>
        <v>0</v>
      </c>
      <c r="AV656" s="34">
        <f t="shared" si="714"/>
        <v>0</v>
      </c>
      <c r="AW656" s="34"/>
      <c r="AX656" s="34">
        <f t="shared" si="715"/>
        <v>0</v>
      </c>
      <c r="AY656" s="34">
        <f t="shared" si="716"/>
        <v>0</v>
      </c>
      <c r="AZ656" s="34"/>
      <c r="BA656" s="34">
        <f t="shared" si="717"/>
        <v>0</v>
      </c>
      <c r="BB656" s="34">
        <f t="shared" si="718"/>
        <v>0</v>
      </c>
      <c r="BC656" s="34"/>
      <c r="BD656" s="34">
        <f t="shared" si="719"/>
        <v>0</v>
      </c>
      <c r="BE656" s="34">
        <f t="shared" si="720"/>
        <v>0</v>
      </c>
      <c r="BF656" s="34">
        <v>4</v>
      </c>
      <c r="BG656" s="34">
        <f t="shared" si="741"/>
        <v>19687.72</v>
      </c>
      <c r="BH656" s="34">
        <f t="shared" si="721"/>
        <v>0</v>
      </c>
      <c r="BI656" s="34"/>
      <c r="BJ656" s="34">
        <f t="shared" si="742"/>
        <v>0</v>
      </c>
      <c r="BK656" s="34">
        <f t="shared" si="722"/>
        <v>0</v>
      </c>
      <c r="BL656" s="34"/>
      <c r="BM656" s="34">
        <f t="shared" si="744"/>
        <v>0</v>
      </c>
      <c r="BN656" s="34">
        <f t="shared" si="723"/>
        <v>0</v>
      </c>
      <c r="BO656" s="34"/>
      <c r="BP656" s="34">
        <f t="shared" si="693"/>
        <v>0</v>
      </c>
      <c r="BQ656" s="34">
        <f t="shared" si="694"/>
        <v>0</v>
      </c>
      <c r="BR656" s="34"/>
      <c r="BS656" s="34">
        <f t="shared" si="685"/>
        <v>0</v>
      </c>
      <c r="BT656" s="34">
        <f t="shared" si="695"/>
        <v>0</v>
      </c>
      <c r="BU656" s="34"/>
      <c r="BV656" s="34">
        <f t="shared" si="686"/>
        <v>0</v>
      </c>
      <c r="BW656" s="34">
        <f t="shared" si="696"/>
        <v>0</v>
      </c>
      <c r="BX656" s="34"/>
      <c r="BY656" s="34">
        <f t="shared" si="687"/>
        <v>0</v>
      </c>
      <c r="BZ656" s="34">
        <f t="shared" si="697"/>
        <v>0</v>
      </c>
      <c r="CA656" s="34"/>
      <c r="CB656" s="34">
        <f t="shared" si="688"/>
        <v>0</v>
      </c>
      <c r="CC656" s="34">
        <f t="shared" si="698"/>
        <v>0</v>
      </c>
      <c r="CD656" s="34"/>
      <c r="CE656" s="34">
        <f t="shared" si="689"/>
        <v>0</v>
      </c>
      <c r="CF656" s="34">
        <f t="shared" si="699"/>
        <v>0</v>
      </c>
      <c r="CG656" s="34"/>
      <c r="CH656" s="34">
        <f t="shared" si="724"/>
        <v>0</v>
      </c>
      <c r="CI656" s="34">
        <f t="shared" si="700"/>
        <v>0</v>
      </c>
      <c r="CJ656" s="34"/>
      <c r="CK656" s="34">
        <f t="shared" si="725"/>
        <v>0</v>
      </c>
      <c r="CL656" s="34">
        <f t="shared" si="701"/>
        <v>0</v>
      </c>
      <c r="CM656" s="34"/>
      <c r="CN656" s="34">
        <f t="shared" si="726"/>
        <v>0</v>
      </c>
      <c r="CO656" s="34">
        <f t="shared" si="702"/>
        <v>0</v>
      </c>
      <c r="CP656" s="34"/>
      <c r="CQ656" s="34">
        <f t="shared" si="727"/>
        <v>0</v>
      </c>
      <c r="CR656" s="34">
        <f t="shared" si="703"/>
        <v>0</v>
      </c>
      <c r="CS656" s="34"/>
      <c r="CT656" s="34">
        <f t="shared" si="728"/>
        <v>0</v>
      </c>
      <c r="CU656" s="34">
        <f t="shared" si="704"/>
        <v>0</v>
      </c>
      <c r="CV656" s="34"/>
      <c r="CW656" s="34">
        <f t="shared" si="729"/>
        <v>0</v>
      </c>
      <c r="CX656" s="34">
        <f t="shared" si="705"/>
        <v>0</v>
      </c>
      <c r="CY656" s="34"/>
      <c r="CZ656" s="34">
        <f t="shared" si="730"/>
        <v>0</v>
      </c>
      <c r="DA656" s="34">
        <f t="shared" si="706"/>
        <v>0</v>
      </c>
      <c r="DB656" s="34"/>
      <c r="DC656" s="34">
        <f t="shared" si="690"/>
        <v>0</v>
      </c>
      <c r="DD656" s="34">
        <f t="shared" si="707"/>
        <v>0</v>
      </c>
      <c r="DE656" s="35">
        <f t="shared" si="737"/>
        <v>4</v>
      </c>
      <c r="DF656" s="35">
        <f t="shared" ca="1" si="738"/>
        <v>19687.72</v>
      </c>
      <c r="DG656" s="89">
        <f t="shared" ca="1" si="739"/>
        <v>0</v>
      </c>
      <c r="DH656" s="35">
        <f t="shared" si="708"/>
        <v>2</v>
      </c>
      <c r="DI656" s="35">
        <f t="shared" ca="1" si="746"/>
        <v>9843.86</v>
      </c>
      <c r="DJ656" s="92">
        <f t="shared" ref="DJ656:DJ721" ca="1" si="747">O656-DG656</f>
        <v>0</v>
      </c>
      <c r="DK656"/>
      <c r="DL656" s="37"/>
      <c r="DM656" s="38">
        <f t="shared" ref="DM656:DM719" si="748">INDEX($V$12:$DD$728,ROW()-11,MATCH($DM$11,$V$11:$DD$11,0))</f>
        <v>0</v>
      </c>
      <c r="DN656" s="39" t="str">
        <f t="shared" si="743"/>
        <v>NÃO MEDIDO</v>
      </c>
      <c r="DO656" s="40"/>
      <c r="DP656"/>
    </row>
    <row r="657" spans="1:120" s="2" customFormat="1" ht="59.25" customHeight="1" x14ac:dyDescent="0.2">
      <c r="A657" s="2" t="s">
        <v>212</v>
      </c>
      <c r="C657" s="100" t="s">
        <v>1305</v>
      </c>
      <c r="D657" s="30" t="s">
        <v>1306</v>
      </c>
      <c r="E657" s="31" t="s">
        <v>89</v>
      </c>
      <c r="F657" s="74">
        <v>1</v>
      </c>
      <c r="G657" s="74">
        <v>0</v>
      </c>
      <c r="H657" s="121">
        <v>0</v>
      </c>
      <c r="I657" s="121">
        <v>0</v>
      </c>
      <c r="J657" s="121"/>
      <c r="K657" s="74">
        <f t="shared" ref="K657:K720" si="749">F657+G657+H657+I657+J657</f>
        <v>1</v>
      </c>
      <c r="L657" s="32">
        <v>11430.15</v>
      </c>
      <c r="M657" s="33">
        <f t="shared" si="691"/>
        <v>11430.15</v>
      </c>
      <c r="N657" s="33"/>
      <c r="O657" s="33">
        <f t="shared" si="692"/>
        <v>0</v>
      </c>
      <c r="P657" s="34"/>
      <c r="Q657" s="34"/>
      <c r="R657" s="34"/>
      <c r="S657" s="34"/>
      <c r="T657" s="34"/>
      <c r="U657" s="34"/>
      <c r="V657" s="34"/>
      <c r="W657" s="34">
        <f t="shared" si="733"/>
        <v>0</v>
      </c>
      <c r="X657" s="34">
        <f t="shared" si="734"/>
        <v>0</v>
      </c>
      <c r="Y657" s="34"/>
      <c r="Z657" s="34"/>
      <c r="AA657" s="34"/>
      <c r="AB657" s="34"/>
      <c r="AC657" s="34">
        <f t="shared" si="745"/>
        <v>0</v>
      </c>
      <c r="AD657" s="34"/>
      <c r="AE657" s="34"/>
      <c r="AF657" s="34">
        <f t="shared" si="731"/>
        <v>0</v>
      </c>
      <c r="AG657" s="34">
        <f t="shared" si="732"/>
        <v>0</v>
      </c>
      <c r="AH657" s="34"/>
      <c r="AI657" s="34">
        <f t="shared" si="740"/>
        <v>0</v>
      </c>
      <c r="AJ657" s="34"/>
      <c r="AK657" s="34"/>
      <c r="AL657" s="34">
        <f t="shared" si="735"/>
        <v>0</v>
      </c>
      <c r="AM657" s="34">
        <f t="shared" si="736"/>
        <v>0</v>
      </c>
      <c r="AN657" s="34">
        <v>1</v>
      </c>
      <c r="AO657" s="34">
        <f t="shared" si="709"/>
        <v>11430.15</v>
      </c>
      <c r="AP657" s="34">
        <f t="shared" si="710"/>
        <v>0</v>
      </c>
      <c r="AQ657" s="34"/>
      <c r="AR657" s="34">
        <f t="shared" si="711"/>
        <v>0</v>
      </c>
      <c r="AS657" s="34">
        <f t="shared" si="712"/>
        <v>0</v>
      </c>
      <c r="AT657" s="34"/>
      <c r="AU657" s="34">
        <f t="shared" si="713"/>
        <v>0</v>
      </c>
      <c r="AV657" s="34">
        <f t="shared" si="714"/>
        <v>0</v>
      </c>
      <c r="AW657" s="34"/>
      <c r="AX657" s="34">
        <f t="shared" si="715"/>
        <v>0</v>
      </c>
      <c r="AY657" s="34">
        <f t="shared" si="716"/>
        <v>0</v>
      </c>
      <c r="AZ657" s="34"/>
      <c r="BA657" s="34">
        <f t="shared" si="717"/>
        <v>0</v>
      </c>
      <c r="BB657" s="34">
        <f t="shared" si="718"/>
        <v>0</v>
      </c>
      <c r="BC657" s="34"/>
      <c r="BD657" s="34">
        <f t="shared" si="719"/>
        <v>0</v>
      </c>
      <c r="BE657" s="34">
        <f t="shared" si="720"/>
        <v>0</v>
      </c>
      <c r="BF657" s="34"/>
      <c r="BG657" s="34">
        <f t="shared" si="741"/>
        <v>0</v>
      </c>
      <c r="BH657" s="34">
        <f t="shared" si="721"/>
        <v>0</v>
      </c>
      <c r="BI657" s="34"/>
      <c r="BJ657" s="34">
        <f t="shared" si="742"/>
        <v>0</v>
      </c>
      <c r="BK657" s="34">
        <f t="shared" si="722"/>
        <v>0</v>
      </c>
      <c r="BL657" s="34"/>
      <c r="BM657" s="34">
        <f t="shared" si="744"/>
        <v>0</v>
      </c>
      <c r="BN657" s="34">
        <f t="shared" si="723"/>
        <v>0</v>
      </c>
      <c r="BO657" s="34"/>
      <c r="BP657" s="34">
        <f t="shared" si="693"/>
        <v>0</v>
      </c>
      <c r="BQ657" s="34">
        <f t="shared" si="694"/>
        <v>0</v>
      </c>
      <c r="BR657" s="34"/>
      <c r="BS657" s="34">
        <f t="shared" ref="BS657:BS722" si="750">ROUND(BR657*$L657,2)</f>
        <v>0</v>
      </c>
      <c r="BT657" s="34">
        <f t="shared" si="695"/>
        <v>0</v>
      </c>
      <c r="BU657" s="34"/>
      <c r="BV657" s="34">
        <f t="shared" ref="BV657:BV722" si="751">ROUND(BU657*$L657,2)</f>
        <v>0</v>
      </c>
      <c r="BW657" s="34">
        <f t="shared" si="696"/>
        <v>0</v>
      </c>
      <c r="BX657" s="34"/>
      <c r="BY657" s="34">
        <f t="shared" ref="BY657:BY722" si="752">ROUND(BX657*$L657,2)</f>
        <v>0</v>
      </c>
      <c r="BZ657" s="34">
        <f t="shared" si="697"/>
        <v>0</v>
      </c>
      <c r="CA657" s="34"/>
      <c r="CB657" s="34">
        <f t="shared" ref="CB657:CB722" si="753">ROUND(CA657*$L657,2)</f>
        <v>0</v>
      </c>
      <c r="CC657" s="34">
        <f t="shared" si="698"/>
        <v>0</v>
      </c>
      <c r="CD657" s="34"/>
      <c r="CE657" s="34">
        <f t="shared" ref="CE657:CE722" si="754">ROUND(CD657*$L657,2)</f>
        <v>0</v>
      </c>
      <c r="CF657" s="34">
        <f t="shared" si="699"/>
        <v>0</v>
      </c>
      <c r="CG657" s="34"/>
      <c r="CH657" s="34">
        <f t="shared" si="724"/>
        <v>0</v>
      </c>
      <c r="CI657" s="34">
        <f t="shared" si="700"/>
        <v>0</v>
      </c>
      <c r="CJ657" s="34"/>
      <c r="CK657" s="34">
        <f t="shared" si="725"/>
        <v>0</v>
      </c>
      <c r="CL657" s="34">
        <f t="shared" si="701"/>
        <v>0</v>
      </c>
      <c r="CM657" s="34"/>
      <c r="CN657" s="34">
        <f t="shared" si="726"/>
        <v>0</v>
      </c>
      <c r="CO657" s="34">
        <f t="shared" si="702"/>
        <v>0</v>
      </c>
      <c r="CP657" s="34"/>
      <c r="CQ657" s="34">
        <f t="shared" si="727"/>
        <v>0</v>
      </c>
      <c r="CR657" s="34">
        <f t="shared" si="703"/>
        <v>0</v>
      </c>
      <c r="CS657" s="34"/>
      <c r="CT657" s="34">
        <f t="shared" si="728"/>
        <v>0</v>
      </c>
      <c r="CU657" s="34">
        <f t="shared" si="704"/>
        <v>0</v>
      </c>
      <c r="CV657" s="34"/>
      <c r="CW657" s="34">
        <f t="shared" si="729"/>
        <v>0</v>
      </c>
      <c r="CX657" s="34">
        <f t="shared" si="705"/>
        <v>0</v>
      </c>
      <c r="CY657" s="34"/>
      <c r="CZ657" s="34">
        <f t="shared" si="730"/>
        <v>0</v>
      </c>
      <c r="DA657" s="34">
        <f t="shared" si="706"/>
        <v>0</v>
      </c>
      <c r="DB657" s="34"/>
      <c r="DC657" s="34">
        <f t="shared" ref="DC657:DC722" si="755">ROUND(DB657*$L657,2)</f>
        <v>0</v>
      </c>
      <c r="DD657" s="34">
        <f t="shared" si="707"/>
        <v>0</v>
      </c>
      <c r="DE657" s="35">
        <f t="shared" si="737"/>
        <v>1</v>
      </c>
      <c r="DF657" s="35">
        <f t="shared" ca="1" si="738"/>
        <v>11430.15</v>
      </c>
      <c r="DG657" s="89">
        <f t="shared" ca="1" si="739"/>
        <v>0</v>
      </c>
      <c r="DH657" s="35">
        <f t="shared" si="708"/>
        <v>0</v>
      </c>
      <c r="DI657" s="35">
        <f t="shared" ca="1" si="746"/>
        <v>0</v>
      </c>
      <c r="DJ657" s="92">
        <f t="shared" ca="1" si="747"/>
        <v>0</v>
      </c>
      <c r="DK657"/>
      <c r="DL657" s="37"/>
      <c r="DM657" s="38">
        <f t="shared" si="748"/>
        <v>0</v>
      </c>
      <c r="DN657" s="39" t="str">
        <f t="shared" si="743"/>
        <v>NÃO MEDIDO</v>
      </c>
      <c r="DO657" s="40"/>
      <c r="DP657"/>
    </row>
    <row r="658" spans="1:120" s="2" customFormat="1" ht="59.25" customHeight="1" x14ac:dyDescent="0.2">
      <c r="A658" s="2" t="s">
        <v>212</v>
      </c>
      <c r="C658" s="100" t="s">
        <v>1307</v>
      </c>
      <c r="D658" s="30" t="s">
        <v>1308</v>
      </c>
      <c r="E658" s="31" t="s">
        <v>89</v>
      </c>
      <c r="F658" s="74">
        <v>1</v>
      </c>
      <c r="G658" s="74"/>
      <c r="H658" s="121"/>
      <c r="I658" s="121">
        <v>0</v>
      </c>
      <c r="J658" s="121"/>
      <c r="K658" s="74">
        <f t="shared" si="749"/>
        <v>1</v>
      </c>
      <c r="L658" s="32">
        <v>462.53</v>
      </c>
      <c r="M658" s="33">
        <f t="shared" ref="M658:M721" si="756">ROUND(($F658*$L658),2)+ROUND(($G658*$L658),2)+ROUND(($H658*$L658),2)+ROUND(($I658*$L658),2)+ROUND(($J658*$L658),2)</f>
        <v>462.53</v>
      </c>
      <c r="N658" s="33"/>
      <c r="O658" s="33">
        <f t="shared" ref="O658:O723" si="757">ROUND(($F658*$N658),2)+ROUND(($G658*$N658),2)+ROUND(($H658*$N658),2)+ROUND(($I658*$N658),2)</f>
        <v>0</v>
      </c>
      <c r="P658" s="34"/>
      <c r="Q658" s="34"/>
      <c r="R658" s="34"/>
      <c r="S658" s="34"/>
      <c r="T658" s="34"/>
      <c r="U658" s="34"/>
      <c r="V658" s="34"/>
      <c r="W658" s="34">
        <f t="shared" si="733"/>
        <v>0</v>
      </c>
      <c r="X658" s="34">
        <f t="shared" si="734"/>
        <v>0</v>
      </c>
      <c r="Y658" s="34"/>
      <c r="Z658" s="34"/>
      <c r="AA658" s="34"/>
      <c r="AB658" s="34"/>
      <c r="AC658" s="34">
        <f t="shared" si="745"/>
        <v>0</v>
      </c>
      <c r="AD658" s="34"/>
      <c r="AE658" s="34"/>
      <c r="AF658" s="34">
        <f t="shared" si="731"/>
        <v>0</v>
      </c>
      <c r="AG658" s="34">
        <f t="shared" si="732"/>
        <v>0</v>
      </c>
      <c r="AH658" s="34"/>
      <c r="AI658" s="34">
        <f t="shared" si="740"/>
        <v>0</v>
      </c>
      <c r="AJ658" s="34"/>
      <c r="AK658" s="34"/>
      <c r="AL658" s="34">
        <f t="shared" si="735"/>
        <v>0</v>
      </c>
      <c r="AM658" s="34">
        <f t="shared" si="736"/>
        <v>0</v>
      </c>
      <c r="AN658" s="34"/>
      <c r="AO658" s="34">
        <f t="shared" si="709"/>
        <v>0</v>
      </c>
      <c r="AP658" s="34">
        <f t="shared" si="710"/>
        <v>0</v>
      </c>
      <c r="AQ658" s="34"/>
      <c r="AR658" s="34">
        <f t="shared" si="711"/>
        <v>0</v>
      </c>
      <c r="AS658" s="34">
        <f t="shared" si="712"/>
        <v>0</v>
      </c>
      <c r="AT658" s="34"/>
      <c r="AU658" s="34">
        <f t="shared" si="713"/>
        <v>0</v>
      </c>
      <c r="AV658" s="34">
        <f t="shared" si="714"/>
        <v>0</v>
      </c>
      <c r="AW658" s="34"/>
      <c r="AX658" s="34">
        <f t="shared" si="715"/>
        <v>0</v>
      </c>
      <c r="AY658" s="34">
        <f t="shared" si="716"/>
        <v>0</v>
      </c>
      <c r="AZ658" s="34"/>
      <c r="BA658" s="34">
        <f t="shared" si="717"/>
        <v>0</v>
      </c>
      <c r="BB658" s="34">
        <f t="shared" si="718"/>
        <v>0</v>
      </c>
      <c r="BC658" s="34"/>
      <c r="BD658" s="34">
        <f t="shared" si="719"/>
        <v>0</v>
      </c>
      <c r="BE658" s="34">
        <f t="shared" si="720"/>
        <v>0</v>
      </c>
      <c r="BF658" s="34"/>
      <c r="BG658" s="34">
        <f t="shared" si="741"/>
        <v>0</v>
      </c>
      <c r="BH658" s="34">
        <f t="shared" si="721"/>
        <v>0</v>
      </c>
      <c r="BI658" s="34"/>
      <c r="BJ658" s="34">
        <f t="shared" si="742"/>
        <v>0</v>
      </c>
      <c r="BK658" s="34">
        <f t="shared" si="722"/>
        <v>0</v>
      </c>
      <c r="BL658" s="34"/>
      <c r="BM658" s="34">
        <f t="shared" si="744"/>
        <v>0</v>
      </c>
      <c r="BN658" s="34">
        <f t="shared" si="723"/>
        <v>0</v>
      </c>
      <c r="BO658" s="34"/>
      <c r="BP658" s="34">
        <f t="shared" ref="BP658:BP725" si="758">ROUND(BO658*$L658,2)</f>
        <v>0</v>
      </c>
      <c r="BQ658" s="34">
        <f t="shared" ref="BQ658:BQ725" si="759">ROUND(BO658*$N658,2)</f>
        <v>0</v>
      </c>
      <c r="BR658" s="34"/>
      <c r="BS658" s="34">
        <f t="shared" si="750"/>
        <v>0</v>
      </c>
      <c r="BT658" s="34">
        <f t="shared" ref="BT658:BT723" si="760">ROUND(BR658*$N658,2)</f>
        <v>0</v>
      </c>
      <c r="BU658" s="34"/>
      <c r="BV658" s="34">
        <f t="shared" si="751"/>
        <v>0</v>
      </c>
      <c r="BW658" s="34">
        <f t="shared" ref="BW658:BW723" si="761">ROUND(BU658*$N658,2)</f>
        <v>0</v>
      </c>
      <c r="BX658" s="34"/>
      <c r="BY658" s="34">
        <f t="shared" si="752"/>
        <v>0</v>
      </c>
      <c r="BZ658" s="34">
        <f t="shared" ref="BZ658:BZ723" si="762">ROUND(BX658*$N658,2)</f>
        <v>0</v>
      </c>
      <c r="CA658" s="34"/>
      <c r="CB658" s="34">
        <f t="shared" si="753"/>
        <v>0</v>
      </c>
      <c r="CC658" s="34">
        <f t="shared" ref="CC658:CC723" si="763">ROUND(CA658*$N658,2)</f>
        <v>0</v>
      </c>
      <c r="CD658" s="34"/>
      <c r="CE658" s="34">
        <f t="shared" si="754"/>
        <v>0</v>
      </c>
      <c r="CF658" s="34">
        <f t="shared" ref="CF658:CF723" si="764">ROUND(CD658*$N658,2)</f>
        <v>0</v>
      </c>
      <c r="CG658" s="34"/>
      <c r="CH658" s="34">
        <f t="shared" si="724"/>
        <v>0</v>
      </c>
      <c r="CI658" s="34">
        <f t="shared" ref="CI658:CI704" si="765">ROUND(CG658*$N658,2)</f>
        <v>0</v>
      </c>
      <c r="CJ658" s="34"/>
      <c r="CK658" s="34">
        <f t="shared" si="725"/>
        <v>0</v>
      </c>
      <c r="CL658" s="34">
        <f t="shared" ref="CL658:CL704" si="766">ROUND(CJ658*$N658,2)</f>
        <v>0</v>
      </c>
      <c r="CM658" s="34"/>
      <c r="CN658" s="34">
        <f t="shared" si="726"/>
        <v>0</v>
      </c>
      <c r="CO658" s="34">
        <f t="shared" ref="CO658:CO704" si="767">ROUND(CM658*$N658,2)</f>
        <v>0</v>
      </c>
      <c r="CP658" s="34"/>
      <c r="CQ658" s="34">
        <f t="shared" si="727"/>
        <v>0</v>
      </c>
      <c r="CR658" s="34">
        <f t="shared" ref="CR658:CR704" si="768">ROUND(CP658*$N658,2)</f>
        <v>0</v>
      </c>
      <c r="CS658" s="34"/>
      <c r="CT658" s="34">
        <f t="shared" si="728"/>
        <v>0</v>
      </c>
      <c r="CU658" s="34">
        <f t="shared" ref="CU658:CU704" si="769">ROUND(CS658*$N658,2)</f>
        <v>0</v>
      </c>
      <c r="CV658" s="34"/>
      <c r="CW658" s="34">
        <f t="shared" si="729"/>
        <v>0</v>
      </c>
      <c r="CX658" s="34">
        <f t="shared" ref="CX658:CX704" si="770">ROUND(CV658*$N658,2)</f>
        <v>0</v>
      </c>
      <c r="CY658" s="34"/>
      <c r="CZ658" s="34">
        <f t="shared" si="730"/>
        <v>0</v>
      </c>
      <c r="DA658" s="34">
        <f t="shared" ref="DA658:DA704" si="771">ROUND(CY658*$N658,2)</f>
        <v>0</v>
      </c>
      <c r="DB658" s="34"/>
      <c r="DC658" s="34">
        <f t="shared" si="755"/>
        <v>0</v>
      </c>
      <c r="DD658" s="34">
        <f t="shared" ref="DD658:DD723" si="772">ROUND(DB658*$N658,2)</f>
        <v>0</v>
      </c>
      <c r="DE658" s="35">
        <f t="shared" si="737"/>
        <v>0</v>
      </c>
      <c r="DF658" s="35">
        <f t="shared" ca="1" si="738"/>
        <v>0</v>
      </c>
      <c r="DG658" s="89">
        <f t="shared" ca="1" si="739"/>
        <v>0</v>
      </c>
      <c r="DH658" s="35">
        <f t="shared" ref="DH658:DH723" si="773">K658-DE658</f>
        <v>1</v>
      </c>
      <c r="DI658" s="35">
        <f t="shared" ca="1" si="746"/>
        <v>462.53</v>
      </c>
      <c r="DJ658" s="92">
        <f t="shared" ca="1" si="747"/>
        <v>0</v>
      </c>
      <c r="DK658"/>
      <c r="DL658" s="37"/>
      <c r="DM658" s="38">
        <f t="shared" si="748"/>
        <v>0</v>
      </c>
      <c r="DN658" s="39" t="str">
        <f t="shared" si="743"/>
        <v>NÃO MEDIDO</v>
      </c>
      <c r="DO658" s="40"/>
      <c r="DP658"/>
    </row>
    <row r="659" spans="1:120" s="2" customFormat="1" ht="59.25" customHeight="1" x14ac:dyDescent="0.2">
      <c r="A659" s="2" t="s">
        <v>212</v>
      </c>
      <c r="C659" s="100" t="s">
        <v>1309</v>
      </c>
      <c r="D659" s="30" t="s">
        <v>1310</v>
      </c>
      <c r="E659" s="31" t="s">
        <v>89</v>
      </c>
      <c r="F659" s="74">
        <v>1</v>
      </c>
      <c r="G659" s="74">
        <v>0</v>
      </c>
      <c r="H659" s="121">
        <v>0</v>
      </c>
      <c r="I659" s="121">
        <v>0</v>
      </c>
      <c r="J659" s="121"/>
      <c r="K659" s="74">
        <f t="shared" si="749"/>
        <v>1</v>
      </c>
      <c r="L659" s="32">
        <v>400.1</v>
      </c>
      <c r="M659" s="33">
        <f t="shared" si="756"/>
        <v>400.1</v>
      </c>
      <c r="N659" s="33"/>
      <c r="O659" s="33">
        <f t="shared" si="757"/>
        <v>0</v>
      </c>
      <c r="P659" s="34"/>
      <c r="Q659" s="34"/>
      <c r="R659" s="34"/>
      <c r="S659" s="34"/>
      <c r="T659" s="34"/>
      <c r="U659" s="34"/>
      <c r="V659" s="34"/>
      <c r="W659" s="34">
        <f t="shared" si="733"/>
        <v>0</v>
      </c>
      <c r="X659" s="34">
        <f t="shared" si="734"/>
        <v>0</v>
      </c>
      <c r="Y659" s="34"/>
      <c r="Z659" s="34"/>
      <c r="AA659" s="34"/>
      <c r="AB659" s="34"/>
      <c r="AC659" s="34"/>
      <c r="AD659" s="34"/>
      <c r="AE659" s="34"/>
      <c r="AF659" s="34">
        <f t="shared" si="731"/>
        <v>0</v>
      </c>
      <c r="AG659" s="34">
        <f t="shared" si="732"/>
        <v>0</v>
      </c>
      <c r="AH659" s="34"/>
      <c r="AI659" s="34">
        <f t="shared" si="740"/>
        <v>0</v>
      </c>
      <c r="AJ659" s="34"/>
      <c r="AK659" s="34"/>
      <c r="AL659" s="34">
        <f t="shared" si="735"/>
        <v>0</v>
      </c>
      <c r="AM659" s="34">
        <f t="shared" si="736"/>
        <v>0</v>
      </c>
      <c r="AN659" s="34">
        <v>1</v>
      </c>
      <c r="AO659" s="34">
        <f t="shared" ref="AO659:AO726" si="774">ROUND(AN659*$L659,2)</f>
        <v>400.1</v>
      </c>
      <c r="AP659" s="34">
        <f t="shared" ref="AP659:AP726" si="775">ROUND(AN659*$N659,2)</f>
        <v>0</v>
      </c>
      <c r="AQ659" s="34"/>
      <c r="AR659" s="34">
        <f t="shared" ref="AR659:AR726" si="776">ROUND(AQ659*$L659,2)</f>
        <v>0</v>
      </c>
      <c r="AS659" s="34">
        <f t="shared" ref="AS659:AS726" si="777">ROUND(AQ659*$N659,2)</f>
        <v>0</v>
      </c>
      <c r="AT659" s="34"/>
      <c r="AU659" s="34">
        <f t="shared" ref="AU659:AU726" si="778">ROUND(AT659*$L659,2)</f>
        <v>0</v>
      </c>
      <c r="AV659" s="34">
        <f t="shared" ref="AV659:AV726" si="779">ROUND(AT659*$N659,2)</f>
        <v>0</v>
      </c>
      <c r="AW659" s="34"/>
      <c r="AX659" s="34">
        <f t="shared" ref="AX659:AX726" si="780">ROUND(AW659*$L659,2)</f>
        <v>0</v>
      </c>
      <c r="AY659" s="34">
        <f t="shared" ref="AY659:AY726" si="781">ROUND(AW659*$N659,2)</f>
        <v>0</v>
      </c>
      <c r="AZ659" s="34"/>
      <c r="BA659" s="34">
        <f t="shared" ref="BA659:BA726" si="782">ROUND(AZ659*$L659,2)</f>
        <v>0</v>
      </c>
      <c r="BB659" s="34">
        <f t="shared" ref="BB659:BB726" si="783">ROUND(AZ659*$N659,2)</f>
        <v>0</v>
      </c>
      <c r="BC659" s="34"/>
      <c r="BD659" s="34">
        <f t="shared" ref="BD659:BD726" si="784">ROUND(BC659*$L659,2)</f>
        <v>0</v>
      </c>
      <c r="BE659" s="34">
        <f t="shared" ref="BE659:BE726" si="785">ROUND(BC659*$N659,2)</f>
        <v>0</v>
      </c>
      <c r="BF659" s="34"/>
      <c r="BG659" s="34">
        <f t="shared" si="741"/>
        <v>0</v>
      </c>
      <c r="BH659" s="34">
        <f t="shared" ref="BH659:BH726" si="786">ROUND(BF659*$N659,2)</f>
        <v>0</v>
      </c>
      <c r="BI659" s="34"/>
      <c r="BJ659" s="34">
        <f t="shared" si="742"/>
        <v>0</v>
      </c>
      <c r="BK659" s="34">
        <f t="shared" ref="BK659:BK726" si="787">ROUND(BI659*$N659,2)</f>
        <v>0</v>
      </c>
      <c r="BL659" s="34"/>
      <c r="BM659" s="34">
        <f t="shared" si="744"/>
        <v>0</v>
      </c>
      <c r="BN659" s="34">
        <f t="shared" ref="BN659:BN726" si="788">ROUND(BL659*$N659,2)</f>
        <v>0</v>
      </c>
      <c r="BO659" s="34"/>
      <c r="BP659" s="34">
        <f t="shared" si="758"/>
        <v>0</v>
      </c>
      <c r="BQ659" s="34">
        <f t="shared" si="759"/>
        <v>0</v>
      </c>
      <c r="BR659" s="34"/>
      <c r="BS659" s="34">
        <f t="shared" si="750"/>
        <v>0</v>
      </c>
      <c r="BT659" s="34">
        <f t="shared" si="760"/>
        <v>0</v>
      </c>
      <c r="BU659" s="34"/>
      <c r="BV659" s="34">
        <f t="shared" si="751"/>
        <v>0</v>
      </c>
      <c r="BW659" s="34">
        <f t="shared" si="761"/>
        <v>0</v>
      </c>
      <c r="BX659" s="34"/>
      <c r="BY659" s="34">
        <f t="shared" si="752"/>
        <v>0</v>
      </c>
      <c r="BZ659" s="34">
        <f t="shared" si="762"/>
        <v>0</v>
      </c>
      <c r="CA659" s="34"/>
      <c r="CB659" s="34">
        <f t="shared" si="753"/>
        <v>0</v>
      </c>
      <c r="CC659" s="34">
        <f t="shared" si="763"/>
        <v>0</v>
      </c>
      <c r="CD659" s="34"/>
      <c r="CE659" s="34">
        <f t="shared" si="754"/>
        <v>0</v>
      </c>
      <c r="CF659" s="34">
        <f t="shared" si="764"/>
        <v>0</v>
      </c>
      <c r="CG659" s="34"/>
      <c r="CH659" s="34">
        <f t="shared" ref="CH659:CH704" si="789">ROUND(CG659*$L659,2)</f>
        <v>0</v>
      </c>
      <c r="CI659" s="34">
        <f t="shared" si="765"/>
        <v>0</v>
      </c>
      <c r="CJ659" s="34"/>
      <c r="CK659" s="34">
        <f t="shared" ref="CK659:CK704" si="790">ROUND(CJ659*$L659,2)</f>
        <v>0</v>
      </c>
      <c r="CL659" s="34">
        <f t="shared" si="766"/>
        <v>0</v>
      </c>
      <c r="CM659" s="34"/>
      <c r="CN659" s="34">
        <f t="shared" ref="CN659:CN704" si="791">ROUND(CM659*$L659,2)</f>
        <v>0</v>
      </c>
      <c r="CO659" s="34">
        <f t="shared" si="767"/>
        <v>0</v>
      </c>
      <c r="CP659" s="34"/>
      <c r="CQ659" s="34">
        <f t="shared" ref="CQ659:CQ704" si="792">ROUND(CP659*$L659,2)</f>
        <v>0</v>
      </c>
      <c r="CR659" s="34">
        <f t="shared" si="768"/>
        <v>0</v>
      </c>
      <c r="CS659" s="34"/>
      <c r="CT659" s="34">
        <f t="shared" ref="CT659:CT704" si="793">ROUND(CS659*$L659,2)</f>
        <v>0</v>
      </c>
      <c r="CU659" s="34">
        <f t="shared" si="769"/>
        <v>0</v>
      </c>
      <c r="CV659" s="34"/>
      <c r="CW659" s="34">
        <f t="shared" ref="CW659:CW704" si="794">ROUND(CV659*$L659,2)</f>
        <v>0</v>
      </c>
      <c r="CX659" s="34">
        <f t="shared" si="770"/>
        <v>0</v>
      </c>
      <c r="CY659" s="34"/>
      <c r="CZ659" s="34">
        <f t="shared" ref="CZ659:CZ704" si="795">ROUND(CY659*$L659,2)</f>
        <v>0</v>
      </c>
      <c r="DA659" s="34">
        <f t="shared" si="771"/>
        <v>0</v>
      </c>
      <c r="DB659" s="34"/>
      <c r="DC659" s="34">
        <f t="shared" si="755"/>
        <v>0</v>
      </c>
      <c r="DD659" s="34">
        <f t="shared" si="772"/>
        <v>0</v>
      </c>
      <c r="DE659" s="35">
        <f t="shared" si="737"/>
        <v>1</v>
      </c>
      <c r="DF659" s="35">
        <f t="shared" ca="1" si="738"/>
        <v>400.1</v>
      </c>
      <c r="DG659" s="89">
        <f t="shared" ca="1" si="739"/>
        <v>0</v>
      </c>
      <c r="DH659" s="35">
        <f t="shared" si="773"/>
        <v>0</v>
      </c>
      <c r="DI659" s="35">
        <f t="shared" ca="1" si="746"/>
        <v>0</v>
      </c>
      <c r="DJ659" s="92">
        <f t="shared" ca="1" si="747"/>
        <v>0</v>
      </c>
      <c r="DK659"/>
      <c r="DL659" s="37"/>
      <c r="DM659" s="38">
        <f t="shared" si="748"/>
        <v>0</v>
      </c>
      <c r="DN659" s="39" t="str">
        <f t="shared" si="743"/>
        <v>NÃO MEDIDO</v>
      </c>
      <c r="DO659" s="40"/>
      <c r="DP659"/>
    </row>
    <row r="660" spans="1:120" s="2" customFormat="1" ht="59.25" customHeight="1" x14ac:dyDescent="0.2">
      <c r="A660" s="2" t="s">
        <v>212</v>
      </c>
      <c r="C660" s="100" t="s">
        <v>1311</v>
      </c>
      <c r="D660" s="30" t="s">
        <v>1312</v>
      </c>
      <c r="E660" s="31" t="s">
        <v>89</v>
      </c>
      <c r="F660" s="74">
        <v>2</v>
      </c>
      <c r="G660" s="74">
        <v>0</v>
      </c>
      <c r="H660" s="121">
        <v>0</v>
      </c>
      <c r="I660" s="121">
        <v>0</v>
      </c>
      <c r="J660" s="121"/>
      <c r="K660" s="74">
        <f t="shared" si="749"/>
        <v>2</v>
      </c>
      <c r="L660" s="32">
        <v>692.18</v>
      </c>
      <c r="M660" s="33">
        <f t="shared" si="756"/>
        <v>1384.36</v>
      </c>
      <c r="N660" s="33"/>
      <c r="O660" s="33">
        <f t="shared" si="757"/>
        <v>0</v>
      </c>
      <c r="P660" s="34"/>
      <c r="Q660" s="34"/>
      <c r="R660" s="34"/>
      <c r="S660" s="34"/>
      <c r="T660" s="34"/>
      <c r="U660" s="34"/>
      <c r="V660" s="34"/>
      <c r="W660" s="34">
        <f t="shared" si="733"/>
        <v>0</v>
      </c>
      <c r="X660" s="34">
        <f t="shared" si="734"/>
        <v>0</v>
      </c>
      <c r="Y660" s="34"/>
      <c r="Z660" s="34"/>
      <c r="AA660" s="34"/>
      <c r="AB660" s="34"/>
      <c r="AC660" s="34"/>
      <c r="AD660" s="34"/>
      <c r="AE660" s="34"/>
      <c r="AF660" s="34">
        <f t="shared" ref="AF660:AF728" si="796">ROUND(AE660*$L660,2)</f>
        <v>0</v>
      </c>
      <c r="AG660" s="34">
        <f t="shared" ref="AG660:AG728" si="797">ROUND(AE660*$N660,2)</f>
        <v>0</v>
      </c>
      <c r="AH660" s="34"/>
      <c r="AI660" s="34">
        <f t="shared" si="740"/>
        <v>0</v>
      </c>
      <c r="AJ660" s="34"/>
      <c r="AK660" s="34"/>
      <c r="AL660" s="34">
        <f t="shared" si="735"/>
        <v>0</v>
      </c>
      <c r="AM660" s="34">
        <f t="shared" si="736"/>
        <v>0</v>
      </c>
      <c r="AN660" s="34">
        <v>2</v>
      </c>
      <c r="AO660" s="34">
        <f t="shared" si="774"/>
        <v>1384.36</v>
      </c>
      <c r="AP660" s="34">
        <f t="shared" si="775"/>
        <v>0</v>
      </c>
      <c r="AQ660" s="34"/>
      <c r="AR660" s="34">
        <f t="shared" si="776"/>
        <v>0</v>
      </c>
      <c r="AS660" s="34">
        <f t="shared" si="777"/>
        <v>0</v>
      </c>
      <c r="AT660" s="34"/>
      <c r="AU660" s="34">
        <f t="shared" si="778"/>
        <v>0</v>
      </c>
      <c r="AV660" s="34">
        <f t="shared" si="779"/>
        <v>0</v>
      </c>
      <c r="AW660" s="34"/>
      <c r="AX660" s="34">
        <f t="shared" si="780"/>
        <v>0</v>
      </c>
      <c r="AY660" s="34">
        <f t="shared" si="781"/>
        <v>0</v>
      </c>
      <c r="AZ660" s="34"/>
      <c r="BA660" s="34">
        <f t="shared" si="782"/>
        <v>0</v>
      </c>
      <c r="BB660" s="34">
        <f t="shared" si="783"/>
        <v>0</v>
      </c>
      <c r="BC660" s="34"/>
      <c r="BD660" s="34">
        <f t="shared" si="784"/>
        <v>0</v>
      </c>
      <c r="BE660" s="34">
        <f t="shared" si="785"/>
        <v>0</v>
      </c>
      <c r="BF660" s="34"/>
      <c r="BG660" s="34">
        <f t="shared" si="741"/>
        <v>0</v>
      </c>
      <c r="BH660" s="34">
        <f t="shared" si="786"/>
        <v>0</v>
      </c>
      <c r="BI660" s="34"/>
      <c r="BJ660" s="34">
        <f t="shared" si="742"/>
        <v>0</v>
      </c>
      <c r="BK660" s="34">
        <f t="shared" si="787"/>
        <v>0</v>
      </c>
      <c r="BL660" s="34"/>
      <c r="BM660" s="34">
        <f t="shared" si="744"/>
        <v>0</v>
      </c>
      <c r="BN660" s="34">
        <f t="shared" si="788"/>
        <v>0</v>
      </c>
      <c r="BO660" s="34"/>
      <c r="BP660" s="34">
        <f t="shared" si="758"/>
        <v>0</v>
      </c>
      <c r="BQ660" s="34">
        <f t="shared" si="759"/>
        <v>0</v>
      </c>
      <c r="BR660" s="34"/>
      <c r="BS660" s="34">
        <f t="shared" si="750"/>
        <v>0</v>
      </c>
      <c r="BT660" s="34">
        <f t="shared" si="760"/>
        <v>0</v>
      </c>
      <c r="BU660" s="34"/>
      <c r="BV660" s="34">
        <f t="shared" si="751"/>
        <v>0</v>
      </c>
      <c r="BW660" s="34">
        <f t="shared" si="761"/>
        <v>0</v>
      </c>
      <c r="BX660" s="34"/>
      <c r="BY660" s="34">
        <f t="shared" si="752"/>
        <v>0</v>
      </c>
      <c r="BZ660" s="34">
        <f t="shared" si="762"/>
        <v>0</v>
      </c>
      <c r="CA660" s="34"/>
      <c r="CB660" s="34">
        <f t="shared" si="753"/>
        <v>0</v>
      </c>
      <c r="CC660" s="34">
        <f t="shared" si="763"/>
        <v>0</v>
      </c>
      <c r="CD660" s="34"/>
      <c r="CE660" s="34">
        <f t="shared" si="754"/>
        <v>0</v>
      </c>
      <c r="CF660" s="34">
        <f t="shared" si="764"/>
        <v>0</v>
      </c>
      <c r="CG660" s="34"/>
      <c r="CH660" s="34">
        <f t="shared" si="789"/>
        <v>0</v>
      </c>
      <c r="CI660" s="34">
        <f t="shared" si="765"/>
        <v>0</v>
      </c>
      <c r="CJ660" s="34"/>
      <c r="CK660" s="34">
        <f t="shared" si="790"/>
        <v>0</v>
      </c>
      <c r="CL660" s="34">
        <f t="shared" si="766"/>
        <v>0</v>
      </c>
      <c r="CM660" s="34"/>
      <c r="CN660" s="34">
        <f t="shared" si="791"/>
        <v>0</v>
      </c>
      <c r="CO660" s="34">
        <f t="shared" si="767"/>
        <v>0</v>
      </c>
      <c r="CP660" s="34"/>
      <c r="CQ660" s="34">
        <f t="shared" si="792"/>
        <v>0</v>
      </c>
      <c r="CR660" s="34">
        <f t="shared" si="768"/>
        <v>0</v>
      </c>
      <c r="CS660" s="34"/>
      <c r="CT660" s="34">
        <f t="shared" si="793"/>
        <v>0</v>
      </c>
      <c r="CU660" s="34">
        <f t="shared" si="769"/>
        <v>0</v>
      </c>
      <c r="CV660" s="34"/>
      <c r="CW660" s="34">
        <f t="shared" si="794"/>
        <v>0</v>
      </c>
      <c r="CX660" s="34">
        <f t="shared" si="770"/>
        <v>0</v>
      </c>
      <c r="CY660" s="34"/>
      <c r="CZ660" s="34">
        <f t="shared" si="795"/>
        <v>0</v>
      </c>
      <c r="DA660" s="34">
        <f t="shared" si="771"/>
        <v>0</v>
      </c>
      <c r="DB660" s="34"/>
      <c r="DC660" s="34">
        <f t="shared" si="755"/>
        <v>0</v>
      </c>
      <c r="DD660" s="34">
        <f t="shared" si="772"/>
        <v>0</v>
      </c>
      <c r="DE660" s="35">
        <f t="shared" si="737"/>
        <v>2</v>
      </c>
      <c r="DF660" s="35">
        <f t="shared" ca="1" si="738"/>
        <v>1384.36</v>
      </c>
      <c r="DG660" s="89">
        <f t="shared" ca="1" si="739"/>
        <v>0</v>
      </c>
      <c r="DH660" s="35">
        <f t="shared" si="773"/>
        <v>0</v>
      </c>
      <c r="DI660" s="35">
        <f t="shared" ca="1" si="746"/>
        <v>0</v>
      </c>
      <c r="DJ660" s="92">
        <f t="shared" ca="1" si="747"/>
        <v>0</v>
      </c>
      <c r="DK660"/>
      <c r="DL660" s="37"/>
      <c r="DM660" s="38">
        <f t="shared" si="748"/>
        <v>0</v>
      </c>
      <c r="DN660" s="39" t="str">
        <f t="shared" si="743"/>
        <v>NÃO MEDIDO</v>
      </c>
      <c r="DO660" s="40"/>
      <c r="DP660"/>
    </row>
    <row r="661" spans="1:120" s="2" customFormat="1" ht="59.25" customHeight="1" x14ac:dyDescent="0.2">
      <c r="A661" s="2" t="s">
        <v>212</v>
      </c>
      <c r="C661" s="100" t="s">
        <v>1313</v>
      </c>
      <c r="D661" s="30" t="s">
        <v>1314</v>
      </c>
      <c r="E661" s="31" t="s">
        <v>89</v>
      </c>
      <c r="F661" s="74">
        <v>2</v>
      </c>
      <c r="G661" s="74">
        <v>0</v>
      </c>
      <c r="H661" s="121">
        <v>0</v>
      </c>
      <c r="I661" s="121">
        <v>0</v>
      </c>
      <c r="J661" s="121"/>
      <c r="K661" s="74">
        <f t="shared" si="749"/>
        <v>2</v>
      </c>
      <c r="L661" s="32">
        <v>644.89</v>
      </c>
      <c r="M661" s="33">
        <f t="shared" si="756"/>
        <v>1289.78</v>
      </c>
      <c r="N661" s="33"/>
      <c r="O661" s="33">
        <f t="shared" si="757"/>
        <v>0</v>
      </c>
      <c r="P661" s="34"/>
      <c r="Q661" s="34"/>
      <c r="R661" s="34"/>
      <c r="S661" s="34"/>
      <c r="T661" s="34"/>
      <c r="U661" s="34"/>
      <c r="V661" s="34"/>
      <c r="W661" s="34">
        <f t="shared" ref="W661:W728" si="798">ROUND(V661*$L661,2)</f>
        <v>0</v>
      </c>
      <c r="X661" s="34">
        <f t="shared" ref="X661:X728" si="799">ROUND(V661*$N661,2)</f>
        <v>0</v>
      </c>
      <c r="Y661" s="34"/>
      <c r="Z661" s="34"/>
      <c r="AA661" s="34"/>
      <c r="AB661" s="34"/>
      <c r="AC661" s="34"/>
      <c r="AD661" s="34"/>
      <c r="AE661" s="34"/>
      <c r="AF661" s="34">
        <f t="shared" si="796"/>
        <v>0</v>
      </c>
      <c r="AG661" s="34">
        <f t="shared" si="797"/>
        <v>0</v>
      </c>
      <c r="AH661" s="34"/>
      <c r="AI661" s="34">
        <f t="shared" si="740"/>
        <v>0</v>
      </c>
      <c r="AJ661" s="34"/>
      <c r="AK661" s="34"/>
      <c r="AL661" s="34">
        <f t="shared" ref="AL661:AL728" si="800">ROUND($AK661*$L661,2)</f>
        <v>0</v>
      </c>
      <c r="AM661" s="34">
        <f t="shared" ref="AM661:AM728" si="801">ROUND($AK661*$N661,2)</f>
        <v>0</v>
      </c>
      <c r="AN661" s="34"/>
      <c r="AO661" s="34">
        <f t="shared" si="774"/>
        <v>0</v>
      </c>
      <c r="AP661" s="34">
        <f t="shared" si="775"/>
        <v>0</v>
      </c>
      <c r="AQ661" s="34"/>
      <c r="AR661" s="34">
        <f t="shared" si="776"/>
        <v>0</v>
      </c>
      <c r="AS661" s="34">
        <f t="shared" si="777"/>
        <v>0</v>
      </c>
      <c r="AT661" s="34"/>
      <c r="AU661" s="34">
        <f t="shared" si="778"/>
        <v>0</v>
      </c>
      <c r="AV661" s="34">
        <f t="shared" si="779"/>
        <v>0</v>
      </c>
      <c r="AW661" s="34"/>
      <c r="AX661" s="34">
        <f t="shared" si="780"/>
        <v>0</v>
      </c>
      <c r="AY661" s="34">
        <f t="shared" si="781"/>
        <v>0</v>
      </c>
      <c r="AZ661" s="34"/>
      <c r="BA661" s="34">
        <f t="shared" si="782"/>
        <v>0</v>
      </c>
      <c r="BB661" s="34">
        <f t="shared" si="783"/>
        <v>0</v>
      </c>
      <c r="BC661" s="34"/>
      <c r="BD661" s="34">
        <f t="shared" si="784"/>
        <v>0</v>
      </c>
      <c r="BE661" s="34">
        <f t="shared" si="785"/>
        <v>0</v>
      </c>
      <c r="BF661" s="34"/>
      <c r="BG661" s="34">
        <f t="shared" si="741"/>
        <v>0</v>
      </c>
      <c r="BH661" s="34">
        <f t="shared" si="786"/>
        <v>0</v>
      </c>
      <c r="BI661" s="34">
        <v>2</v>
      </c>
      <c r="BJ661" s="34">
        <f t="shared" si="742"/>
        <v>1289.78</v>
      </c>
      <c r="BK661" s="34">
        <f t="shared" si="787"/>
        <v>0</v>
      </c>
      <c r="BL661" s="34"/>
      <c r="BM661" s="34">
        <f t="shared" si="744"/>
        <v>0</v>
      </c>
      <c r="BN661" s="34">
        <f t="shared" si="788"/>
        <v>0</v>
      </c>
      <c r="BO661" s="34"/>
      <c r="BP661" s="34">
        <f t="shared" si="758"/>
        <v>0</v>
      </c>
      <c r="BQ661" s="34">
        <f t="shared" si="759"/>
        <v>0</v>
      </c>
      <c r="BR661" s="34"/>
      <c r="BS661" s="34">
        <f t="shared" si="750"/>
        <v>0</v>
      </c>
      <c r="BT661" s="34">
        <f t="shared" si="760"/>
        <v>0</v>
      </c>
      <c r="BU661" s="34"/>
      <c r="BV661" s="34">
        <f t="shared" si="751"/>
        <v>0</v>
      </c>
      <c r="BW661" s="34">
        <f t="shared" si="761"/>
        <v>0</v>
      </c>
      <c r="BX661" s="34"/>
      <c r="BY661" s="34">
        <f t="shared" si="752"/>
        <v>0</v>
      </c>
      <c r="BZ661" s="34">
        <f t="shared" si="762"/>
        <v>0</v>
      </c>
      <c r="CA661" s="34"/>
      <c r="CB661" s="34">
        <f t="shared" si="753"/>
        <v>0</v>
      </c>
      <c r="CC661" s="34">
        <f t="shared" si="763"/>
        <v>0</v>
      </c>
      <c r="CD661" s="34"/>
      <c r="CE661" s="34">
        <f t="shared" si="754"/>
        <v>0</v>
      </c>
      <c r="CF661" s="34">
        <f t="shared" si="764"/>
        <v>0</v>
      </c>
      <c r="CG661" s="34"/>
      <c r="CH661" s="34">
        <f t="shared" si="789"/>
        <v>0</v>
      </c>
      <c r="CI661" s="34">
        <f t="shared" si="765"/>
        <v>0</v>
      </c>
      <c r="CJ661" s="34"/>
      <c r="CK661" s="34">
        <f t="shared" si="790"/>
        <v>0</v>
      </c>
      <c r="CL661" s="34">
        <f t="shared" si="766"/>
        <v>0</v>
      </c>
      <c r="CM661" s="34"/>
      <c r="CN661" s="34">
        <f t="shared" si="791"/>
        <v>0</v>
      </c>
      <c r="CO661" s="34">
        <f t="shared" si="767"/>
        <v>0</v>
      </c>
      <c r="CP661" s="34"/>
      <c r="CQ661" s="34">
        <f t="shared" si="792"/>
        <v>0</v>
      </c>
      <c r="CR661" s="34">
        <f t="shared" si="768"/>
        <v>0</v>
      </c>
      <c r="CS661" s="34"/>
      <c r="CT661" s="34">
        <f t="shared" si="793"/>
        <v>0</v>
      </c>
      <c r="CU661" s="34">
        <f t="shared" si="769"/>
        <v>0</v>
      </c>
      <c r="CV661" s="34"/>
      <c r="CW661" s="34">
        <f t="shared" si="794"/>
        <v>0</v>
      </c>
      <c r="CX661" s="34">
        <f t="shared" si="770"/>
        <v>0</v>
      </c>
      <c r="CY661" s="34"/>
      <c r="CZ661" s="34">
        <f t="shared" si="795"/>
        <v>0</v>
      </c>
      <c r="DA661" s="34">
        <f t="shared" si="771"/>
        <v>0</v>
      </c>
      <c r="DB661" s="34"/>
      <c r="DC661" s="34">
        <f t="shared" si="755"/>
        <v>0</v>
      </c>
      <c r="DD661" s="34">
        <f t="shared" si="772"/>
        <v>0</v>
      </c>
      <c r="DE661" s="35">
        <f t="shared" si="737"/>
        <v>2</v>
      </c>
      <c r="DF661" s="35">
        <f t="shared" ca="1" si="738"/>
        <v>1289.78</v>
      </c>
      <c r="DG661" s="89">
        <f t="shared" ca="1" si="739"/>
        <v>0</v>
      </c>
      <c r="DH661" s="35">
        <f t="shared" si="773"/>
        <v>0</v>
      </c>
      <c r="DI661" s="35">
        <f t="shared" ca="1" si="746"/>
        <v>0</v>
      </c>
      <c r="DJ661" s="92">
        <f t="shared" ca="1" si="747"/>
        <v>0</v>
      </c>
      <c r="DK661"/>
      <c r="DL661" s="37"/>
      <c r="DM661" s="38">
        <f t="shared" si="748"/>
        <v>0</v>
      </c>
      <c r="DN661" s="39" t="str">
        <f t="shared" si="743"/>
        <v>NÃO MEDIDO</v>
      </c>
      <c r="DO661" s="40"/>
      <c r="DP661"/>
    </row>
    <row r="662" spans="1:120" s="2" customFormat="1" ht="59.25" customHeight="1" x14ac:dyDescent="0.2">
      <c r="A662" s="2" t="s">
        <v>212</v>
      </c>
      <c r="C662" s="100" t="s">
        <v>1315</v>
      </c>
      <c r="D662" s="30" t="s">
        <v>1316</v>
      </c>
      <c r="E662" s="31" t="s">
        <v>89</v>
      </c>
      <c r="F662" s="74">
        <v>2</v>
      </c>
      <c r="G662" s="74">
        <v>0</v>
      </c>
      <c r="H662" s="121">
        <v>0</v>
      </c>
      <c r="I662" s="121">
        <v>0</v>
      </c>
      <c r="J662" s="121"/>
      <c r="K662" s="74">
        <f t="shared" si="749"/>
        <v>2</v>
      </c>
      <c r="L662" s="32">
        <v>2343.71</v>
      </c>
      <c r="M662" s="33">
        <f t="shared" si="756"/>
        <v>4687.42</v>
      </c>
      <c r="N662" s="33"/>
      <c r="O662" s="33">
        <f t="shared" si="757"/>
        <v>0</v>
      </c>
      <c r="P662" s="34"/>
      <c r="Q662" s="34"/>
      <c r="R662" s="34"/>
      <c r="S662" s="34"/>
      <c r="T662" s="34"/>
      <c r="U662" s="34"/>
      <c r="V662" s="34"/>
      <c r="W662" s="34">
        <f t="shared" si="798"/>
        <v>0</v>
      </c>
      <c r="X662" s="34">
        <f t="shared" si="799"/>
        <v>0</v>
      </c>
      <c r="Y662" s="34"/>
      <c r="Z662" s="34"/>
      <c r="AA662" s="34"/>
      <c r="AB662" s="34"/>
      <c r="AC662" s="34"/>
      <c r="AD662" s="34"/>
      <c r="AE662" s="34"/>
      <c r="AF662" s="34">
        <f t="shared" si="796"/>
        <v>0</v>
      </c>
      <c r="AG662" s="34">
        <f t="shared" si="797"/>
        <v>0</v>
      </c>
      <c r="AH662" s="34"/>
      <c r="AI662" s="34">
        <f t="shared" si="740"/>
        <v>0</v>
      </c>
      <c r="AJ662" s="34"/>
      <c r="AK662" s="34"/>
      <c r="AL662" s="34">
        <f t="shared" si="800"/>
        <v>0</v>
      </c>
      <c r="AM662" s="34">
        <f t="shared" si="801"/>
        <v>0</v>
      </c>
      <c r="AN662" s="34"/>
      <c r="AO662" s="34">
        <f t="shared" si="774"/>
        <v>0</v>
      </c>
      <c r="AP662" s="34">
        <f t="shared" si="775"/>
        <v>0</v>
      </c>
      <c r="AQ662" s="34"/>
      <c r="AR662" s="34">
        <f t="shared" si="776"/>
        <v>0</v>
      </c>
      <c r="AS662" s="34">
        <f t="shared" si="777"/>
        <v>0</v>
      </c>
      <c r="AT662" s="34"/>
      <c r="AU662" s="34">
        <f t="shared" si="778"/>
        <v>0</v>
      </c>
      <c r="AV662" s="34">
        <f t="shared" si="779"/>
        <v>0</v>
      </c>
      <c r="AW662" s="34"/>
      <c r="AX662" s="34">
        <f t="shared" si="780"/>
        <v>0</v>
      </c>
      <c r="AY662" s="34">
        <f t="shared" si="781"/>
        <v>0</v>
      </c>
      <c r="AZ662" s="34"/>
      <c r="BA662" s="34">
        <f t="shared" si="782"/>
        <v>0</v>
      </c>
      <c r="BB662" s="34">
        <f t="shared" si="783"/>
        <v>0</v>
      </c>
      <c r="BC662" s="34"/>
      <c r="BD662" s="34">
        <f t="shared" si="784"/>
        <v>0</v>
      </c>
      <c r="BE662" s="34">
        <f t="shared" si="785"/>
        <v>0</v>
      </c>
      <c r="BF662" s="34">
        <v>2</v>
      </c>
      <c r="BG662" s="34">
        <f t="shared" si="741"/>
        <v>4687.42</v>
      </c>
      <c r="BH662" s="34">
        <f t="shared" si="786"/>
        <v>0</v>
      </c>
      <c r="BI662" s="34"/>
      <c r="BJ662" s="34">
        <f t="shared" si="742"/>
        <v>0</v>
      </c>
      <c r="BK662" s="34">
        <f t="shared" si="787"/>
        <v>0</v>
      </c>
      <c r="BL662" s="34"/>
      <c r="BM662" s="34">
        <f t="shared" si="744"/>
        <v>0</v>
      </c>
      <c r="BN662" s="34">
        <f t="shared" si="788"/>
        <v>0</v>
      </c>
      <c r="BO662" s="34"/>
      <c r="BP662" s="34">
        <f t="shared" si="758"/>
        <v>0</v>
      </c>
      <c r="BQ662" s="34">
        <f t="shared" si="759"/>
        <v>0</v>
      </c>
      <c r="BR662" s="34"/>
      <c r="BS662" s="34">
        <f t="shared" si="750"/>
        <v>0</v>
      </c>
      <c r="BT662" s="34">
        <f t="shared" si="760"/>
        <v>0</v>
      </c>
      <c r="BU662" s="34"/>
      <c r="BV662" s="34">
        <f t="shared" si="751"/>
        <v>0</v>
      </c>
      <c r="BW662" s="34">
        <f t="shared" si="761"/>
        <v>0</v>
      </c>
      <c r="BX662" s="34"/>
      <c r="BY662" s="34">
        <f t="shared" si="752"/>
        <v>0</v>
      </c>
      <c r="BZ662" s="34">
        <f t="shared" si="762"/>
        <v>0</v>
      </c>
      <c r="CA662" s="34"/>
      <c r="CB662" s="34">
        <f t="shared" si="753"/>
        <v>0</v>
      </c>
      <c r="CC662" s="34">
        <f t="shared" si="763"/>
        <v>0</v>
      </c>
      <c r="CD662" s="34"/>
      <c r="CE662" s="34">
        <f t="shared" si="754"/>
        <v>0</v>
      </c>
      <c r="CF662" s="34">
        <f t="shared" si="764"/>
        <v>0</v>
      </c>
      <c r="CG662" s="34"/>
      <c r="CH662" s="34">
        <f t="shared" si="789"/>
        <v>0</v>
      </c>
      <c r="CI662" s="34">
        <f t="shared" si="765"/>
        <v>0</v>
      </c>
      <c r="CJ662" s="34"/>
      <c r="CK662" s="34">
        <f t="shared" si="790"/>
        <v>0</v>
      </c>
      <c r="CL662" s="34">
        <f t="shared" si="766"/>
        <v>0</v>
      </c>
      <c r="CM662" s="34"/>
      <c r="CN662" s="34">
        <f t="shared" si="791"/>
        <v>0</v>
      </c>
      <c r="CO662" s="34">
        <f t="shared" si="767"/>
        <v>0</v>
      </c>
      <c r="CP662" s="34"/>
      <c r="CQ662" s="34">
        <f t="shared" si="792"/>
        <v>0</v>
      </c>
      <c r="CR662" s="34">
        <f t="shared" si="768"/>
        <v>0</v>
      </c>
      <c r="CS662" s="34"/>
      <c r="CT662" s="34">
        <f t="shared" si="793"/>
        <v>0</v>
      </c>
      <c r="CU662" s="34">
        <f t="shared" si="769"/>
        <v>0</v>
      </c>
      <c r="CV662" s="34"/>
      <c r="CW662" s="34">
        <f t="shared" si="794"/>
        <v>0</v>
      </c>
      <c r="CX662" s="34">
        <f t="shared" si="770"/>
        <v>0</v>
      </c>
      <c r="CY662" s="34"/>
      <c r="CZ662" s="34">
        <f t="shared" si="795"/>
        <v>0</v>
      </c>
      <c r="DA662" s="34">
        <f t="shared" si="771"/>
        <v>0</v>
      </c>
      <c r="DB662" s="34"/>
      <c r="DC662" s="34">
        <f t="shared" si="755"/>
        <v>0</v>
      </c>
      <c r="DD662" s="34">
        <f t="shared" si="772"/>
        <v>0</v>
      </c>
      <c r="DE662" s="35">
        <f t="shared" si="737"/>
        <v>2</v>
      </c>
      <c r="DF662" s="35">
        <f t="shared" ca="1" si="738"/>
        <v>4687.42</v>
      </c>
      <c r="DG662" s="89">
        <f t="shared" ca="1" si="739"/>
        <v>0</v>
      </c>
      <c r="DH662" s="35">
        <f t="shared" si="773"/>
        <v>0</v>
      </c>
      <c r="DI662" s="35">
        <f t="shared" ca="1" si="746"/>
        <v>0</v>
      </c>
      <c r="DJ662" s="92">
        <f t="shared" ca="1" si="747"/>
        <v>0</v>
      </c>
      <c r="DK662"/>
      <c r="DL662" s="37"/>
      <c r="DM662" s="38">
        <f t="shared" si="748"/>
        <v>0</v>
      </c>
      <c r="DN662" s="39" t="str">
        <f t="shared" si="743"/>
        <v>NÃO MEDIDO</v>
      </c>
      <c r="DO662" s="40"/>
      <c r="DP662"/>
    </row>
    <row r="663" spans="1:120" s="2" customFormat="1" ht="59.25" customHeight="1" x14ac:dyDescent="0.2">
      <c r="A663" s="2" t="s">
        <v>212</v>
      </c>
      <c r="C663" s="100" t="s">
        <v>1317</v>
      </c>
      <c r="D663" s="30" t="s">
        <v>1318</v>
      </c>
      <c r="E663" s="31" t="s">
        <v>89</v>
      </c>
      <c r="F663" s="74">
        <v>1</v>
      </c>
      <c r="G663" s="74">
        <v>0</v>
      </c>
      <c r="H663" s="121">
        <v>0</v>
      </c>
      <c r="I663" s="121">
        <v>0</v>
      </c>
      <c r="J663" s="121"/>
      <c r="K663" s="74">
        <f t="shared" si="749"/>
        <v>1</v>
      </c>
      <c r="L663" s="32">
        <v>3335.97</v>
      </c>
      <c r="M663" s="33">
        <f t="shared" si="756"/>
        <v>3335.97</v>
      </c>
      <c r="N663" s="33"/>
      <c r="O663" s="33">
        <f t="shared" si="757"/>
        <v>0</v>
      </c>
      <c r="P663" s="34"/>
      <c r="Q663" s="34"/>
      <c r="R663" s="34"/>
      <c r="S663" s="34"/>
      <c r="T663" s="34"/>
      <c r="U663" s="34"/>
      <c r="V663" s="34"/>
      <c r="W663" s="34">
        <f t="shared" si="798"/>
        <v>0</v>
      </c>
      <c r="X663" s="34">
        <f t="shared" si="799"/>
        <v>0</v>
      </c>
      <c r="Y663" s="34"/>
      <c r="Z663" s="34"/>
      <c r="AA663" s="34"/>
      <c r="AB663" s="34"/>
      <c r="AC663" s="34"/>
      <c r="AD663" s="34"/>
      <c r="AE663" s="34"/>
      <c r="AF663" s="34">
        <f t="shared" si="796"/>
        <v>0</v>
      </c>
      <c r="AG663" s="34">
        <f t="shared" si="797"/>
        <v>0</v>
      </c>
      <c r="AH663" s="34"/>
      <c r="AI663" s="34">
        <f t="shared" si="740"/>
        <v>0</v>
      </c>
      <c r="AJ663" s="34"/>
      <c r="AK663" s="34"/>
      <c r="AL663" s="34">
        <f t="shared" si="800"/>
        <v>0</v>
      </c>
      <c r="AM663" s="34">
        <f t="shared" si="801"/>
        <v>0</v>
      </c>
      <c r="AN663" s="34"/>
      <c r="AO663" s="34">
        <f t="shared" si="774"/>
        <v>0</v>
      </c>
      <c r="AP663" s="34">
        <f t="shared" si="775"/>
        <v>0</v>
      </c>
      <c r="AQ663" s="34"/>
      <c r="AR663" s="34">
        <f t="shared" si="776"/>
        <v>0</v>
      </c>
      <c r="AS663" s="34">
        <f t="shared" si="777"/>
        <v>0</v>
      </c>
      <c r="AT663" s="34"/>
      <c r="AU663" s="34">
        <f t="shared" si="778"/>
        <v>0</v>
      </c>
      <c r="AV663" s="34">
        <f t="shared" si="779"/>
        <v>0</v>
      </c>
      <c r="AW663" s="34"/>
      <c r="AX663" s="34">
        <f t="shared" si="780"/>
        <v>0</v>
      </c>
      <c r="AY663" s="34">
        <f t="shared" si="781"/>
        <v>0</v>
      </c>
      <c r="AZ663" s="34"/>
      <c r="BA663" s="34">
        <f t="shared" si="782"/>
        <v>0</v>
      </c>
      <c r="BB663" s="34">
        <f t="shared" si="783"/>
        <v>0</v>
      </c>
      <c r="BC663" s="34"/>
      <c r="BD663" s="34">
        <f t="shared" si="784"/>
        <v>0</v>
      </c>
      <c r="BE663" s="34">
        <f t="shared" si="785"/>
        <v>0</v>
      </c>
      <c r="BF663" s="34">
        <v>1</v>
      </c>
      <c r="BG663" s="34">
        <f t="shared" si="741"/>
        <v>3335.97</v>
      </c>
      <c r="BH663" s="34">
        <f t="shared" si="786"/>
        <v>0</v>
      </c>
      <c r="BI663" s="34"/>
      <c r="BJ663" s="34">
        <f t="shared" si="742"/>
        <v>0</v>
      </c>
      <c r="BK663" s="34">
        <f t="shared" si="787"/>
        <v>0</v>
      </c>
      <c r="BL663" s="34"/>
      <c r="BM663" s="34">
        <f t="shared" si="744"/>
        <v>0</v>
      </c>
      <c r="BN663" s="34">
        <f t="shared" si="788"/>
        <v>0</v>
      </c>
      <c r="BO663" s="34"/>
      <c r="BP663" s="34">
        <f t="shared" si="758"/>
        <v>0</v>
      </c>
      <c r="BQ663" s="34">
        <f t="shared" si="759"/>
        <v>0</v>
      </c>
      <c r="BR663" s="34"/>
      <c r="BS663" s="34">
        <f t="shared" si="750"/>
        <v>0</v>
      </c>
      <c r="BT663" s="34">
        <f t="shared" si="760"/>
        <v>0</v>
      </c>
      <c r="BU663" s="34"/>
      <c r="BV663" s="34">
        <f t="shared" si="751"/>
        <v>0</v>
      </c>
      <c r="BW663" s="34">
        <f t="shared" si="761"/>
        <v>0</v>
      </c>
      <c r="BX663" s="34"/>
      <c r="BY663" s="34">
        <f t="shared" si="752"/>
        <v>0</v>
      </c>
      <c r="BZ663" s="34">
        <f t="shared" si="762"/>
        <v>0</v>
      </c>
      <c r="CA663" s="34"/>
      <c r="CB663" s="34">
        <f t="shared" si="753"/>
        <v>0</v>
      </c>
      <c r="CC663" s="34">
        <f t="shared" si="763"/>
        <v>0</v>
      </c>
      <c r="CD663" s="34"/>
      <c r="CE663" s="34">
        <f t="shared" si="754"/>
        <v>0</v>
      </c>
      <c r="CF663" s="34">
        <f t="shared" si="764"/>
        <v>0</v>
      </c>
      <c r="CG663" s="34"/>
      <c r="CH663" s="34">
        <f t="shared" si="789"/>
        <v>0</v>
      </c>
      <c r="CI663" s="34">
        <f t="shared" si="765"/>
        <v>0</v>
      </c>
      <c r="CJ663" s="34"/>
      <c r="CK663" s="34">
        <f t="shared" si="790"/>
        <v>0</v>
      </c>
      <c r="CL663" s="34">
        <f t="shared" si="766"/>
        <v>0</v>
      </c>
      <c r="CM663" s="34"/>
      <c r="CN663" s="34">
        <f t="shared" si="791"/>
        <v>0</v>
      </c>
      <c r="CO663" s="34">
        <f t="shared" si="767"/>
        <v>0</v>
      </c>
      <c r="CP663" s="34"/>
      <c r="CQ663" s="34">
        <f t="shared" si="792"/>
        <v>0</v>
      </c>
      <c r="CR663" s="34">
        <f t="shared" si="768"/>
        <v>0</v>
      </c>
      <c r="CS663" s="34"/>
      <c r="CT663" s="34">
        <f t="shared" si="793"/>
        <v>0</v>
      </c>
      <c r="CU663" s="34">
        <f t="shared" si="769"/>
        <v>0</v>
      </c>
      <c r="CV663" s="34"/>
      <c r="CW663" s="34">
        <f t="shared" si="794"/>
        <v>0</v>
      </c>
      <c r="CX663" s="34">
        <f t="shared" si="770"/>
        <v>0</v>
      </c>
      <c r="CY663" s="34"/>
      <c r="CZ663" s="34">
        <f t="shared" si="795"/>
        <v>0</v>
      </c>
      <c r="DA663" s="34">
        <f t="shared" si="771"/>
        <v>0</v>
      </c>
      <c r="DB663" s="34"/>
      <c r="DC663" s="34">
        <f t="shared" si="755"/>
        <v>0</v>
      </c>
      <c r="DD663" s="34">
        <f t="shared" si="772"/>
        <v>0</v>
      </c>
      <c r="DE663" s="35">
        <f t="shared" si="737"/>
        <v>1</v>
      </c>
      <c r="DF663" s="35">
        <f t="shared" ca="1" si="738"/>
        <v>3335.97</v>
      </c>
      <c r="DG663" s="89">
        <f t="shared" ca="1" si="739"/>
        <v>0</v>
      </c>
      <c r="DH663" s="35">
        <f t="shared" si="773"/>
        <v>0</v>
      </c>
      <c r="DI663" s="35">
        <f t="shared" ca="1" si="746"/>
        <v>0</v>
      </c>
      <c r="DJ663" s="92">
        <f t="shared" ca="1" si="747"/>
        <v>0</v>
      </c>
      <c r="DK663"/>
      <c r="DL663" s="37"/>
      <c r="DM663" s="38">
        <f t="shared" si="748"/>
        <v>0</v>
      </c>
      <c r="DN663" s="39" t="str">
        <f t="shared" si="743"/>
        <v>NÃO MEDIDO</v>
      </c>
      <c r="DO663" s="40"/>
      <c r="DP663"/>
    </row>
    <row r="664" spans="1:120" s="2" customFormat="1" ht="59.25" customHeight="1" x14ac:dyDescent="0.2">
      <c r="A664" s="2" t="s">
        <v>212</v>
      </c>
      <c r="C664" s="100" t="s">
        <v>1319</v>
      </c>
      <c r="D664" s="30" t="s">
        <v>1320</v>
      </c>
      <c r="E664" s="31" t="s">
        <v>89</v>
      </c>
      <c r="F664" s="74">
        <v>1</v>
      </c>
      <c r="G664" s="74">
        <v>0</v>
      </c>
      <c r="H664" s="121">
        <v>0</v>
      </c>
      <c r="I664" s="121">
        <v>0</v>
      </c>
      <c r="J664" s="121"/>
      <c r="K664" s="74">
        <f t="shared" si="749"/>
        <v>1</v>
      </c>
      <c r="L664" s="32">
        <v>3132.88</v>
      </c>
      <c r="M664" s="33">
        <f t="shared" si="756"/>
        <v>3132.88</v>
      </c>
      <c r="N664" s="33"/>
      <c r="O664" s="33">
        <f t="shared" si="757"/>
        <v>0</v>
      </c>
      <c r="P664" s="34"/>
      <c r="Q664" s="34"/>
      <c r="R664" s="34"/>
      <c r="S664" s="34"/>
      <c r="T664" s="34"/>
      <c r="U664" s="34"/>
      <c r="V664" s="34"/>
      <c r="W664" s="34">
        <f t="shared" si="798"/>
        <v>0</v>
      </c>
      <c r="X664" s="34">
        <f t="shared" si="799"/>
        <v>0</v>
      </c>
      <c r="Y664" s="34"/>
      <c r="Z664" s="34"/>
      <c r="AA664" s="34"/>
      <c r="AB664" s="34"/>
      <c r="AC664" s="34"/>
      <c r="AD664" s="34"/>
      <c r="AE664" s="34"/>
      <c r="AF664" s="34">
        <f t="shared" si="796"/>
        <v>0</v>
      </c>
      <c r="AG664" s="34">
        <f t="shared" si="797"/>
        <v>0</v>
      </c>
      <c r="AH664" s="34"/>
      <c r="AI664" s="34">
        <f t="shared" si="740"/>
        <v>0</v>
      </c>
      <c r="AJ664" s="34"/>
      <c r="AK664" s="34"/>
      <c r="AL664" s="34">
        <f t="shared" si="800"/>
        <v>0</v>
      </c>
      <c r="AM664" s="34">
        <f t="shared" si="801"/>
        <v>0</v>
      </c>
      <c r="AN664" s="34"/>
      <c r="AO664" s="34">
        <f t="shared" si="774"/>
        <v>0</v>
      </c>
      <c r="AP664" s="34">
        <f t="shared" si="775"/>
        <v>0</v>
      </c>
      <c r="AQ664" s="34"/>
      <c r="AR664" s="34">
        <f t="shared" si="776"/>
        <v>0</v>
      </c>
      <c r="AS664" s="34">
        <f t="shared" si="777"/>
        <v>0</v>
      </c>
      <c r="AT664" s="34"/>
      <c r="AU664" s="34">
        <f t="shared" si="778"/>
        <v>0</v>
      </c>
      <c r="AV664" s="34">
        <f t="shared" si="779"/>
        <v>0</v>
      </c>
      <c r="AW664" s="34"/>
      <c r="AX664" s="34">
        <f t="shared" si="780"/>
        <v>0</v>
      </c>
      <c r="AY664" s="34">
        <f t="shared" si="781"/>
        <v>0</v>
      </c>
      <c r="AZ664" s="34"/>
      <c r="BA664" s="34">
        <f t="shared" si="782"/>
        <v>0</v>
      </c>
      <c r="BB664" s="34">
        <f t="shared" si="783"/>
        <v>0</v>
      </c>
      <c r="BC664" s="34"/>
      <c r="BD664" s="34">
        <f t="shared" si="784"/>
        <v>0</v>
      </c>
      <c r="BE664" s="34">
        <f t="shared" si="785"/>
        <v>0</v>
      </c>
      <c r="BF664" s="34">
        <v>1</v>
      </c>
      <c r="BG664" s="34">
        <f t="shared" si="741"/>
        <v>3132.88</v>
      </c>
      <c r="BH664" s="34">
        <f t="shared" si="786"/>
        <v>0</v>
      </c>
      <c r="BI664" s="34"/>
      <c r="BJ664" s="34">
        <f t="shared" si="742"/>
        <v>0</v>
      </c>
      <c r="BK664" s="34">
        <f t="shared" si="787"/>
        <v>0</v>
      </c>
      <c r="BL664" s="34"/>
      <c r="BM664" s="34">
        <f t="shared" si="744"/>
        <v>0</v>
      </c>
      <c r="BN664" s="34">
        <f t="shared" si="788"/>
        <v>0</v>
      </c>
      <c r="BO664" s="34"/>
      <c r="BP664" s="34">
        <f t="shared" si="758"/>
        <v>0</v>
      </c>
      <c r="BQ664" s="34">
        <f t="shared" si="759"/>
        <v>0</v>
      </c>
      <c r="BR664" s="34"/>
      <c r="BS664" s="34">
        <f t="shared" si="750"/>
        <v>0</v>
      </c>
      <c r="BT664" s="34">
        <f t="shared" si="760"/>
        <v>0</v>
      </c>
      <c r="BU664" s="34"/>
      <c r="BV664" s="34">
        <f t="shared" si="751"/>
        <v>0</v>
      </c>
      <c r="BW664" s="34">
        <f t="shared" si="761"/>
        <v>0</v>
      </c>
      <c r="BX664" s="34"/>
      <c r="BY664" s="34">
        <f t="shared" si="752"/>
        <v>0</v>
      </c>
      <c r="BZ664" s="34">
        <f t="shared" si="762"/>
        <v>0</v>
      </c>
      <c r="CA664" s="34"/>
      <c r="CB664" s="34">
        <f t="shared" si="753"/>
        <v>0</v>
      </c>
      <c r="CC664" s="34">
        <f t="shared" si="763"/>
        <v>0</v>
      </c>
      <c r="CD664" s="34"/>
      <c r="CE664" s="34">
        <f t="shared" si="754"/>
        <v>0</v>
      </c>
      <c r="CF664" s="34">
        <f t="shared" si="764"/>
        <v>0</v>
      </c>
      <c r="CG664" s="34"/>
      <c r="CH664" s="34">
        <f t="shared" si="789"/>
        <v>0</v>
      </c>
      <c r="CI664" s="34">
        <f t="shared" si="765"/>
        <v>0</v>
      </c>
      <c r="CJ664" s="34"/>
      <c r="CK664" s="34">
        <f t="shared" si="790"/>
        <v>0</v>
      </c>
      <c r="CL664" s="34">
        <f t="shared" si="766"/>
        <v>0</v>
      </c>
      <c r="CM664" s="34"/>
      <c r="CN664" s="34">
        <f t="shared" si="791"/>
        <v>0</v>
      </c>
      <c r="CO664" s="34">
        <f t="shared" si="767"/>
        <v>0</v>
      </c>
      <c r="CP664" s="34"/>
      <c r="CQ664" s="34">
        <f t="shared" si="792"/>
        <v>0</v>
      </c>
      <c r="CR664" s="34">
        <f t="shared" si="768"/>
        <v>0</v>
      </c>
      <c r="CS664" s="34"/>
      <c r="CT664" s="34">
        <f t="shared" si="793"/>
        <v>0</v>
      </c>
      <c r="CU664" s="34">
        <f t="shared" si="769"/>
        <v>0</v>
      </c>
      <c r="CV664" s="34"/>
      <c r="CW664" s="34">
        <f t="shared" si="794"/>
        <v>0</v>
      </c>
      <c r="CX664" s="34">
        <f t="shared" si="770"/>
        <v>0</v>
      </c>
      <c r="CY664" s="34"/>
      <c r="CZ664" s="34">
        <f t="shared" si="795"/>
        <v>0</v>
      </c>
      <c r="DA664" s="34">
        <f t="shared" si="771"/>
        <v>0</v>
      </c>
      <c r="DB664" s="34"/>
      <c r="DC664" s="34">
        <f t="shared" si="755"/>
        <v>0</v>
      </c>
      <c r="DD664" s="34">
        <f t="shared" si="772"/>
        <v>0</v>
      </c>
      <c r="DE664" s="35">
        <f t="shared" ref="DE664:DE728" si="802">SUMIF($P$10:$DD$10,"QUANTIDADE",P664:DD664)</f>
        <v>1</v>
      </c>
      <c r="DF664" s="35">
        <f t="shared" ref="DF664:DF728" ca="1" si="803">SUMIF($Q$11:$DD$12,"COM DESCONTO",Q664:DD664)</f>
        <v>3132.88</v>
      </c>
      <c r="DG664" s="89">
        <f t="shared" ref="DG664:DG728" ca="1" si="804">SUMIF($P$11:$DD$12,"SEM DESCONTO",P664:DD664)</f>
        <v>0</v>
      </c>
      <c r="DH664" s="35">
        <f t="shared" si="773"/>
        <v>0</v>
      </c>
      <c r="DI664" s="35">
        <f t="shared" ca="1" si="746"/>
        <v>0</v>
      </c>
      <c r="DJ664" s="92">
        <f t="shared" ca="1" si="747"/>
        <v>0</v>
      </c>
      <c r="DK664"/>
      <c r="DL664" s="37"/>
      <c r="DM664" s="38">
        <f t="shared" si="748"/>
        <v>0</v>
      </c>
      <c r="DN664" s="39" t="str">
        <f t="shared" si="743"/>
        <v>NÃO MEDIDO</v>
      </c>
      <c r="DO664" s="40"/>
      <c r="DP664"/>
    </row>
    <row r="665" spans="1:120" s="2" customFormat="1" ht="59.25" customHeight="1" x14ac:dyDescent="0.2">
      <c r="A665" s="2" t="s">
        <v>212</v>
      </c>
      <c r="C665" s="100" t="s">
        <v>1321</v>
      </c>
      <c r="D665" s="30" t="s">
        <v>1322</v>
      </c>
      <c r="E665" s="31" t="s">
        <v>89</v>
      </c>
      <c r="F665" s="74">
        <v>2</v>
      </c>
      <c r="G665" s="74">
        <v>0</v>
      </c>
      <c r="H665" s="121">
        <v>0</v>
      </c>
      <c r="I665" s="121">
        <v>0</v>
      </c>
      <c r="J665" s="121"/>
      <c r="K665" s="74">
        <f t="shared" si="749"/>
        <v>2</v>
      </c>
      <c r="L665" s="32">
        <v>11481.96</v>
      </c>
      <c r="M665" s="33">
        <f t="shared" si="756"/>
        <v>22963.919999999998</v>
      </c>
      <c r="N665" s="33"/>
      <c r="O665" s="33">
        <f t="shared" si="757"/>
        <v>0</v>
      </c>
      <c r="P665" s="34"/>
      <c r="Q665" s="34"/>
      <c r="R665" s="34"/>
      <c r="S665" s="34"/>
      <c r="T665" s="34"/>
      <c r="U665" s="34"/>
      <c r="V665" s="34"/>
      <c r="W665" s="34">
        <f t="shared" si="798"/>
        <v>0</v>
      </c>
      <c r="X665" s="34">
        <f t="shared" si="799"/>
        <v>0</v>
      </c>
      <c r="Y665" s="34"/>
      <c r="Z665" s="34"/>
      <c r="AA665" s="34"/>
      <c r="AB665" s="34"/>
      <c r="AC665" s="34"/>
      <c r="AD665" s="34"/>
      <c r="AE665" s="34"/>
      <c r="AF665" s="34">
        <f t="shared" si="796"/>
        <v>0</v>
      </c>
      <c r="AG665" s="34">
        <f t="shared" si="797"/>
        <v>0</v>
      </c>
      <c r="AH665" s="34"/>
      <c r="AI665" s="34">
        <f t="shared" si="740"/>
        <v>0</v>
      </c>
      <c r="AJ665" s="34"/>
      <c r="AK665" s="34"/>
      <c r="AL665" s="34">
        <f t="shared" si="800"/>
        <v>0</v>
      </c>
      <c r="AM665" s="34">
        <f t="shared" si="801"/>
        <v>0</v>
      </c>
      <c r="AN665" s="34"/>
      <c r="AO665" s="34">
        <f t="shared" si="774"/>
        <v>0</v>
      </c>
      <c r="AP665" s="34">
        <f t="shared" si="775"/>
        <v>0</v>
      </c>
      <c r="AQ665" s="34"/>
      <c r="AR665" s="34">
        <f t="shared" si="776"/>
        <v>0</v>
      </c>
      <c r="AS665" s="34">
        <f t="shared" si="777"/>
        <v>0</v>
      </c>
      <c r="AT665" s="34"/>
      <c r="AU665" s="34">
        <f t="shared" si="778"/>
        <v>0</v>
      </c>
      <c r="AV665" s="34">
        <f t="shared" si="779"/>
        <v>0</v>
      </c>
      <c r="AW665" s="34"/>
      <c r="AX665" s="34">
        <f t="shared" si="780"/>
        <v>0</v>
      </c>
      <c r="AY665" s="34">
        <f t="shared" si="781"/>
        <v>0</v>
      </c>
      <c r="AZ665" s="34"/>
      <c r="BA665" s="34">
        <f t="shared" si="782"/>
        <v>0</v>
      </c>
      <c r="BB665" s="34">
        <f t="shared" si="783"/>
        <v>0</v>
      </c>
      <c r="BC665" s="34"/>
      <c r="BD665" s="34">
        <f t="shared" si="784"/>
        <v>0</v>
      </c>
      <c r="BE665" s="34">
        <f t="shared" si="785"/>
        <v>0</v>
      </c>
      <c r="BF665" s="34">
        <v>2</v>
      </c>
      <c r="BG665" s="34">
        <f t="shared" si="741"/>
        <v>22963.919999999998</v>
      </c>
      <c r="BH665" s="34">
        <f t="shared" si="786"/>
        <v>0</v>
      </c>
      <c r="BI665" s="34"/>
      <c r="BJ665" s="34">
        <f t="shared" si="742"/>
        <v>0</v>
      </c>
      <c r="BK665" s="34">
        <f t="shared" si="787"/>
        <v>0</v>
      </c>
      <c r="BL665" s="34"/>
      <c r="BM665" s="34">
        <f t="shared" si="744"/>
        <v>0</v>
      </c>
      <c r="BN665" s="34">
        <f t="shared" si="788"/>
        <v>0</v>
      </c>
      <c r="BO665" s="34"/>
      <c r="BP665" s="34">
        <f t="shared" si="758"/>
        <v>0</v>
      </c>
      <c r="BQ665" s="34">
        <f t="shared" si="759"/>
        <v>0</v>
      </c>
      <c r="BR665" s="34"/>
      <c r="BS665" s="34">
        <f t="shared" si="750"/>
        <v>0</v>
      </c>
      <c r="BT665" s="34">
        <f t="shared" si="760"/>
        <v>0</v>
      </c>
      <c r="BU665" s="34"/>
      <c r="BV665" s="34">
        <f t="shared" si="751"/>
        <v>0</v>
      </c>
      <c r="BW665" s="34">
        <f t="shared" si="761"/>
        <v>0</v>
      </c>
      <c r="BX665" s="34"/>
      <c r="BY665" s="34">
        <f t="shared" si="752"/>
        <v>0</v>
      </c>
      <c r="BZ665" s="34">
        <f t="shared" si="762"/>
        <v>0</v>
      </c>
      <c r="CA665" s="34"/>
      <c r="CB665" s="34">
        <f t="shared" si="753"/>
        <v>0</v>
      </c>
      <c r="CC665" s="34">
        <f t="shared" si="763"/>
        <v>0</v>
      </c>
      <c r="CD665" s="34"/>
      <c r="CE665" s="34">
        <f t="shared" si="754"/>
        <v>0</v>
      </c>
      <c r="CF665" s="34">
        <f t="shared" si="764"/>
        <v>0</v>
      </c>
      <c r="CG665" s="34"/>
      <c r="CH665" s="34">
        <f t="shared" si="789"/>
        <v>0</v>
      </c>
      <c r="CI665" s="34">
        <f t="shared" si="765"/>
        <v>0</v>
      </c>
      <c r="CJ665" s="34"/>
      <c r="CK665" s="34">
        <f t="shared" si="790"/>
        <v>0</v>
      </c>
      <c r="CL665" s="34">
        <f t="shared" si="766"/>
        <v>0</v>
      </c>
      <c r="CM665" s="34"/>
      <c r="CN665" s="34">
        <f t="shared" si="791"/>
        <v>0</v>
      </c>
      <c r="CO665" s="34">
        <f t="shared" si="767"/>
        <v>0</v>
      </c>
      <c r="CP665" s="34"/>
      <c r="CQ665" s="34">
        <f t="shared" si="792"/>
        <v>0</v>
      </c>
      <c r="CR665" s="34">
        <f t="shared" si="768"/>
        <v>0</v>
      </c>
      <c r="CS665" s="34"/>
      <c r="CT665" s="34">
        <f t="shared" si="793"/>
        <v>0</v>
      </c>
      <c r="CU665" s="34">
        <f t="shared" si="769"/>
        <v>0</v>
      </c>
      <c r="CV665" s="34"/>
      <c r="CW665" s="34">
        <f t="shared" si="794"/>
        <v>0</v>
      </c>
      <c r="CX665" s="34">
        <f t="shared" si="770"/>
        <v>0</v>
      </c>
      <c r="CY665" s="34"/>
      <c r="CZ665" s="34">
        <f t="shared" si="795"/>
        <v>0</v>
      </c>
      <c r="DA665" s="34">
        <f t="shared" si="771"/>
        <v>0</v>
      </c>
      <c r="DB665" s="34"/>
      <c r="DC665" s="34">
        <f t="shared" si="755"/>
        <v>0</v>
      </c>
      <c r="DD665" s="34">
        <f t="shared" si="772"/>
        <v>0</v>
      </c>
      <c r="DE665" s="35">
        <f t="shared" si="802"/>
        <v>2</v>
      </c>
      <c r="DF665" s="35">
        <f t="shared" ca="1" si="803"/>
        <v>22963.919999999998</v>
      </c>
      <c r="DG665" s="89">
        <f t="shared" ca="1" si="804"/>
        <v>0</v>
      </c>
      <c r="DH665" s="35">
        <f t="shared" si="773"/>
        <v>0</v>
      </c>
      <c r="DI665" s="35">
        <f t="shared" ca="1" si="746"/>
        <v>0</v>
      </c>
      <c r="DJ665" s="92">
        <f t="shared" ca="1" si="747"/>
        <v>0</v>
      </c>
      <c r="DK665"/>
      <c r="DL665" s="37"/>
      <c r="DM665" s="38">
        <f t="shared" si="748"/>
        <v>0</v>
      </c>
      <c r="DN665" s="39" t="str">
        <f t="shared" si="743"/>
        <v>NÃO MEDIDO</v>
      </c>
      <c r="DO665" s="40"/>
      <c r="DP665"/>
    </row>
    <row r="666" spans="1:120" s="2" customFormat="1" ht="45" customHeight="1" x14ac:dyDescent="0.2">
      <c r="A666" s="2" t="s">
        <v>212</v>
      </c>
      <c r="C666" s="100" t="s">
        <v>1323</v>
      </c>
      <c r="D666" s="30" t="s">
        <v>1324</v>
      </c>
      <c r="E666" s="31" t="s">
        <v>89</v>
      </c>
      <c r="F666" s="74">
        <v>8</v>
      </c>
      <c r="G666" s="74">
        <v>0</v>
      </c>
      <c r="H666" s="121">
        <v>0</v>
      </c>
      <c r="I666" s="121">
        <v>0</v>
      </c>
      <c r="J666" s="121"/>
      <c r="K666" s="74">
        <f t="shared" si="749"/>
        <v>8</v>
      </c>
      <c r="L666" s="32">
        <v>285.95999999999998</v>
      </c>
      <c r="M666" s="33">
        <f t="shared" si="756"/>
        <v>2287.6799999999998</v>
      </c>
      <c r="N666" s="33"/>
      <c r="O666" s="33">
        <f t="shared" si="757"/>
        <v>0</v>
      </c>
      <c r="P666" s="34"/>
      <c r="Q666" s="34"/>
      <c r="R666" s="34"/>
      <c r="S666" s="34"/>
      <c r="T666" s="34"/>
      <c r="U666" s="34"/>
      <c r="V666" s="34"/>
      <c r="W666" s="34">
        <f t="shared" si="798"/>
        <v>0</v>
      </c>
      <c r="X666" s="34">
        <f t="shared" si="799"/>
        <v>0</v>
      </c>
      <c r="Y666" s="34"/>
      <c r="Z666" s="34"/>
      <c r="AA666" s="34"/>
      <c r="AB666" s="34"/>
      <c r="AC666" s="34"/>
      <c r="AD666" s="34"/>
      <c r="AE666" s="34"/>
      <c r="AF666" s="34">
        <f t="shared" si="796"/>
        <v>0</v>
      </c>
      <c r="AG666" s="34">
        <f t="shared" si="797"/>
        <v>0</v>
      </c>
      <c r="AH666" s="34"/>
      <c r="AI666" s="34">
        <f t="shared" ref="AI666:AI728" si="805">ROUND(AH666*$L666,2)</f>
        <v>0</v>
      </c>
      <c r="AJ666" s="34"/>
      <c r="AK666" s="34"/>
      <c r="AL666" s="34">
        <f t="shared" si="800"/>
        <v>0</v>
      </c>
      <c r="AM666" s="34">
        <f t="shared" si="801"/>
        <v>0</v>
      </c>
      <c r="AN666" s="34">
        <v>8</v>
      </c>
      <c r="AO666" s="34">
        <f t="shared" si="774"/>
        <v>2287.6799999999998</v>
      </c>
      <c r="AP666" s="34">
        <f t="shared" si="775"/>
        <v>0</v>
      </c>
      <c r="AQ666" s="34"/>
      <c r="AR666" s="34">
        <f t="shared" si="776"/>
        <v>0</v>
      </c>
      <c r="AS666" s="34">
        <f t="shared" si="777"/>
        <v>0</v>
      </c>
      <c r="AT666" s="34"/>
      <c r="AU666" s="34">
        <f t="shared" si="778"/>
        <v>0</v>
      </c>
      <c r="AV666" s="34">
        <f t="shared" si="779"/>
        <v>0</v>
      </c>
      <c r="AW666" s="34"/>
      <c r="AX666" s="34">
        <f t="shared" si="780"/>
        <v>0</v>
      </c>
      <c r="AY666" s="34">
        <f t="shared" si="781"/>
        <v>0</v>
      </c>
      <c r="AZ666" s="34"/>
      <c r="BA666" s="34">
        <f t="shared" si="782"/>
        <v>0</v>
      </c>
      <c r="BB666" s="34">
        <f t="shared" si="783"/>
        <v>0</v>
      </c>
      <c r="BC666" s="34"/>
      <c r="BD666" s="34">
        <f t="shared" si="784"/>
        <v>0</v>
      </c>
      <c r="BE666" s="34">
        <f t="shared" si="785"/>
        <v>0</v>
      </c>
      <c r="BF666" s="34"/>
      <c r="BG666" s="34">
        <f t="shared" si="741"/>
        <v>0</v>
      </c>
      <c r="BH666" s="34">
        <f t="shared" si="786"/>
        <v>0</v>
      </c>
      <c r="BI666" s="34"/>
      <c r="BJ666" s="34">
        <f t="shared" si="742"/>
        <v>0</v>
      </c>
      <c r="BK666" s="34">
        <f t="shared" si="787"/>
        <v>0</v>
      </c>
      <c r="BL666" s="34"/>
      <c r="BM666" s="34">
        <f t="shared" si="744"/>
        <v>0</v>
      </c>
      <c r="BN666" s="34">
        <f t="shared" si="788"/>
        <v>0</v>
      </c>
      <c r="BO666" s="34"/>
      <c r="BP666" s="34">
        <f t="shared" si="758"/>
        <v>0</v>
      </c>
      <c r="BQ666" s="34">
        <f t="shared" si="759"/>
        <v>0</v>
      </c>
      <c r="BR666" s="34"/>
      <c r="BS666" s="34">
        <f t="shared" si="750"/>
        <v>0</v>
      </c>
      <c r="BT666" s="34">
        <f t="shared" si="760"/>
        <v>0</v>
      </c>
      <c r="BU666" s="34"/>
      <c r="BV666" s="34">
        <f t="shared" si="751"/>
        <v>0</v>
      </c>
      <c r="BW666" s="34">
        <f t="shared" si="761"/>
        <v>0</v>
      </c>
      <c r="BX666" s="34"/>
      <c r="BY666" s="34">
        <f t="shared" si="752"/>
        <v>0</v>
      </c>
      <c r="BZ666" s="34">
        <f t="shared" si="762"/>
        <v>0</v>
      </c>
      <c r="CA666" s="34"/>
      <c r="CB666" s="34">
        <f t="shared" si="753"/>
        <v>0</v>
      </c>
      <c r="CC666" s="34">
        <f t="shared" si="763"/>
        <v>0</v>
      </c>
      <c r="CD666" s="34"/>
      <c r="CE666" s="34">
        <f t="shared" si="754"/>
        <v>0</v>
      </c>
      <c r="CF666" s="34">
        <f t="shared" si="764"/>
        <v>0</v>
      </c>
      <c r="CG666" s="34"/>
      <c r="CH666" s="34">
        <f t="shared" si="789"/>
        <v>0</v>
      </c>
      <c r="CI666" s="34">
        <f t="shared" si="765"/>
        <v>0</v>
      </c>
      <c r="CJ666" s="34"/>
      <c r="CK666" s="34">
        <f t="shared" si="790"/>
        <v>0</v>
      </c>
      <c r="CL666" s="34">
        <f t="shared" si="766"/>
        <v>0</v>
      </c>
      <c r="CM666" s="34"/>
      <c r="CN666" s="34">
        <f t="shared" si="791"/>
        <v>0</v>
      </c>
      <c r="CO666" s="34">
        <f t="shared" si="767"/>
        <v>0</v>
      </c>
      <c r="CP666" s="34"/>
      <c r="CQ666" s="34">
        <f t="shared" si="792"/>
        <v>0</v>
      </c>
      <c r="CR666" s="34">
        <f t="shared" si="768"/>
        <v>0</v>
      </c>
      <c r="CS666" s="34"/>
      <c r="CT666" s="34">
        <f t="shared" si="793"/>
        <v>0</v>
      </c>
      <c r="CU666" s="34">
        <f t="shared" si="769"/>
        <v>0</v>
      </c>
      <c r="CV666" s="34"/>
      <c r="CW666" s="34">
        <f t="shared" si="794"/>
        <v>0</v>
      </c>
      <c r="CX666" s="34">
        <f t="shared" si="770"/>
        <v>0</v>
      </c>
      <c r="CY666" s="34"/>
      <c r="CZ666" s="34">
        <f t="shared" si="795"/>
        <v>0</v>
      </c>
      <c r="DA666" s="34">
        <f t="shared" si="771"/>
        <v>0</v>
      </c>
      <c r="DB666" s="34"/>
      <c r="DC666" s="34">
        <f t="shared" si="755"/>
        <v>0</v>
      </c>
      <c r="DD666" s="34">
        <f t="shared" si="772"/>
        <v>0</v>
      </c>
      <c r="DE666" s="35">
        <f t="shared" si="802"/>
        <v>8</v>
      </c>
      <c r="DF666" s="35">
        <f t="shared" ca="1" si="803"/>
        <v>2287.6799999999998</v>
      </c>
      <c r="DG666" s="89">
        <f t="shared" ca="1" si="804"/>
        <v>0</v>
      </c>
      <c r="DH666" s="35">
        <f t="shared" si="773"/>
        <v>0</v>
      </c>
      <c r="DI666" s="35">
        <f t="shared" ca="1" si="746"/>
        <v>0</v>
      </c>
      <c r="DJ666" s="92">
        <f t="shared" ca="1" si="747"/>
        <v>0</v>
      </c>
      <c r="DK666"/>
      <c r="DL666" s="37"/>
      <c r="DM666" s="38">
        <f t="shared" si="748"/>
        <v>0</v>
      </c>
      <c r="DN666" s="39" t="str">
        <f t="shared" si="743"/>
        <v>NÃO MEDIDO</v>
      </c>
      <c r="DO666" s="40"/>
      <c r="DP666"/>
    </row>
    <row r="667" spans="1:120" s="2" customFormat="1" ht="45" customHeight="1" x14ac:dyDescent="0.2">
      <c r="A667" s="2" t="s">
        <v>212</v>
      </c>
      <c r="C667" s="100" t="s">
        <v>1325</v>
      </c>
      <c r="D667" s="30" t="s">
        <v>1326</v>
      </c>
      <c r="E667" s="31" t="s">
        <v>89</v>
      </c>
      <c r="F667" s="74">
        <v>1</v>
      </c>
      <c r="G667" s="74">
        <v>0</v>
      </c>
      <c r="H667" s="121">
        <v>0</v>
      </c>
      <c r="I667" s="121">
        <v>0</v>
      </c>
      <c r="J667" s="121"/>
      <c r="K667" s="74">
        <f t="shared" si="749"/>
        <v>1</v>
      </c>
      <c r="L667" s="32">
        <v>404.59</v>
      </c>
      <c r="M667" s="33">
        <f t="shared" si="756"/>
        <v>404.59</v>
      </c>
      <c r="N667" s="33"/>
      <c r="O667" s="33">
        <f t="shared" si="757"/>
        <v>0</v>
      </c>
      <c r="P667" s="34"/>
      <c r="Q667" s="34"/>
      <c r="R667" s="34"/>
      <c r="S667" s="34"/>
      <c r="T667" s="34"/>
      <c r="U667" s="34"/>
      <c r="V667" s="34"/>
      <c r="W667" s="34">
        <f t="shared" si="798"/>
        <v>0</v>
      </c>
      <c r="X667" s="34">
        <f t="shared" si="799"/>
        <v>0</v>
      </c>
      <c r="Y667" s="34"/>
      <c r="Z667" s="34"/>
      <c r="AA667" s="34"/>
      <c r="AB667" s="34"/>
      <c r="AC667" s="34"/>
      <c r="AD667" s="34"/>
      <c r="AE667" s="34"/>
      <c r="AF667" s="34">
        <f t="shared" si="796"/>
        <v>0</v>
      </c>
      <c r="AG667" s="34">
        <f t="shared" si="797"/>
        <v>0</v>
      </c>
      <c r="AH667" s="34"/>
      <c r="AI667" s="34">
        <f t="shared" si="805"/>
        <v>0</v>
      </c>
      <c r="AJ667" s="34"/>
      <c r="AK667" s="34"/>
      <c r="AL667" s="34">
        <f t="shared" si="800"/>
        <v>0</v>
      </c>
      <c r="AM667" s="34">
        <f t="shared" si="801"/>
        <v>0</v>
      </c>
      <c r="AN667" s="34">
        <v>1</v>
      </c>
      <c r="AO667" s="34">
        <f t="shared" si="774"/>
        <v>404.59</v>
      </c>
      <c r="AP667" s="34">
        <f t="shared" si="775"/>
        <v>0</v>
      </c>
      <c r="AQ667" s="34"/>
      <c r="AR667" s="34">
        <f t="shared" si="776"/>
        <v>0</v>
      </c>
      <c r="AS667" s="34">
        <f t="shared" si="777"/>
        <v>0</v>
      </c>
      <c r="AT667" s="34"/>
      <c r="AU667" s="34">
        <f t="shared" si="778"/>
        <v>0</v>
      </c>
      <c r="AV667" s="34">
        <f t="shared" si="779"/>
        <v>0</v>
      </c>
      <c r="AW667" s="34"/>
      <c r="AX667" s="34">
        <f t="shared" si="780"/>
        <v>0</v>
      </c>
      <c r="AY667" s="34">
        <f t="shared" si="781"/>
        <v>0</v>
      </c>
      <c r="AZ667" s="34"/>
      <c r="BA667" s="34">
        <f t="shared" si="782"/>
        <v>0</v>
      </c>
      <c r="BB667" s="34">
        <f t="shared" si="783"/>
        <v>0</v>
      </c>
      <c r="BC667" s="34"/>
      <c r="BD667" s="34">
        <f t="shared" si="784"/>
        <v>0</v>
      </c>
      <c r="BE667" s="34">
        <f t="shared" si="785"/>
        <v>0</v>
      </c>
      <c r="BF667" s="34"/>
      <c r="BG667" s="34">
        <f t="shared" si="741"/>
        <v>0</v>
      </c>
      <c r="BH667" s="34">
        <f t="shared" si="786"/>
        <v>0</v>
      </c>
      <c r="BI667" s="34"/>
      <c r="BJ667" s="34">
        <f t="shared" si="742"/>
        <v>0</v>
      </c>
      <c r="BK667" s="34">
        <f t="shared" si="787"/>
        <v>0</v>
      </c>
      <c r="BL667" s="34"/>
      <c r="BM667" s="34">
        <f t="shared" si="744"/>
        <v>0</v>
      </c>
      <c r="BN667" s="34">
        <f t="shared" si="788"/>
        <v>0</v>
      </c>
      <c r="BO667" s="34"/>
      <c r="BP667" s="34">
        <f t="shared" si="758"/>
        <v>0</v>
      </c>
      <c r="BQ667" s="34">
        <f t="shared" si="759"/>
        <v>0</v>
      </c>
      <c r="BR667" s="34"/>
      <c r="BS667" s="34">
        <f t="shared" si="750"/>
        <v>0</v>
      </c>
      <c r="BT667" s="34">
        <f t="shared" si="760"/>
        <v>0</v>
      </c>
      <c r="BU667" s="34"/>
      <c r="BV667" s="34">
        <f t="shared" si="751"/>
        <v>0</v>
      </c>
      <c r="BW667" s="34">
        <f t="shared" si="761"/>
        <v>0</v>
      </c>
      <c r="BX667" s="34"/>
      <c r="BY667" s="34">
        <f t="shared" si="752"/>
        <v>0</v>
      </c>
      <c r="BZ667" s="34">
        <f t="shared" si="762"/>
        <v>0</v>
      </c>
      <c r="CA667" s="34"/>
      <c r="CB667" s="34">
        <f t="shared" si="753"/>
        <v>0</v>
      </c>
      <c r="CC667" s="34">
        <f t="shared" si="763"/>
        <v>0</v>
      </c>
      <c r="CD667" s="34"/>
      <c r="CE667" s="34">
        <f t="shared" si="754"/>
        <v>0</v>
      </c>
      <c r="CF667" s="34">
        <f t="shared" si="764"/>
        <v>0</v>
      </c>
      <c r="CG667" s="34"/>
      <c r="CH667" s="34">
        <f t="shared" si="789"/>
        <v>0</v>
      </c>
      <c r="CI667" s="34">
        <f t="shared" si="765"/>
        <v>0</v>
      </c>
      <c r="CJ667" s="34"/>
      <c r="CK667" s="34">
        <f t="shared" si="790"/>
        <v>0</v>
      </c>
      <c r="CL667" s="34">
        <f t="shared" si="766"/>
        <v>0</v>
      </c>
      <c r="CM667" s="34"/>
      <c r="CN667" s="34">
        <f t="shared" si="791"/>
        <v>0</v>
      </c>
      <c r="CO667" s="34">
        <f t="shared" si="767"/>
        <v>0</v>
      </c>
      <c r="CP667" s="34"/>
      <c r="CQ667" s="34">
        <f t="shared" si="792"/>
        <v>0</v>
      </c>
      <c r="CR667" s="34">
        <f t="shared" si="768"/>
        <v>0</v>
      </c>
      <c r="CS667" s="34"/>
      <c r="CT667" s="34">
        <f t="shared" si="793"/>
        <v>0</v>
      </c>
      <c r="CU667" s="34">
        <f t="shared" si="769"/>
        <v>0</v>
      </c>
      <c r="CV667" s="34"/>
      <c r="CW667" s="34">
        <f t="shared" si="794"/>
        <v>0</v>
      </c>
      <c r="CX667" s="34">
        <f t="shared" si="770"/>
        <v>0</v>
      </c>
      <c r="CY667" s="34"/>
      <c r="CZ667" s="34">
        <f t="shared" si="795"/>
        <v>0</v>
      </c>
      <c r="DA667" s="34">
        <f t="shared" si="771"/>
        <v>0</v>
      </c>
      <c r="DB667" s="34"/>
      <c r="DC667" s="34">
        <f t="shared" si="755"/>
        <v>0</v>
      </c>
      <c r="DD667" s="34">
        <f t="shared" si="772"/>
        <v>0</v>
      </c>
      <c r="DE667" s="35">
        <f t="shared" si="802"/>
        <v>1</v>
      </c>
      <c r="DF667" s="35">
        <f t="shared" ca="1" si="803"/>
        <v>404.59</v>
      </c>
      <c r="DG667" s="89">
        <f t="shared" ca="1" si="804"/>
        <v>0</v>
      </c>
      <c r="DH667" s="35">
        <f t="shared" si="773"/>
        <v>0</v>
      </c>
      <c r="DI667" s="35">
        <f t="shared" ca="1" si="746"/>
        <v>0</v>
      </c>
      <c r="DJ667" s="92">
        <f t="shared" ca="1" si="747"/>
        <v>0</v>
      </c>
      <c r="DK667"/>
      <c r="DL667" s="37"/>
      <c r="DM667" s="38">
        <f t="shared" si="748"/>
        <v>0</v>
      </c>
      <c r="DN667" s="39" t="str">
        <f t="shared" si="743"/>
        <v>NÃO MEDIDO</v>
      </c>
      <c r="DO667" s="40"/>
      <c r="DP667"/>
    </row>
    <row r="668" spans="1:120" s="2" customFormat="1" ht="45" customHeight="1" x14ac:dyDescent="0.2">
      <c r="A668" s="2" t="s">
        <v>212</v>
      </c>
      <c r="C668" s="100" t="s">
        <v>1327</v>
      </c>
      <c r="D668" s="30" t="s">
        <v>1328</v>
      </c>
      <c r="E668" s="31" t="s">
        <v>89</v>
      </c>
      <c r="F668" s="74">
        <v>3</v>
      </c>
      <c r="G668" s="74">
        <v>0</v>
      </c>
      <c r="H668" s="121">
        <v>0</v>
      </c>
      <c r="I668" s="121">
        <v>0</v>
      </c>
      <c r="J668" s="121"/>
      <c r="K668" s="74">
        <f t="shared" si="749"/>
        <v>3</v>
      </c>
      <c r="L668" s="32">
        <v>795.19</v>
      </c>
      <c r="M668" s="33">
        <f t="shared" si="756"/>
        <v>2385.5700000000002</v>
      </c>
      <c r="N668" s="33"/>
      <c r="O668" s="33">
        <f t="shared" si="757"/>
        <v>0</v>
      </c>
      <c r="P668" s="34"/>
      <c r="Q668" s="34"/>
      <c r="R668" s="34"/>
      <c r="S668" s="34"/>
      <c r="T668" s="34"/>
      <c r="U668" s="34"/>
      <c r="V668" s="34"/>
      <c r="W668" s="34">
        <f t="shared" si="798"/>
        <v>0</v>
      </c>
      <c r="X668" s="34">
        <f t="shared" si="799"/>
        <v>0</v>
      </c>
      <c r="Y668" s="34"/>
      <c r="Z668" s="34"/>
      <c r="AA668" s="34"/>
      <c r="AB668" s="34"/>
      <c r="AC668" s="34"/>
      <c r="AD668" s="34"/>
      <c r="AE668" s="34"/>
      <c r="AF668" s="34">
        <f t="shared" si="796"/>
        <v>0</v>
      </c>
      <c r="AG668" s="34">
        <f t="shared" si="797"/>
        <v>0</v>
      </c>
      <c r="AH668" s="34"/>
      <c r="AI668" s="34">
        <f t="shared" si="805"/>
        <v>0</v>
      </c>
      <c r="AJ668" s="34"/>
      <c r="AK668" s="34"/>
      <c r="AL668" s="34">
        <f t="shared" si="800"/>
        <v>0</v>
      </c>
      <c r="AM668" s="34">
        <f t="shared" si="801"/>
        <v>0</v>
      </c>
      <c r="AN668" s="34">
        <v>3</v>
      </c>
      <c r="AO668" s="34">
        <f t="shared" si="774"/>
        <v>2385.5700000000002</v>
      </c>
      <c r="AP668" s="34">
        <f t="shared" si="775"/>
        <v>0</v>
      </c>
      <c r="AQ668" s="34"/>
      <c r="AR668" s="34">
        <f t="shared" si="776"/>
        <v>0</v>
      </c>
      <c r="AS668" s="34">
        <f t="shared" si="777"/>
        <v>0</v>
      </c>
      <c r="AT668" s="34"/>
      <c r="AU668" s="34">
        <f t="shared" si="778"/>
        <v>0</v>
      </c>
      <c r="AV668" s="34">
        <f t="shared" si="779"/>
        <v>0</v>
      </c>
      <c r="AW668" s="34"/>
      <c r="AX668" s="34">
        <f t="shared" si="780"/>
        <v>0</v>
      </c>
      <c r="AY668" s="34">
        <f t="shared" si="781"/>
        <v>0</v>
      </c>
      <c r="AZ668" s="34"/>
      <c r="BA668" s="34">
        <f t="shared" si="782"/>
        <v>0</v>
      </c>
      <c r="BB668" s="34">
        <f t="shared" si="783"/>
        <v>0</v>
      </c>
      <c r="BC668" s="34"/>
      <c r="BD668" s="34">
        <f t="shared" si="784"/>
        <v>0</v>
      </c>
      <c r="BE668" s="34">
        <f t="shared" si="785"/>
        <v>0</v>
      </c>
      <c r="BF668" s="34"/>
      <c r="BG668" s="34">
        <f t="shared" si="741"/>
        <v>0</v>
      </c>
      <c r="BH668" s="34">
        <f t="shared" si="786"/>
        <v>0</v>
      </c>
      <c r="BI668" s="34"/>
      <c r="BJ668" s="34">
        <f t="shared" si="742"/>
        <v>0</v>
      </c>
      <c r="BK668" s="34">
        <f t="shared" si="787"/>
        <v>0</v>
      </c>
      <c r="BL668" s="34"/>
      <c r="BM668" s="34">
        <f t="shared" si="744"/>
        <v>0</v>
      </c>
      <c r="BN668" s="34">
        <f t="shared" si="788"/>
        <v>0</v>
      </c>
      <c r="BO668" s="34"/>
      <c r="BP668" s="34">
        <f t="shared" si="758"/>
        <v>0</v>
      </c>
      <c r="BQ668" s="34">
        <f t="shared" si="759"/>
        <v>0</v>
      </c>
      <c r="BR668" s="34"/>
      <c r="BS668" s="34">
        <f t="shared" si="750"/>
        <v>0</v>
      </c>
      <c r="BT668" s="34">
        <f t="shared" si="760"/>
        <v>0</v>
      </c>
      <c r="BU668" s="34"/>
      <c r="BV668" s="34">
        <f t="shared" si="751"/>
        <v>0</v>
      </c>
      <c r="BW668" s="34">
        <f t="shared" si="761"/>
        <v>0</v>
      </c>
      <c r="BX668" s="34"/>
      <c r="BY668" s="34">
        <f t="shared" si="752"/>
        <v>0</v>
      </c>
      <c r="BZ668" s="34">
        <f t="shared" si="762"/>
        <v>0</v>
      </c>
      <c r="CA668" s="34"/>
      <c r="CB668" s="34">
        <f t="shared" si="753"/>
        <v>0</v>
      </c>
      <c r="CC668" s="34">
        <f t="shared" si="763"/>
        <v>0</v>
      </c>
      <c r="CD668" s="34"/>
      <c r="CE668" s="34">
        <f t="shared" si="754"/>
        <v>0</v>
      </c>
      <c r="CF668" s="34">
        <f t="shared" si="764"/>
        <v>0</v>
      </c>
      <c r="CG668" s="34"/>
      <c r="CH668" s="34">
        <f t="shared" si="789"/>
        <v>0</v>
      </c>
      <c r="CI668" s="34">
        <f t="shared" si="765"/>
        <v>0</v>
      </c>
      <c r="CJ668" s="34"/>
      <c r="CK668" s="34">
        <f t="shared" si="790"/>
        <v>0</v>
      </c>
      <c r="CL668" s="34">
        <f t="shared" si="766"/>
        <v>0</v>
      </c>
      <c r="CM668" s="34"/>
      <c r="CN668" s="34">
        <f t="shared" si="791"/>
        <v>0</v>
      </c>
      <c r="CO668" s="34">
        <f t="shared" si="767"/>
        <v>0</v>
      </c>
      <c r="CP668" s="34"/>
      <c r="CQ668" s="34">
        <f t="shared" si="792"/>
        <v>0</v>
      </c>
      <c r="CR668" s="34">
        <f t="shared" si="768"/>
        <v>0</v>
      </c>
      <c r="CS668" s="34"/>
      <c r="CT668" s="34">
        <f t="shared" si="793"/>
        <v>0</v>
      </c>
      <c r="CU668" s="34">
        <f t="shared" si="769"/>
        <v>0</v>
      </c>
      <c r="CV668" s="34"/>
      <c r="CW668" s="34">
        <f t="shared" si="794"/>
        <v>0</v>
      </c>
      <c r="CX668" s="34">
        <f t="shared" si="770"/>
        <v>0</v>
      </c>
      <c r="CY668" s="34"/>
      <c r="CZ668" s="34">
        <f t="shared" si="795"/>
        <v>0</v>
      </c>
      <c r="DA668" s="34">
        <f t="shared" si="771"/>
        <v>0</v>
      </c>
      <c r="DB668" s="34"/>
      <c r="DC668" s="34">
        <f t="shared" si="755"/>
        <v>0</v>
      </c>
      <c r="DD668" s="34">
        <f t="shared" si="772"/>
        <v>0</v>
      </c>
      <c r="DE668" s="35">
        <f t="shared" si="802"/>
        <v>3</v>
      </c>
      <c r="DF668" s="35">
        <f t="shared" ca="1" si="803"/>
        <v>2385.5700000000002</v>
      </c>
      <c r="DG668" s="89">
        <f t="shared" ca="1" si="804"/>
        <v>0</v>
      </c>
      <c r="DH668" s="35">
        <f t="shared" si="773"/>
        <v>0</v>
      </c>
      <c r="DI668" s="35">
        <f t="shared" ca="1" si="746"/>
        <v>0</v>
      </c>
      <c r="DJ668" s="92">
        <f t="shared" ca="1" si="747"/>
        <v>0</v>
      </c>
      <c r="DK668"/>
      <c r="DL668" s="37"/>
      <c r="DM668" s="38">
        <f t="shared" si="748"/>
        <v>0</v>
      </c>
      <c r="DN668" s="39" t="str">
        <f t="shared" si="743"/>
        <v>NÃO MEDIDO</v>
      </c>
      <c r="DO668" s="40"/>
      <c r="DP668"/>
    </row>
    <row r="669" spans="1:120" s="2" customFormat="1" ht="59.25" customHeight="1" x14ac:dyDescent="0.2">
      <c r="A669" s="2" t="s">
        <v>212</v>
      </c>
      <c r="C669" s="100" t="s">
        <v>1329</v>
      </c>
      <c r="D669" s="30" t="s">
        <v>1330</v>
      </c>
      <c r="E669" s="31" t="s">
        <v>89</v>
      </c>
      <c r="F669" s="74">
        <v>3</v>
      </c>
      <c r="G669" s="74">
        <v>0</v>
      </c>
      <c r="H669" s="121">
        <v>0</v>
      </c>
      <c r="I669" s="121">
        <v>0</v>
      </c>
      <c r="J669" s="121"/>
      <c r="K669" s="74">
        <f t="shared" si="749"/>
        <v>3</v>
      </c>
      <c r="L669" s="32">
        <v>6565.6</v>
      </c>
      <c r="M669" s="33">
        <f t="shared" si="756"/>
        <v>19696.8</v>
      </c>
      <c r="N669" s="33"/>
      <c r="O669" s="33">
        <f t="shared" si="757"/>
        <v>0</v>
      </c>
      <c r="P669" s="34"/>
      <c r="Q669" s="34"/>
      <c r="R669" s="34"/>
      <c r="S669" s="34"/>
      <c r="T669" s="34"/>
      <c r="U669" s="34"/>
      <c r="V669" s="34"/>
      <c r="W669" s="34">
        <f t="shared" si="798"/>
        <v>0</v>
      </c>
      <c r="X669" s="34">
        <f t="shared" si="799"/>
        <v>0</v>
      </c>
      <c r="Y669" s="34"/>
      <c r="Z669" s="34"/>
      <c r="AA669" s="34"/>
      <c r="AB669" s="34"/>
      <c r="AC669" s="34"/>
      <c r="AD669" s="34"/>
      <c r="AE669" s="34"/>
      <c r="AF669" s="34">
        <f t="shared" si="796"/>
        <v>0</v>
      </c>
      <c r="AG669" s="34">
        <f t="shared" si="797"/>
        <v>0</v>
      </c>
      <c r="AH669" s="34"/>
      <c r="AI669" s="34">
        <f t="shared" si="805"/>
        <v>0</v>
      </c>
      <c r="AJ669" s="34"/>
      <c r="AK669" s="34"/>
      <c r="AL669" s="34">
        <f t="shared" si="800"/>
        <v>0</v>
      </c>
      <c r="AM669" s="34">
        <f t="shared" si="801"/>
        <v>0</v>
      </c>
      <c r="AN669" s="34"/>
      <c r="AO669" s="34">
        <f t="shared" si="774"/>
        <v>0</v>
      </c>
      <c r="AP669" s="34">
        <f t="shared" si="775"/>
        <v>0</v>
      </c>
      <c r="AQ669" s="34"/>
      <c r="AR669" s="34">
        <f t="shared" si="776"/>
        <v>0</v>
      </c>
      <c r="AS669" s="34">
        <f t="shared" si="777"/>
        <v>0</v>
      </c>
      <c r="AT669" s="34"/>
      <c r="AU669" s="34">
        <f t="shared" si="778"/>
        <v>0</v>
      </c>
      <c r="AV669" s="34">
        <f t="shared" si="779"/>
        <v>0</v>
      </c>
      <c r="AW669" s="34"/>
      <c r="AX669" s="34">
        <f t="shared" si="780"/>
        <v>0</v>
      </c>
      <c r="AY669" s="34">
        <f t="shared" si="781"/>
        <v>0</v>
      </c>
      <c r="AZ669" s="34"/>
      <c r="BA669" s="34">
        <f t="shared" si="782"/>
        <v>0</v>
      </c>
      <c r="BB669" s="34">
        <f t="shared" si="783"/>
        <v>0</v>
      </c>
      <c r="BC669" s="34"/>
      <c r="BD669" s="34">
        <f t="shared" si="784"/>
        <v>0</v>
      </c>
      <c r="BE669" s="34">
        <f t="shared" si="785"/>
        <v>0</v>
      </c>
      <c r="BF669" s="34">
        <v>1</v>
      </c>
      <c r="BG669" s="34">
        <f t="shared" si="741"/>
        <v>6565.6</v>
      </c>
      <c r="BH669" s="34">
        <f t="shared" si="786"/>
        <v>0</v>
      </c>
      <c r="BI669" s="34"/>
      <c r="BJ669" s="34">
        <f t="shared" si="742"/>
        <v>0</v>
      </c>
      <c r="BK669" s="34">
        <f t="shared" si="787"/>
        <v>0</v>
      </c>
      <c r="BL669" s="34"/>
      <c r="BM669" s="34">
        <f t="shared" si="744"/>
        <v>0</v>
      </c>
      <c r="BN669" s="34">
        <f t="shared" si="788"/>
        <v>0</v>
      </c>
      <c r="BO669" s="34">
        <v>1</v>
      </c>
      <c r="BP669" s="34">
        <f t="shared" si="758"/>
        <v>6565.6</v>
      </c>
      <c r="BQ669" s="34">
        <f t="shared" si="759"/>
        <v>0</v>
      </c>
      <c r="BR669" s="34"/>
      <c r="BS669" s="34">
        <f t="shared" si="750"/>
        <v>0</v>
      </c>
      <c r="BT669" s="34">
        <f t="shared" si="760"/>
        <v>0</v>
      </c>
      <c r="BU669" s="34"/>
      <c r="BV669" s="34">
        <f t="shared" si="751"/>
        <v>0</v>
      </c>
      <c r="BW669" s="34">
        <f t="shared" si="761"/>
        <v>0</v>
      </c>
      <c r="BX669" s="34"/>
      <c r="BY669" s="34">
        <f t="shared" si="752"/>
        <v>0</v>
      </c>
      <c r="BZ669" s="34">
        <f t="shared" si="762"/>
        <v>0</v>
      </c>
      <c r="CA669" s="34"/>
      <c r="CB669" s="34">
        <f t="shared" si="753"/>
        <v>0</v>
      </c>
      <c r="CC669" s="34">
        <f t="shared" si="763"/>
        <v>0</v>
      </c>
      <c r="CD669" s="34"/>
      <c r="CE669" s="34">
        <f t="shared" si="754"/>
        <v>0</v>
      </c>
      <c r="CF669" s="34">
        <f t="shared" si="764"/>
        <v>0</v>
      </c>
      <c r="CG669" s="34"/>
      <c r="CH669" s="34">
        <f t="shared" si="789"/>
        <v>0</v>
      </c>
      <c r="CI669" s="34">
        <f t="shared" si="765"/>
        <v>0</v>
      </c>
      <c r="CJ669" s="34"/>
      <c r="CK669" s="34">
        <f t="shared" si="790"/>
        <v>0</v>
      </c>
      <c r="CL669" s="34">
        <f t="shared" si="766"/>
        <v>0</v>
      </c>
      <c r="CM669" s="34"/>
      <c r="CN669" s="34">
        <f t="shared" si="791"/>
        <v>0</v>
      </c>
      <c r="CO669" s="34">
        <f t="shared" si="767"/>
        <v>0</v>
      </c>
      <c r="CP669" s="34"/>
      <c r="CQ669" s="34">
        <f t="shared" si="792"/>
        <v>0</v>
      </c>
      <c r="CR669" s="34">
        <f t="shared" si="768"/>
        <v>0</v>
      </c>
      <c r="CS669" s="34"/>
      <c r="CT669" s="34">
        <f t="shared" si="793"/>
        <v>0</v>
      </c>
      <c r="CU669" s="34">
        <f t="shared" si="769"/>
        <v>0</v>
      </c>
      <c r="CV669" s="34"/>
      <c r="CW669" s="34">
        <f t="shared" si="794"/>
        <v>0</v>
      </c>
      <c r="CX669" s="34">
        <f t="shared" si="770"/>
        <v>0</v>
      </c>
      <c r="CY669" s="34"/>
      <c r="CZ669" s="34">
        <f t="shared" si="795"/>
        <v>0</v>
      </c>
      <c r="DA669" s="34">
        <f t="shared" si="771"/>
        <v>0</v>
      </c>
      <c r="DB669" s="34"/>
      <c r="DC669" s="34">
        <f t="shared" si="755"/>
        <v>0</v>
      </c>
      <c r="DD669" s="34">
        <f t="shared" si="772"/>
        <v>0</v>
      </c>
      <c r="DE669" s="35">
        <f t="shared" si="802"/>
        <v>2</v>
      </c>
      <c r="DF669" s="35">
        <f t="shared" ca="1" si="803"/>
        <v>13131.2</v>
      </c>
      <c r="DG669" s="89">
        <f t="shared" ca="1" si="804"/>
        <v>0</v>
      </c>
      <c r="DH669" s="35">
        <f t="shared" si="773"/>
        <v>1</v>
      </c>
      <c r="DI669" s="35">
        <f t="shared" ca="1" si="746"/>
        <v>6565.6</v>
      </c>
      <c r="DJ669" s="92">
        <f t="shared" ca="1" si="747"/>
        <v>0</v>
      </c>
      <c r="DK669"/>
      <c r="DL669" s="37"/>
      <c r="DM669" s="38">
        <f t="shared" si="748"/>
        <v>0</v>
      </c>
      <c r="DN669" s="39" t="str">
        <f t="shared" si="743"/>
        <v>NÃO MEDIDO</v>
      </c>
      <c r="DO669" s="40"/>
      <c r="DP669"/>
    </row>
    <row r="670" spans="1:120" s="2" customFormat="1" ht="42" customHeight="1" x14ac:dyDescent="0.2">
      <c r="A670" s="2" t="s">
        <v>213</v>
      </c>
      <c r="C670" s="100">
        <v>181000</v>
      </c>
      <c r="D670" s="30" t="s">
        <v>1099</v>
      </c>
      <c r="E670" s="31"/>
      <c r="F670" s="74"/>
      <c r="G670" s="74">
        <v>0</v>
      </c>
      <c r="H670" s="121">
        <v>0</v>
      </c>
      <c r="I670" s="121">
        <v>0</v>
      </c>
      <c r="J670" s="121"/>
      <c r="K670" s="74">
        <f t="shared" si="749"/>
        <v>0</v>
      </c>
      <c r="L670" s="32"/>
      <c r="M670" s="33">
        <f t="shared" si="756"/>
        <v>0</v>
      </c>
      <c r="N670" s="33"/>
      <c r="O670" s="33">
        <f t="shared" si="757"/>
        <v>0</v>
      </c>
      <c r="P670" s="34"/>
      <c r="Q670" s="34">
        <f t="shared" si="672"/>
        <v>0</v>
      </c>
      <c r="R670" s="34">
        <f t="shared" si="673"/>
        <v>0</v>
      </c>
      <c r="S670" s="34"/>
      <c r="T670" s="34">
        <f t="shared" si="674"/>
        <v>0</v>
      </c>
      <c r="U670" s="34">
        <f t="shared" si="675"/>
        <v>0</v>
      </c>
      <c r="V670" s="34"/>
      <c r="W670" s="34">
        <f t="shared" si="798"/>
        <v>0</v>
      </c>
      <c r="X670" s="34">
        <f t="shared" si="799"/>
        <v>0</v>
      </c>
      <c r="Y670" s="34"/>
      <c r="Z670" s="34">
        <f t="shared" si="676"/>
        <v>0</v>
      </c>
      <c r="AA670" s="34">
        <f t="shared" si="677"/>
        <v>0</v>
      </c>
      <c r="AB670" s="34"/>
      <c r="AC670" s="34">
        <f t="shared" si="678"/>
        <v>0</v>
      </c>
      <c r="AD670" s="34">
        <f t="shared" si="679"/>
        <v>0</v>
      </c>
      <c r="AE670" s="34"/>
      <c r="AF670" s="34">
        <f t="shared" si="796"/>
        <v>0</v>
      </c>
      <c r="AG670" s="34">
        <f t="shared" si="797"/>
        <v>0</v>
      </c>
      <c r="AH670" s="34"/>
      <c r="AI670" s="34">
        <f t="shared" si="805"/>
        <v>0</v>
      </c>
      <c r="AJ670" s="34">
        <f t="shared" si="680"/>
        <v>0</v>
      </c>
      <c r="AK670" s="34"/>
      <c r="AL670" s="34">
        <f t="shared" si="800"/>
        <v>0</v>
      </c>
      <c r="AM670" s="34">
        <f t="shared" si="801"/>
        <v>0</v>
      </c>
      <c r="AN670" s="34"/>
      <c r="AO670" s="34">
        <f t="shared" si="774"/>
        <v>0</v>
      </c>
      <c r="AP670" s="34">
        <f t="shared" si="775"/>
        <v>0</v>
      </c>
      <c r="AQ670" s="34"/>
      <c r="AR670" s="34">
        <f t="shared" si="776"/>
        <v>0</v>
      </c>
      <c r="AS670" s="34">
        <f t="shared" si="777"/>
        <v>0</v>
      </c>
      <c r="AT670" s="34"/>
      <c r="AU670" s="34">
        <f t="shared" si="778"/>
        <v>0</v>
      </c>
      <c r="AV670" s="34">
        <f t="shared" si="779"/>
        <v>0</v>
      </c>
      <c r="AW670" s="34"/>
      <c r="AX670" s="34">
        <f t="shared" si="780"/>
        <v>0</v>
      </c>
      <c r="AY670" s="34">
        <f t="shared" si="781"/>
        <v>0</v>
      </c>
      <c r="AZ670" s="34"/>
      <c r="BA670" s="34">
        <f t="shared" si="782"/>
        <v>0</v>
      </c>
      <c r="BB670" s="34">
        <f t="shared" si="783"/>
        <v>0</v>
      </c>
      <c r="BC670" s="34"/>
      <c r="BD670" s="34">
        <f t="shared" si="784"/>
        <v>0</v>
      </c>
      <c r="BE670" s="34">
        <f t="shared" si="785"/>
        <v>0</v>
      </c>
      <c r="BF670" s="34"/>
      <c r="BG670" s="34">
        <f t="shared" si="741"/>
        <v>0</v>
      </c>
      <c r="BH670" s="34">
        <f t="shared" si="786"/>
        <v>0</v>
      </c>
      <c r="BI670" s="34"/>
      <c r="BJ670" s="34">
        <f t="shared" si="742"/>
        <v>0</v>
      </c>
      <c r="BK670" s="34">
        <f t="shared" si="787"/>
        <v>0</v>
      </c>
      <c r="BL670" s="34"/>
      <c r="BM670" s="34">
        <f t="shared" si="744"/>
        <v>0</v>
      </c>
      <c r="BN670" s="34">
        <f t="shared" si="788"/>
        <v>0</v>
      </c>
      <c r="BO670" s="34"/>
      <c r="BP670" s="34">
        <f t="shared" si="758"/>
        <v>0</v>
      </c>
      <c r="BQ670" s="34">
        <f t="shared" si="759"/>
        <v>0</v>
      </c>
      <c r="BR670" s="34"/>
      <c r="BS670" s="34">
        <f t="shared" si="750"/>
        <v>0</v>
      </c>
      <c r="BT670" s="34">
        <f t="shared" si="760"/>
        <v>0</v>
      </c>
      <c r="BU670" s="34"/>
      <c r="BV670" s="34">
        <f t="shared" si="751"/>
        <v>0</v>
      </c>
      <c r="BW670" s="34">
        <f t="shared" si="761"/>
        <v>0</v>
      </c>
      <c r="BX670" s="34"/>
      <c r="BY670" s="34">
        <f t="shared" si="752"/>
        <v>0</v>
      </c>
      <c r="BZ670" s="34">
        <f t="shared" si="762"/>
        <v>0</v>
      </c>
      <c r="CA670" s="34"/>
      <c r="CB670" s="34">
        <f t="shared" si="753"/>
        <v>0</v>
      </c>
      <c r="CC670" s="34">
        <f t="shared" si="763"/>
        <v>0</v>
      </c>
      <c r="CD670" s="34"/>
      <c r="CE670" s="34">
        <f t="shared" si="754"/>
        <v>0</v>
      </c>
      <c r="CF670" s="34">
        <f t="shared" si="764"/>
        <v>0</v>
      </c>
      <c r="CG670" s="34"/>
      <c r="CH670" s="34">
        <f t="shared" si="789"/>
        <v>0</v>
      </c>
      <c r="CI670" s="34">
        <f t="shared" si="765"/>
        <v>0</v>
      </c>
      <c r="CJ670" s="34"/>
      <c r="CK670" s="34">
        <f t="shared" si="790"/>
        <v>0</v>
      </c>
      <c r="CL670" s="34">
        <f t="shared" si="766"/>
        <v>0</v>
      </c>
      <c r="CM670" s="34"/>
      <c r="CN670" s="34">
        <f t="shared" si="791"/>
        <v>0</v>
      </c>
      <c r="CO670" s="34">
        <f t="shared" si="767"/>
        <v>0</v>
      </c>
      <c r="CP670" s="34"/>
      <c r="CQ670" s="34">
        <f t="shared" si="792"/>
        <v>0</v>
      </c>
      <c r="CR670" s="34">
        <f t="shared" si="768"/>
        <v>0</v>
      </c>
      <c r="CS670" s="34"/>
      <c r="CT670" s="34">
        <f t="shared" si="793"/>
        <v>0</v>
      </c>
      <c r="CU670" s="34">
        <f t="shared" si="769"/>
        <v>0</v>
      </c>
      <c r="CV670" s="34"/>
      <c r="CW670" s="34">
        <f t="shared" si="794"/>
        <v>0</v>
      </c>
      <c r="CX670" s="34">
        <f t="shared" si="770"/>
        <v>0</v>
      </c>
      <c r="CY670" s="34"/>
      <c r="CZ670" s="34">
        <f t="shared" si="795"/>
        <v>0</v>
      </c>
      <c r="DA670" s="34">
        <f t="shared" si="771"/>
        <v>0</v>
      </c>
      <c r="DB670" s="34"/>
      <c r="DC670" s="34">
        <f t="shared" si="755"/>
        <v>0</v>
      </c>
      <c r="DD670" s="34">
        <f t="shared" si="772"/>
        <v>0</v>
      </c>
      <c r="DE670" s="35">
        <f t="shared" si="802"/>
        <v>0</v>
      </c>
      <c r="DF670" s="35">
        <f t="shared" ca="1" si="803"/>
        <v>0</v>
      </c>
      <c r="DG670" s="89">
        <f t="shared" ca="1" si="804"/>
        <v>0</v>
      </c>
      <c r="DH670" s="35">
        <f t="shared" si="773"/>
        <v>0</v>
      </c>
      <c r="DI670" s="35">
        <f t="shared" ca="1" si="746"/>
        <v>0</v>
      </c>
      <c r="DJ670" s="92">
        <f t="shared" ca="1" si="747"/>
        <v>0</v>
      </c>
      <c r="DK670"/>
      <c r="DL670" s="37"/>
      <c r="DM670" s="38">
        <f t="shared" si="748"/>
        <v>0</v>
      </c>
      <c r="DN670" s="39" t="str">
        <f>IF(COUNTIF(DN671:DN693,"MEDIDO")&lt;&gt;0,"MEDIDO","NÃO MEDIDO")</f>
        <v>NÃO MEDIDO</v>
      </c>
      <c r="DO670" s="40"/>
      <c r="DP670"/>
    </row>
    <row r="671" spans="1:120" s="2" customFormat="1" ht="66" customHeight="1" x14ac:dyDescent="0.2">
      <c r="A671" s="2" t="s">
        <v>212</v>
      </c>
      <c r="C671" s="100" t="s">
        <v>1100</v>
      </c>
      <c r="D671" s="30" t="s">
        <v>1101</v>
      </c>
      <c r="E671" s="31" t="s">
        <v>89</v>
      </c>
      <c r="F671" s="74">
        <v>20</v>
      </c>
      <c r="G671" s="74">
        <v>0</v>
      </c>
      <c r="H671" s="121">
        <v>0</v>
      </c>
      <c r="I671" s="121">
        <v>0</v>
      </c>
      <c r="J671" s="121"/>
      <c r="K671" s="74">
        <f t="shared" si="749"/>
        <v>20</v>
      </c>
      <c r="L671" s="32">
        <v>148.79</v>
      </c>
      <c r="M671" s="33">
        <f t="shared" si="756"/>
        <v>2975.8</v>
      </c>
      <c r="N671" s="33"/>
      <c r="O671" s="33">
        <f t="shared" si="757"/>
        <v>0</v>
      </c>
      <c r="P671" s="34"/>
      <c r="Q671" s="34">
        <f t="shared" si="672"/>
        <v>0</v>
      </c>
      <c r="R671" s="34">
        <f t="shared" si="673"/>
        <v>0</v>
      </c>
      <c r="S671" s="34"/>
      <c r="T671" s="34">
        <f t="shared" si="674"/>
        <v>0</v>
      </c>
      <c r="U671" s="34">
        <f t="shared" si="675"/>
        <v>0</v>
      </c>
      <c r="V671" s="34"/>
      <c r="W671" s="34">
        <f t="shared" si="798"/>
        <v>0</v>
      </c>
      <c r="X671" s="34">
        <f t="shared" si="799"/>
        <v>0</v>
      </c>
      <c r="Y671" s="34"/>
      <c r="Z671" s="34">
        <f t="shared" si="676"/>
        <v>0</v>
      </c>
      <c r="AA671" s="34">
        <f t="shared" si="677"/>
        <v>0</v>
      </c>
      <c r="AB671" s="34">
        <v>18</v>
      </c>
      <c r="AC671" s="34">
        <f t="shared" si="678"/>
        <v>2678.22</v>
      </c>
      <c r="AD671" s="34">
        <f t="shared" si="679"/>
        <v>0</v>
      </c>
      <c r="AE671" s="34"/>
      <c r="AF671" s="34">
        <f t="shared" si="796"/>
        <v>0</v>
      </c>
      <c r="AG671" s="34">
        <f t="shared" si="797"/>
        <v>0</v>
      </c>
      <c r="AH671" s="34"/>
      <c r="AI671" s="34">
        <f t="shared" si="805"/>
        <v>0</v>
      </c>
      <c r="AJ671" s="34">
        <f t="shared" si="680"/>
        <v>0</v>
      </c>
      <c r="AK671" s="34"/>
      <c r="AL671" s="34">
        <f t="shared" si="800"/>
        <v>0</v>
      </c>
      <c r="AM671" s="34">
        <f t="shared" si="801"/>
        <v>0</v>
      </c>
      <c r="AN671" s="34"/>
      <c r="AO671" s="34">
        <f t="shared" si="774"/>
        <v>0</v>
      </c>
      <c r="AP671" s="34">
        <f t="shared" si="775"/>
        <v>0</v>
      </c>
      <c r="AQ671" s="34"/>
      <c r="AR671" s="34">
        <f t="shared" si="776"/>
        <v>0</v>
      </c>
      <c r="AS671" s="34">
        <f t="shared" si="777"/>
        <v>0</v>
      </c>
      <c r="AT671" s="34"/>
      <c r="AU671" s="34">
        <f t="shared" si="778"/>
        <v>0</v>
      </c>
      <c r="AV671" s="34">
        <f t="shared" si="779"/>
        <v>0</v>
      </c>
      <c r="AW671" s="34"/>
      <c r="AX671" s="34">
        <f t="shared" si="780"/>
        <v>0</v>
      </c>
      <c r="AY671" s="34">
        <f t="shared" si="781"/>
        <v>0</v>
      </c>
      <c r="AZ671" s="34"/>
      <c r="BA671" s="34">
        <f t="shared" si="782"/>
        <v>0</v>
      </c>
      <c r="BB671" s="34">
        <f t="shared" si="783"/>
        <v>0</v>
      </c>
      <c r="BC671" s="34"/>
      <c r="BD671" s="34">
        <f t="shared" si="784"/>
        <v>0</v>
      </c>
      <c r="BE671" s="34">
        <f t="shared" si="785"/>
        <v>0</v>
      </c>
      <c r="BF671" s="34"/>
      <c r="BG671" s="34">
        <f t="shared" si="741"/>
        <v>0</v>
      </c>
      <c r="BH671" s="34">
        <f t="shared" si="786"/>
        <v>0</v>
      </c>
      <c r="BI671" s="34"/>
      <c r="BJ671" s="34">
        <f t="shared" si="742"/>
        <v>0</v>
      </c>
      <c r="BK671" s="34">
        <f t="shared" si="787"/>
        <v>0</v>
      </c>
      <c r="BL671" s="34"/>
      <c r="BM671" s="34">
        <f t="shared" si="744"/>
        <v>0</v>
      </c>
      <c r="BN671" s="34">
        <f t="shared" si="788"/>
        <v>0</v>
      </c>
      <c r="BO671" s="34"/>
      <c r="BP671" s="34">
        <f t="shared" si="758"/>
        <v>0</v>
      </c>
      <c r="BQ671" s="34">
        <f t="shared" si="759"/>
        <v>0</v>
      </c>
      <c r="BR671" s="34"/>
      <c r="BS671" s="34">
        <f t="shared" si="750"/>
        <v>0</v>
      </c>
      <c r="BT671" s="34">
        <f t="shared" si="760"/>
        <v>0</v>
      </c>
      <c r="BU671" s="34"/>
      <c r="BV671" s="34">
        <f t="shared" si="751"/>
        <v>0</v>
      </c>
      <c r="BW671" s="34">
        <f t="shared" si="761"/>
        <v>0</v>
      </c>
      <c r="BX671" s="34"/>
      <c r="BY671" s="34">
        <f t="shared" si="752"/>
        <v>0</v>
      </c>
      <c r="BZ671" s="34">
        <f t="shared" si="762"/>
        <v>0</v>
      </c>
      <c r="CA671" s="34"/>
      <c r="CB671" s="34">
        <f t="shared" si="753"/>
        <v>0</v>
      </c>
      <c r="CC671" s="34">
        <f t="shared" si="763"/>
        <v>0</v>
      </c>
      <c r="CD671" s="34"/>
      <c r="CE671" s="34">
        <f t="shared" si="754"/>
        <v>0</v>
      </c>
      <c r="CF671" s="34">
        <f t="shared" si="764"/>
        <v>0</v>
      </c>
      <c r="CG671" s="34"/>
      <c r="CH671" s="34">
        <f t="shared" si="789"/>
        <v>0</v>
      </c>
      <c r="CI671" s="34">
        <f t="shared" si="765"/>
        <v>0</v>
      </c>
      <c r="CJ671" s="34"/>
      <c r="CK671" s="34">
        <f t="shared" si="790"/>
        <v>0</v>
      </c>
      <c r="CL671" s="34">
        <f t="shared" si="766"/>
        <v>0</v>
      </c>
      <c r="CM671" s="34"/>
      <c r="CN671" s="34">
        <f t="shared" si="791"/>
        <v>0</v>
      </c>
      <c r="CO671" s="34">
        <f t="shared" si="767"/>
        <v>0</v>
      </c>
      <c r="CP671" s="34"/>
      <c r="CQ671" s="34">
        <f t="shared" si="792"/>
        <v>0</v>
      </c>
      <c r="CR671" s="34">
        <f t="shared" si="768"/>
        <v>0</v>
      </c>
      <c r="CS671" s="34"/>
      <c r="CT671" s="34">
        <f t="shared" si="793"/>
        <v>0</v>
      </c>
      <c r="CU671" s="34">
        <f t="shared" si="769"/>
        <v>0</v>
      </c>
      <c r="CV671" s="34"/>
      <c r="CW671" s="34">
        <f t="shared" si="794"/>
        <v>0</v>
      </c>
      <c r="CX671" s="34">
        <f t="shared" si="770"/>
        <v>0</v>
      </c>
      <c r="CY671" s="34"/>
      <c r="CZ671" s="34">
        <f t="shared" si="795"/>
        <v>0</v>
      </c>
      <c r="DA671" s="34">
        <f t="shared" si="771"/>
        <v>0</v>
      </c>
      <c r="DB671" s="34"/>
      <c r="DC671" s="34">
        <f t="shared" si="755"/>
        <v>0</v>
      </c>
      <c r="DD671" s="34">
        <f t="shared" si="772"/>
        <v>0</v>
      </c>
      <c r="DE671" s="35">
        <f t="shared" si="802"/>
        <v>18</v>
      </c>
      <c r="DF671" s="35">
        <f t="shared" ca="1" si="803"/>
        <v>2678.22</v>
      </c>
      <c r="DG671" s="89">
        <f t="shared" ca="1" si="804"/>
        <v>0</v>
      </c>
      <c r="DH671" s="35">
        <f t="shared" si="773"/>
        <v>2</v>
      </c>
      <c r="DI671" s="35">
        <f t="shared" ca="1" si="746"/>
        <v>297.58</v>
      </c>
      <c r="DJ671" s="92">
        <f t="shared" ca="1" si="747"/>
        <v>0</v>
      </c>
      <c r="DK671"/>
      <c r="DL671" s="37"/>
      <c r="DM671" s="38">
        <f t="shared" si="748"/>
        <v>0</v>
      </c>
      <c r="DN671" s="39" t="str">
        <f t="shared" ref="DN671:DN693" si="806">IF(DM671&lt;&gt;0,"MEDIDO","NÃO MEDIDO")</f>
        <v>NÃO MEDIDO</v>
      </c>
      <c r="DO671" s="40"/>
      <c r="DP671"/>
    </row>
    <row r="672" spans="1:120" s="2" customFormat="1" ht="72" customHeight="1" x14ac:dyDescent="0.2">
      <c r="A672" s="2" t="s">
        <v>212</v>
      </c>
      <c r="C672" s="100" t="s">
        <v>1102</v>
      </c>
      <c r="D672" s="30" t="s">
        <v>1103</v>
      </c>
      <c r="E672" s="31" t="s">
        <v>89</v>
      </c>
      <c r="F672" s="74">
        <v>1</v>
      </c>
      <c r="G672" s="74">
        <v>0</v>
      </c>
      <c r="H672" s="121">
        <v>0</v>
      </c>
      <c r="I672" s="121">
        <v>0</v>
      </c>
      <c r="J672" s="121"/>
      <c r="K672" s="74">
        <f t="shared" si="749"/>
        <v>1</v>
      </c>
      <c r="L672" s="32">
        <v>209.09</v>
      </c>
      <c r="M672" s="33">
        <f t="shared" si="756"/>
        <v>209.09</v>
      </c>
      <c r="N672" s="33"/>
      <c r="O672" s="33">
        <f t="shared" si="757"/>
        <v>0</v>
      </c>
      <c r="P672" s="34"/>
      <c r="Q672" s="34">
        <f t="shared" ref="Q672:Q728" si="807">ROUND(P672*$L672,2)</f>
        <v>0</v>
      </c>
      <c r="R672" s="34">
        <f t="shared" ref="R672:R728" si="808">ROUND(P672*$N672,2)</f>
        <v>0</v>
      </c>
      <c r="S672" s="34"/>
      <c r="T672" s="34">
        <f t="shared" ref="T672:T728" si="809">ROUND(S672*$L672,2)</f>
        <v>0</v>
      </c>
      <c r="U672" s="34">
        <f t="shared" ref="U672:U728" si="810">ROUND(S672*$N672,2)</f>
        <v>0</v>
      </c>
      <c r="V672" s="34"/>
      <c r="W672" s="34">
        <f t="shared" si="798"/>
        <v>0</v>
      </c>
      <c r="X672" s="34">
        <f t="shared" si="799"/>
        <v>0</v>
      </c>
      <c r="Y672" s="34"/>
      <c r="Z672" s="34">
        <f t="shared" ref="Z672:Z728" si="811">ROUND(Y672*$L672,2)</f>
        <v>0</v>
      </c>
      <c r="AA672" s="34">
        <f t="shared" ref="AA672:AA728" si="812">ROUND(Y672*$N672,2)</f>
        <v>0</v>
      </c>
      <c r="AB672" s="34"/>
      <c r="AC672" s="34">
        <f t="shared" ref="AC672:AC728" si="813">ROUND(AB672*$L672,2)</f>
        <v>0</v>
      </c>
      <c r="AD672" s="34">
        <f t="shared" ref="AD672:AD728" si="814">ROUND(AB672*$N672,2)</f>
        <v>0</v>
      </c>
      <c r="AE672" s="34"/>
      <c r="AF672" s="34">
        <f t="shared" si="796"/>
        <v>0</v>
      </c>
      <c r="AG672" s="34">
        <f t="shared" si="797"/>
        <v>0</v>
      </c>
      <c r="AH672" s="34"/>
      <c r="AI672" s="34">
        <f t="shared" si="805"/>
        <v>0</v>
      </c>
      <c r="AJ672" s="34">
        <f t="shared" ref="AJ672:AJ728" si="815">ROUND(AH672*$N672,2)</f>
        <v>0</v>
      </c>
      <c r="AK672" s="34"/>
      <c r="AL672" s="34">
        <f t="shared" si="800"/>
        <v>0</v>
      </c>
      <c r="AM672" s="34">
        <f t="shared" si="801"/>
        <v>0</v>
      </c>
      <c r="AN672" s="34"/>
      <c r="AO672" s="34">
        <f t="shared" si="774"/>
        <v>0</v>
      </c>
      <c r="AP672" s="34">
        <f t="shared" si="775"/>
        <v>0</v>
      </c>
      <c r="AQ672" s="34"/>
      <c r="AR672" s="34">
        <f t="shared" si="776"/>
        <v>0</v>
      </c>
      <c r="AS672" s="34">
        <f t="shared" si="777"/>
        <v>0</v>
      </c>
      <c r="AT672" s="34"/>
      <c r="AU672" s="34">
        <f t="shared" si="778"/>
        <v>0</v>
      </c>
      <c r="AV672" s="34">
        <f t="shared" si="779"/>
        <v>0</v>
      </c>
      <c r="AW672" s="34"/>
      <c r="AX672" s="34">
        <f t="shared" si="780"/>
        <v>0</v>
      </c>
      <c r="AY672" s="34">
        <f t="shared" si="781"/>
        <v>0</v>
      </c>
      <c r="AZ672" s="34"/>
      <c r="BA672" s="34">
        <f t="shared" si="782"/>
        <v>0</v>
      </c>
      <c r="BB672" s="34">
        <f t="shared" si="783"/>
        <v>0</v>
      </c>
      <c r="BC672" s="34"/>
      <c r="BD672" s="34">
        <f t="shared" si="784"/>
        <v>0</v>
      </c>
      <c r="BE672" s="34">
        <f t="shared" si="785"/>
        <v>0</v>
      </c>
      <c r="BF672" s="34"/>
      <c r="BG672" s="34">
        <f t="shared" si="741"/>
        <v>0</v>
      </c>
      <c r="BH672" s="34">
        <f t="shared" si="786"/>
        <v>0</v>
      </c>
      <c r="BI672" s="34"/>
      <c r="BJ672" s="34">
        <f t="shared" si="742"/>
        <v>0</v>
      </c>
      <c r="BK672" s="34">
        <f t="shared" si="787"/>
        <v>0</v>
      </c>
      <c r="BL672" s="34"/>
      <c r="BM672" s="34">
        <f t="shared" si="744"/>
        <v>0</v>
      </c>
      <c r="BN672" s="34">
        <f t="shared" si="788"/>
        <v>0</v>
      </c>
      <c r="BO672" s="34"/>
      <c r="BP672" s="34">
        <f t="shared" si="758"/>
        <v>0</v>
      </c>
      <c r="BQ672" s="34">
        <f t="shared" si="759"/>
        <v>0</v>
      </c>
      <c r="BR672" s="34"/>
      <c r="BS672" s="34">
        <f t="shared" si="750"/>
        <v>0</v>
      </c>
      <c r="BT672" s="34">
        <f t="shared" si="760"/>
        <v>0</v>
      </c>
      <c r="BU672" s="34"/>
      <c r="BV672" s="34">
        <f t="shared" si="751"/>
        <v>0</v>
      </c>
      <c r="BW672" s="34">
        <f t="shared" si="761"/>
        <v>0</v>
      </c>
      <c r="BX672" s="34"/>
      <c r="BY672" s="34">
        <f t="shared" si="752"/>
        <v>0</v>
      </c>
      <c r="BZ672" s="34">
        <f t="shared" si="762"/>
        <v>0</v>
      </c>
      <c r="CA672" s="34"/>
      <c r="CB672" s="34">
        <f t="shared" si="753"/>
        <v>0</v>
      </c>
      <c r="CC672" s="34">
        <f t="shared" si="763"/>
        <v>0</v>
      </c>
      <c r="CD672" s="34"/>
      <c r="CE672" s="34">
        <f t="shared" si="754"/>
        <v>0</v>
      </c>
      <c r="CF672" s="34">
        <f t="shared" si="764"/>
        <v>0</v>
      </c>
      <c r="CG672" s="34"/>
      <c r="CH672" s="34">
        <f t="shared" si="789"/>
        <v>0</v>
      </c>
      <c r="CI672" s="34">
        <f t="shared" si="765"/>
        <v>0</v>
      </c>
      <c r="CJ672" s="34"/>
      <c r="CK672" s="34">
        <f t="shared" si="790"/>
        <v>0</v>
      </c>
      <c r="CL672" s="34">
        <f t="shared" si="766"/>
        <v>0</v>
      </c>
      <c r="CM672" s="34"/>
      <c r="CN672" s="34">
        <f t="shared" si="791"/>
        <v>0</v>
      </c>
      <c r="CO672" s="34">
        <f t="shared" si="767"/>
        <v>0</v>
      </c>
      <c r="CP672" s="34"/>
      <c r="CQ672" s="34">
        <f t="shared" si="792"/>
        <v>0</v>
      </c>
      <c r="CR672" s="34">
        <f t="shared" si="768"/>
        <v>0</v>
      </c>
      <c r="CS672" s="34"/>
      <c r="CT672" s="34">
        <f t="shared" si="793"/>
        <v>0</v>
      </c>
      <c r="CU672" s="34">
        <f t="shared" si="769"/>
        <v>0</v>
      </c>
      <c r="CV672" s="34"/>
      <c r="CW672" s="34">
        <f t="shared" si="794"/>
        <v>0</v>
      </c>
      <c r="CX672" s="34">
        <f t="shared" si="770"/>
        <v>0</v>
      </c>
      <c r="CY672" s="34"/>
      <c r="CZ672" s="34">
        <f t="shared" si="795"/>
        <v>0</v>
      </c>
      <c r="DA672" s="34">
        <f t="shared" si="771"/>
        <v>0</v>
      </c>
      <c r="DB672" s="34"/>
      <c r="DC672" s="34">
        <f t="shared" si="755"/>
        <v>0</v>
      </c>
      <c r="DD672" s="34">
        <f t="shared" si="772"/>
        <v>0</v>
      </c>
      <c r="DE672" s="35">
        <f t="shared" si="802"/>
        <v>0</v>
      </c>
      <c r="DF672" s="35">
        <f t="shared" ca="1" si="803"/>
        <v>0</v>
      </c>
      <c r="DG672" s="89">
        <f t="shared" ca="1" si="804"/>
        <v>0</v>
      </c>
      <c r="DH672" s="35">
        <f t="shared" si="773"/>
        <v>1</v>
      </c>
      <c r="DI672" s="35">
        <f t="shared" ca="1" si="746"/>
        <v>209.09</v>
      </c>
      <c r="DJ672" s="92">
        <f t="shared" ca="1" si="747"/>
        <v>0</v>
      </c>
      <c r="DK672"/>
      <c r="DL672" s="37"/>
      <c r="DM672" s="38">
        <f t="shared" si="748"/>
        <v>0</v>
      </c>
      <c r="DN672" s="39" t="str">
        <f t="shared" si="806"/>
        <v>NÃO MEDIDO</v>
      </c>
      <c r="DO672" s="40"/>
      <c r="DP672"/>
    </row>
    <row r="673" spans="1:120" s="2" customFormat="1" ht="73.5" customHeight="1" x14ac:dyDescent="0.2">
      <c r="A673" s="2" t="s">
        <v>212</v>
      </c>
      <c r="C673" s="100" t="s">
        <v>1104</v>
      </c>
      <c r="D673" s="30" t="s">
        <v>1105</v>
      </c>
      <c r="E673" s="31" t="s">
        <v>89</v>
      </c>
      <c r="F673" s="74">
        <v>48</v>
      </c>
      <c r="G673" s="74">
        <v>0</v>
      </c>
      <c r="H673" s="121">
        <v>0</v>
      </c>
      <c r="I673" s="121">
        <v>0</v>
      </c>
      <c r="J673" s="121"/>
      <c r="K673" s="74">
        <f t="shared" si="749"/>
        <v>48</v>
      </c>
      <c r="L673" s="32">
        <v>609.75</v>
      </c>
      <c r="M673" s="33">
        <f t="shared" si="756"/>
        <v>29268</v>
      </c>
      <c r="N673" s="33"/>
      <c r="O673" s="33">
        <f t="shared" si="757"/>
        <v>0</v>
      </c>
      <c r="P673" s="34"/>
      <c r="Q673" s="34">
        <f t="shared" si="807"/>
        <v>0</v>
      </c>
      <c r="R673" s="34">
        <f t="shared" si="808"/>
        <v>0</v>
      </c>
      <c r="S673" s="34"/>
      <c r="T673" s="34">
        <f t="shared" si="809"/>
        <v>0</v>
      </c>
      <c r="U673" s="34">
        <f t="shared" si="810"/>
        <v>0</v>
      </c>
      <c r="V673" s="34"/>
      <c r="W673" s="34">
        <f t="shared" si="798"/>
        <v>0</v>
      </c>
      <c r="X673" s="34">
        <f t="shared" si="799"/>
        <v>0</v>
      </c>
      <c r="Y673" s="34"/>
      <c r="Z673" s="34">
        <f t="shared" si="811"/>
        <v>0</v>
      </c>
      <c r="AA673" s="34">
        <f t="shared" si="812"/>
        <v>0</v>
      </c>
      <c r="AB673" s="34"/>
      <c r="AC673" s="34">
        <f t="shared" si="813"/>
        <v>0</v>
      </c>
      <c r="AD673" s="34">
        <f t="shared" si="814"/>
        <v>0</v>
      </c>
      <c r="AE673" s="34"/>
      <c r="AF673" s="34">
        <f t="shared" si="796"/>
        <v>0</v>
      </c>
      <c r="AG673" s="34">
        <f t="shared" si="797"/>
        <v>0</v>
      </c>
      <c r="AH673" s="34"/>
      <c r="AI673" s="34">
        <f t="shared" si="805"/>
        <v>0</v>
      </c>
      <c r="AJ673" s="34">
        <f t="shared" si="815"/>
        <v>0</v>
      </c>
      <c r="AK673" s="34"/>
      <c r="AL673" s="34">
        <f t="shared" si="800"/>
        <v>0</v>
      </c>
      <c r="AM673" s="34">
        <f t="shared" si="801"/>
        <v>0</v>
      </c>
      <c r="AN673" s="34"/>
      <c r="AO673" s="34">
        <f t="shared" si="774"/>
        <v>0</v>
      </c>
      <c r="AP673" s="34">
        <f t="shared" si="775"/>
        <v>0</v>
      </c>
      <c r="AQ673" s="34"/>
      <c r="AR673" s="34">
        <f t="shared" si="776"/>
        <v>0</v>
      </c>
      <c r="AS673" s="34">
        <f t="shared" si="777"/>
        <v>0</v>
      </c>
      <c r="AT673" s="34"/>
      <c r="AU673" s="34">
        <f t="shared" si="778"/>
        <v>0</v>
      </c>
      <c r="AV673" s="34">
        <f t="shared" si="779"/>
        <v>0</v>
      </c>
      <c r="AW673" s="34"/>
      <c r="AX673" s="34">
        <f t="shared" si="780"/>
        <v>0</v>
      </c>
      <c r="AY673" s="34">
        <f t="shared" si="781"/>
        <v>0</v>
      </c>
      <c r="AZ673" s="34"/>
      <c r="BA673" s="34">
        <f t="shared" si="782"/>
        <v>0</v>
      </c>
      <c r="BB673" s="34">
        <f t="shared" si="783"/>
        <v>0</v>
      </c>
      <c r="BC673" s="34"/>
      <c r="BD673" s="34">
        <f t="shared" si="784"/>
        <v>0</v>
      </c>
      <c r="BE673" s="34">
        <f t="shared" si="785"/>
        <v>0</v>
      </c>
      <c r="BF673" s="34"/>
      <c r="BG673" s="34">
        <f t="shared" si="741"/>
        <v>0</v>
      </c>
      <c r="BH673" s="34">
        <f t="shared" si="786"/>
        <v>0</v>
      </c>
      <c r="BI673" s="34"/>
      <c r="BJ673" s="34">
        <f t="shared" si="742"/>
        <v>0</v>
      </c>
      <c r="BK673" s="34">
        <f t="shared" si="787"/>
        <v>0</v>
      </c>
      <c r="BL673" s="34"/>
      <c r="BM673" s="34">
        <f t="shared" si="744"/>
        <v>0</v>
      </c>
      <c r="BN673" s="34">
        <f t="shared" si="788"/>
        <v>0</v>
      </c>
      <c r="BO673" s="34"/>
      <c r="BP673" s="34">
        <f t="shared" si="758"/>
        <v>0</v>
      </c>
      <c r="BQ673" s="34">
        <f t="shared" si="759"/>
        <v>0</v>
      </c>
      <c r="BR673" s="34"/>
      <c r="BS673" s="34">
        <f t="shared" si="750"/>
        <v>0</v>
      </c>
      <c r="BT673" s="34">
        <f t="shared" si="760"/>
        <v>0</v>
      </c>
      <c r="BU673" s="34"/>
      <c r="BV673" s="34">
        <f t="shared" si="751"/>
        <v>0</v>
      </c>
      <c r="BW673" s="34">
        <f t="shared" si="761"/>
        <v>0</v>
      </c>
      <c r="BX673" s="34"/>
      <c r="BY673" s="34">
        <f t="shared" si="752"/>
        <v>0</v>
      </c>
      <c r="BZ673" s="34">
        <f t="shared" si="762"/>
        <v>0</v>
      </c>
      <c r="CA673" s="34"/>
      <c r="CB673" s="34">
        <f t="shared" si="753"/>
        <v>0</v>
      </c>
      <c r="CC673" s="34">
        <f t="shared" si="763"/>
        <v>0</v>
      </c>
      <c r="CD673" s="34"/>
      <c r="CE673" s="34">
        <f t="shared" si="754"/>
        <v>0</v>
      </c>
      <c r="CF673" s="34">
        <f t="shared" si="764"/>
        <v>0</v>
      </c>
      <c r="CG673" s="34"/>
      <c r="CH673" s="34">
        <f t="shared" si="789"/>
        <v>0</v>
      </c>
      <c r="CI673" s="34">
        <f t="shared" si="765"/>
        <v>0</v>
      </c>
      <c r="CJ673" s="34"/>
      <c r="CK673" s="34">
        <f t="shared" si="790"/>
        <v>0</v>
      </c>
      <c r="CL673" s="34">
        <f t="shared" si="766"/>
        <v>0</v>
      </c>
      <c r="CM673" s="34"/>
      <c r="CN673" s="34">
        <f t="shared" si="791"/>
        <v>0</v>
      </c>
      <c r="CO673" s="34">
        <f t="shared" si="767"/>
        <v>0</v>
      </c>
      <c r="CP673" s="34"/>
      <c r="CQ673" s="34">
        <f t="shared" si="792"/>
        <v>0</v>
      </c>
      <c r="CR673" s="34">
        <f t="shared" si="768"/>
        <v>0</v>
      </c>
      <c r="CS673" s="34"/>
      <c r="CT673" s="34">
        <f t="shared" si="793"/>
        <v>0</v>
      </c>
      <c r="CU673" s="34">
        <f t="shared" si="769"/>
        <v>0</v>
      </c>
      <c r="CV673" s="34"/>
      <c r="CW673" s="34">
        <f t="shared" si="794"/>
        <v>0</v>
      </c>
      <c r="CX673" s="34">
        <f t="shared" si="770"/>
        <v>0</v>
      </c>
      <c r="CY673" s="34"/>
      <c r="CZ673" s="34">
        <f t="shared" si="795"/>
        <v>0</v>
      </c>
      <c r="DA673" s="34">
        <f t="shared" si="771"/>
        <v>0</v>
      </c>
      <c r="DB673" s="34"/>
      <c r="DC673" s="34">
        <f t="shared" si="755"/>
        <v>0</v>
      </c>
      <c r="DD673" s="34">
        <f t="shared" si="772"/>
        <v>0</v>
      </c>
      <c r="DE673" s="35">
        <f t="shared" si="802"/>
        <v>0</v>
      </c>
      <c r="DF673" s="35">
        <f t="shared" ca="1" si="803"/>
        <v>0</v>
      </c>
      <c r="DG673" s="89">
        <f t="shared" ca="1" si="804"/>
        <v>0</v>
      </c>
      <c r="DH673" s="35">
        <f t="shared" si="773"/>
        <v>48</v>
      </c>
      <c r="DI673" s="35">
        <f t="shared" ca="1" si="746"/>
        <v>29268</v>
      </c>
      <c r="DJ673" s="92">
        <f t="shared" ca="1" si="747"/>
        <v>0</v>
      </c>
      <c r="DK673"/>
      <c r="DL673" s="37"/>
      <c r="DM673" s="38">
        <f t="shared" si="748"/>
        <v>0</v>
      </c>
      <c r="DN673" s="39" t="str">
        <f t="shared" si="806"/>
        <v>NÃO MEDIDO</v>
      </c>
      <c r="DO673" s="40"/>
      <c r="DP673"/>
    </row>
    <row r="674" spans="1:120" s="2" customFormat="1" ht="84.75" customHeight="1" x14ac:dyDescent="0.2">
      <c r="A674" s="2" t="s">
        <v>212</v>
      </c>
      <c r="C674" s="100" t="s">
        <v>1106</v>
      </c>
      <c r="D674" s="30" t="s">
        <v>1107</v>
      </c>
      <c r="E674" s="31" t="s">
        <v>89</v>
      </c>
      <c r="F674" s="74">
        <v>6</v>
      </c>
      <c r="G674" s="74">
        <v>0</v>
      </c>
      <c r="H674" s="121">
        <v>0</v>
      </c>
      <c r="I674" s="121">
        <v>0</v>
      </c>
      <c r="J674" s="121"/>
      <c r="K674" s="74">
        <f t="shared" si="749"/>
        <v>6</v>
      </c>
      <c r="L674" s="32">
        <v>684.51</v>
      </c>
      <c r="M674" s="33">
        <f t="shared" si="756"/>
        <v>4107.0600000000004</v>
      </c>
      <c r="N674" s="33"/>
      <c r="O674" s="33">
        <f t="shared" si="757"/>
        <v>0</v>
      </c>
      <c r="P674" s="34"/>
      <c r="Q674" s="34">
        <f t="shared" si="807"/>
        <v>0</v>
      </c>
      <c r="R674" s="34">
        <f t="shared" si="808"/>
        <v>0</v>
      </c>
      <c r="S674" s="34"/>
      <c r="T674" s="34">
        <f t="shared" si="809"/>
        <v>0</v>
      </c>
      <c r="U674" s="34">
        <f t="shared" si="810"/>
        <v>0</v>
      </c>
      <c r="V674" s="34"/>
      <c r="W674" s="34">
        <f t="shared" si="798"/>
        <v>0</v>
      </c>
      <c r="X674" s="34">
        <f t="shared" si="799"/>
        <v>0</v>
      </c>
      <c r="Y674" s="34"/>
      <c r="Z674" s="34">
        <f t="shared" si="811"/>
        <v>0</v>
      </c>
      <c r="AA674" s="34">
        <f t="shared" si="812"/>
        <v>0</v>
      </c>
      <c r="AB674" s="34"/>
      <c r="AC674" s="34">
        <f t="shared" si="813"/>
        <v>0</v>
      </c>
      <c r="AD674" s="34">
        <f t="shared" si="814"/>
        <v>0</v>
      </c>
      <c r="AE674" s="34"/>
      <c r="AF674" s="34">
        <f t="shared" si="796"/>
        <v>0</v>
      </c>
      <c r="AG674" s="34">
        <f t="shared" si="797"/>
        <v>0</v>
      </c>
      <c r="AH674" s="34"/>
      <c r="AI674" s="34">
        <f t="shared" si="805"/>
        <v>0</v>
      </c>
      <c r="AJ674" s="34">
        <f t="shared" si="815"/>
        <v>0</v>
      </c>
      <c r="AK674" s="34"/>
      <c r="AL674" s="34">
        <f t="shared" si="800"/>
        <v>0</v>
      </c>
      <c r="AM674" s="34">
        <f t="shared" si="801"/>
        <v>0</v>
      </c>
      <c r="AN674" s="34"/>
      <c r="AO674" s="34">
        <f t="shared" si="774"/>
        <v>0</v>
      </c>
      <c r="AP674" s="34">
        <f t="shared" si="775"/>
        <v>0</v>
      </c>
      <c r="AQ674" s="34"/>
      <c r="AR674" s="34">
        <f t="shared" si="776"/>
        <v>0</v>
      </c>
      <c r="AS674" s="34">
        <f t="shared" si="777"/>
        <v>0</v>
      </c>
      <c r="AT674" s="34"/>
      <c r="AU674" s="34">
        <f t="shared" si="778"/>
        <v>0</v>
      </c>
      <c r="AV674" s="34">
        <f t="shared" si="779"/>
        <v>0</v>
      </c>
      <c r="AW674" s="34"/>
      <c r="AX674" s="34">
        <f t="shared" si="780"/>
        <v>0</v>
      </c>
      <c r="AY674" s="34">
        <f t="shared" si="781"/>
        <v>0</v>
      </c>
      <c r="AZ674" s="34"/>
      <c r="BA674" s="34">
        <f t="shared" si="782"/>
        <v>0</v>
      </c>
      <c r="BB674" s="34">
        <f t="shared" si="783"/>
        <v>0</v>
      </c>
      <c r="BC674" s="34"/>
      <c r="BD674" s="34">
        <f t="shared" si="784"/>
        <v>0</v>
      </c>
      <c r="BE674" s="34">
        <f t="shared" si="785"/>
        <v>0</v>
      </c>
      <c r="BF674" s="34"/>
      <c r="BG674" s="34">
        <f t="shared" si="741"/>
        <v>0</v>
      </c>
      <c r="BH674" s="34">
        <f t="shared" si="786"/>
        <v>0</v>
      </c>
      <c r="BI674" s="34"/>
      <c r="BJ674" s="34">
        <f t="shared" si="742"/>
        <v>0</v>
      </c>
      <c r="BK674" s="34">
        <f t="shared" si="787"/>
        <v>0</v>
      </c>
      <c r="BL674" s="34"/>
      <c r="BM674" s="34">
        <f t="shared" si="744"/>
        <v>0</v>
      </c>
      <c r="BN674" s="34">
        <f t="shared" si="788"/>
        <v>0</v>
      </c>
      <c r="BO674" s="34"/>
      <c r="BP674" s="34">
        <f t="shared" si="758"/>
        <v>0</v>
      </c>
      <c r="BQ674" s="34">
        <f t="shared" si="759"/>
        <v>0</v>
      </c>
      <c r="BR674" s="34"/>
      <c r="BS674" s="34">
        <f t="shared" si="750"/>
        <v>0</v>
      </c>
      <c r="BT674" s="34">
        <f t="shared" si="760"/>
        <v>0</v>
      </c>
      <c r="BU674" s="34">
        <v>1</v>
      </c>
      <c r="BV674" s="34">
        <f t="shared" si="751"/>
        <v>684.51</v>
      </c>
      <c r="BW674" s="34">
        <f t="shared" si="761"/>
        <v>0</v>
      </c>
      <c r="BX674" s="34"/>
      <c r="BY674" s="34">
        <f t="shared" si="752"/>
        <v>0</v>
      </c>
      <c r="BZ674" s="34">
        <f t="shared" si="762"/>
        <v>0</v>
      </c>
      <c r="CA674" s="34"/>
      <c r="CB674" s="34">
        <f t="shared" si="753"/>
        <v>0</v>
      </c>
      <c r="CC674" s="34">
        <f t="shared" si="763"/>
        <v>0</v>
      </c>
      <c r="CD674" s="34"/>
      <c r="CE674" s="34">
        <f t="shared" si="754"/>
        <v>0</v>
      </c>
      <c r="CF674" s="34">
        <f t="shared" si="764"/>
        <v>0</v>
      </c>
      <c r="CG674" s="34"/>
      <c r="CH674" s="34">
        <f t="shared" si="789"/>
        <v>0</v>
      </c>
      <c r="CI674" s="34">
        <f t="shared" si="765"/>
        <v>0</v>
      </c>
      <c r="CJ674" s="34"/>
      <c r="CK674" s="34">
        <f t="shared" si="790"/>
        <v>0</v>
      </c>
      <c r="CL674" s="34">
        <f t="shared" si="766"/>
        <v>0</v>
      </c>
      <c r="CM674" s="34"/>
      <c r="CN674" s="34">
        <f t="shared" si="791"/>
        <v>0</v>
      </c>
      <c r="CO674" s="34">
        <f t="shared" si="767"/>
        <v>0</v>
      </c>
      <c r="CP674" s="34"/>
      <c r="CQ674" s="34">
        <f t="shared" si="792"/>
        <v>0</v>
      </c>
      <c r="CR674" s="34">
        <f t="shared" si="768"/>
        <v>0</v>
      </c>
      <c r="CS674" s="34"/>
      <c r="CT674" s="34">
        <f t="shared" si="793"/>
        <v>0</v>
      </c>
      <c r="CU674" s="34">
        <f t="shared" si="769"/>
        <v>0</v>
      </c>
      <c r="CV674" s="34"/>
      <c r="CW674" s="34">
        <f t="shared" si="794"/>
        <v>0</v>
      </c>
      <c r="CX674" s="34">
        <f t="shared" si="770"/>
        <v>0</v>
      </c>
      <c r="CY674" s="34"/>
      <c r="CZ674" s="34">
        <f t="shared" si="795"/>
        <v>0</v>
      </c>
      <c r="DA674" s="34">
        <f t="shared" si="771"/>
        <v>0</v>
      </c>
      <c r="DB674" s="34"/>
      <c r="DC674" s="34">
        <f t="shared" si="755"/>
        <v>0</v>
      </c>
      <c r="DD674" s="34">
        <f t="shared" si="772"/>
        <v>0</v>
      </c>
      <c r="DE674" s="35">
        <f t="shared" si="802"/>
        <v>1</v>
      </c>
      <c r="DF674" s="35">
        <f t="shared" ca="1" si="803"/>
        <v>684.51</v>
      </c>
      <c r="DG674" s="89">
        <f t="shared" ca="1" si="804"/>
        <v>0</v>
      </c>
      <c r="DH674" s="35">
        <f t="shared" si="773"/>
        <v>5</v>
      </c>
      <c r="DI674" s="35">
        <f t="shared" ca="1" si="746"/>
        <v>3422.55</v>
      </c>
      <c r="DJ674" s="92">
        <f t="shared" ca="1" si="747"/>
        <v>0</v>
      </c>
      <c r="DK674"/>
      <c r="DL674" s="37"/>
      <c r="DM674" s="38">
        <f t="shared" si="748"/>
        <v>0</v>
      </c>
      <c r="DN674" s="39" t="str">
        <f t="shared" si="806"/>
        <v>NÃO MEDIDO</v>
      </c>
      <c r="DO674" s="40"/>
      <c r="DP674"/>
    </row>
    <row r="675" spans="1:120" s="2" customFormat="1" ht="84" customHeight="1" x14ac:dyDescent="0.2">
      <c r="A675" s="2" t="s">
        <v>212</v>
      </c>
      <c r="C675" s="100" t="s">
        <v>1108</v>
      </c>
      <c r="D675" s="30" t="s">
        <v>1109</v>
      </c>
      <c r="E675" s="31" t="s">
        <v>89</v>
      </c>
      <c r="F675" s="74">
        <v>2</v>
      </c>
      <c r="G675" s="74">
        <v>0</v>
      </c>
      <c r="H675" s="121">
        <v>0</v>
      </c>
      <c r="I675" s="121">
        <v>12</v>
      </c>
      <c r="J675" s="121"/>
      <c r="K675" s="74">
        <f t="shared" si="749"/>
        <v>14</v>
      </c>
      <c r="L675" s="32">
        <v>1653.49</v>
      </c>
      <c r="M675" s="33">
        <f t="shared" si="756"/>
        <v>23148.86</v>
      </c>
      <c r="N675" s="33"/>
      <c r="O675" s="33">
        <f t="shared" si="757"/>
        <v>0</v>
      </c>
      <c r="P675" s="34"/>
      <c r="Q675" s="34">
        <f t="shared" si="807"/>
        <v>0</v>
      </c>
      <c r="R675" s="34">
        <f t="shared" si="808"/>
        <v>0</v>
      </c>
      <c r="S675" s="34"/>
      <c r="T675" s="34">
        <f t="shared" si="809"/>
        <v>0</v>
      </c>
      <c r="U675" s="34">
        <f t="shared" si="810"/>
        <v>0</v>
      </c>
      <c r="V675" s="34"/>
      <c r="W675" s="34">
        <f t="shared" si="798"/>
        <v>0</v>
      </c>
      <c r="X675" s="34">
        <f t="shared" si="799"/>
        <v>0</v>
      </c>
      <c r="Y675" s="34"/>
      <c r="Z675" s="34">
        <f t="shared" si="811"/>
        <v>0</v>
      </c>
      <c r="AA675" s="34">
        <f t="shared" si="812"/>
        <v>0</v>
      </c>
      <c r="AB675" s="34"/>
      <c r="AC675" s="34">
        <f t="shared" si="813"/>
        <v>0</v>
      </c>
      <c r="AD675" s="34">
        <f t="shared" si="814"/>
        <v>0</v>
      </c>
      <c r="AE675" s="34"/>
      <c r="AF675" s="34">
        <f t="shared" si="796"/>
        <v>0</v>
      </c>
      <c r="AG675" s="34">
        <f t="shared" si="797"/>
        <v>0</v>
      </c>
      <c r="AH675" s="34"/>
      <c r="AI675" s="34">
        <f t="shared" si="805"/>
        <v>0</v>
      </c>
      <c r="AJ675" s="34">
        <f t="shared" si="815"/>
        <v>0</v>
      </c>
      <c r="AK675" s="34"/>
      <c r="AL675" s="34">
        <f t="shared" si="800"/>
        <v>0</v>
      </c>
      <c r="AM675" s="34">
        <f t="shared" si="801"/>
        <v>0</v>
      </c>
      <c r="AN675" s="34"/>
      <c r="AO675" s="34">
        <f t="shared" si="774"/>
        <v>0</v>
      </c>
      <c r="AP675" s="34">
        <f t="shared" si="775"/>
        <v>0</v>
      </c>
      <c r="AQ675" s="34"/>
      <c r="AR675" s="34">
        <f t="shared" si="776"/>
        <v>0</v>
      </c>
      <c r="AS675" s="34">
        <f t="shared" si="777"/>
        <v>0</v>
      </c>
      <c r="AT675" s="34"/>
      <c r="AU675" s="34">
        <f t="shared" si="778"/>
        <v>0</v>
      </c>
      <c r="AV675" s="34">
        <f t="shared" si="779"/>
        <v>0</v>
      </c>
      <c r="AW675" s="34"/>
      <c r="AX675" s="34">
        <f t="shared" si="780"/>
        <v>0</v>
      </c>
      <c r="AY675" s="34">
        <f t="shared" si="781"/>
        <v>0</v>
      </c>
      <c r="AZ675" s="34"/>
      <c r="BA675" s="34">
        <f t="shared" si="782"/>
        <v>0</v>
      </c>
      <c r="BB675" s="34">
        <f t="shared" si="783"/>
        <v>0</v>
      </c>
      <c r="BC675" s="34"/>
      <c r="BD675" s="34">
        <f t="shared" si="784"/>
        <v>0</v>
      </c>
      <c r="BE675" s="34">
        <f t="shared" si="785"/>
        <v>0</v>
      </c>
      <c r="BF675" s="34"/>
      <c r="BG675" s="34">
        <f t="shared" si="741"/>
        <v>0</v>
      </c>
      <c r="BH675" s="34">
        <f t="shared" si="786"/>
        <v>0</v>
      </c>
      <c r="BI675" s="34"/>
      <c r="BJ675" s="34">
        <f t="shared" si="742"/>
        <v>0</v>
      </c>
      <c r="BK675" s="34">
        <f t="shared" si="787"/>
        <v>0</v>
      </c>
      <c r="BL675" s="34"/>
      <c r="BM675" s="34">
        <f t="shared" si="744"/>
        <v>0</v>
      </c>
      <c r="BN675" s="34">
        <f t="shared" si="788"/>
        <v>0</v>
      </c>
      <c r="BO675" s="34"/>
      <c r="BP675" s="34">
        <f t="shared" si="758"/>
        <v>0</v>
      </c>
      <c r="BQ675" s="34">
        <f t="shared" si="759"/>
        <v>0</v>
      </c>
      <c r="BR675" s="34"/>
      <c r="BS675" s="34">
        <f t="shared" si="750"/>
        <v>0</v>
      </c>
      <c r="BT675" s="34">
        <f t="shared" si="760"/>
        <v>0</v>
      </c>
      <c r="BU675" s="34">
        <v>2</v>
      </c>
      <c r="BV675" s="34">
        <f t="shared" si="751"/>
        <v>3306.98</v>
      </c>
      <c r="BW675" s="34">
        <f t="shared" si="761"/>
        <v>0</v>
      </c>
      <c r="BX675" s="34">
        <v>12</v>
      </c>
      <c r="BY675" s="34">
        <f t="shared" si="752"/>
        <v>19841.88</v>
      </c>
      <c r="BZ675" s="34">
        <f t="shared" si="762"/>
        <v>0</v>
      </c>
      <c r="CA675" s="34"/>
      <c r="CB675" s="34">
        <f t="shared" si="753"/>
        <v>0</v>
      </c>
      <c r="CC675" s="34">
        <f t="shared" si="763"/>
        <v>0</v>
      </c>
      <c r="CD675" s="34"/>
      <c r="CE675" s="34">
        <f t="shared" si="754"/>
        <v>0</v>
      </c>
      <c r="CF675" s="34">
        <f t="shared" si="764"/>
        <v>0</v>
      </c>
      <c r="CG675" s="34"/>
      <c r="CH675" s="34">
        <f t="shared" si="789"/>
        <v>0</v>
      </c>
      <c r="CI675" s="34">
        <f t="shared" si="765"/>
        <v>0</v>
      </c>
      <c r="CJ675" s="34"/>
      <c r="CK675" s="34">
        <f t="shared" si="790"/>
        <v>0</v>
      </c>
      <c r="CL675" s="34">
        <f t="shared" si="766"/>
        <v>0</v>
      </c>
      <c r="CM675" s="34"/>
      <c r="CN675" s="34">
        <f t="shared" si="791"/>
        <v>0</v>
      </c>
      <c r="CO675" s="34">
        <f t="shared" si="767"/>
        <v>0</v>
      </c>
      <c r="CP675" s="34"/>
      <c r="CQ675" s="34">
        <f t="shared" si="792"/>
        <v>0</v>
      </c>
      <c r="CR675" s="34">
        <f t="shared" si="768"/>
        <v>0</v>
      </c>
      <c r="CS675" s="34"/>
      <c r="CT675" s="34">
        <f t="shared" si="793"/>
        <v>0</v>
      </c>
      <c r="CU675" s="34">
        <f t="shared" si="769"/>
        <v>0</v>
      </c>
      <c r="CV675" s="34"/>
      <c r="CW675" s="34">
        <f t="shared" si="794"/>
        <v>0</v>
      </c>
      <c r="CX675" s="34">
        <f t="shared" si="770"/>
        <v>0</v>
      </c>
      <c r="CY675" s="34"/>
      <c r="CZ675" s="34">
        <f t="shared" si="795"/>
        <v>0</v>
      </c>
      <c r="DA675" s="34">
        <f t="shared" si="771"/>
        <v>0</v>
      </c>
      <c r="DB675" s="34"/>
      <c r="DC675" s="34">
        <f t="shared" si="755"/>
        <v>0</v>
      </c>
      <c r="DD675" s="34">
        <f t="shared" si="772"/>
        <v>0</v>
      </c>
      <c r="DE675" s="35">
        <f t="shared" si="802"/>
        <v>14</v>
      </c>
      <c r="DF675" s="35">
        <f t="shared" ca="1" si="803"/>
        <v>23148.86</v>
      </c>
      <c r="DG675" s="89">
        <f t="shared" ca="1" si="804"/>
        <v>0</v>
      </c>
      <c r="DH675" s="35">
        <f t="shared" si="773"/>
        <v>0</v>
      </c>
      <c r="DI675" s="35">
        <f t="shared" ca="1" si="746"/>
        <v>0</v>
      </c>
      <c r="DJ675" s="92">
        <f t="shared" ca="1" si="747"/>
        <v>0</v>
      </c>
      <c r="DK675"/>
      <c r="DL675" s="37"/>
      <c r="DM675" s="38">
        <f t="shared" si="748"/>
        <v>0</v>
      </c>
      <c r="DN675" s="39" t="str">
        <f t="shared" si="806"/>
        <v>NÃO MEDIDO</v>
      </c>
      <c r="DO675" s="40"/>
      <c r="DP675"/>
    </row>
    <row r="676" spans="1:120" s="2" customFormat="1" ht="87.75" customHeight="1" x14ac:dyDescent="0.2">
      <c r="A676" s="2" t="s">
        <v>212</v>
      </c>
      <c r="C676" s="100" t="s">
        <v>1110</v>
      </c>
      <c r="D676" s="30" t="s">
        <v>1111</v>
      </c>
      <c r="E676" s="31" t="s">
        <v>89</v>
      </c>
      <c r="F676" s="74">
        <v>48</v>
      </c>
      <c r="G676" s="74">
        <v>0</v>
      </c>
      <c r="H676" s="121">
        <v>0</v>
      </c>
      <c r="I676" s="121">
        <v>0</v>
      </c>
      <c r="J676" s="121"/>
      <c r="K676" s="74">
        <f t="shared" si="749"/>
        <v>48</v>
      </c>
      <c r="L676" s="32">
        <v>2981.39</v>
      </c>
      <c r="M676" s="33">
        <f t="shared" si="756"/>
        <v>143106.72</v>
      </c>
      <c r="N676" s="33"/>
      <c r="O676" s="33">
        <f t="shared" si="757"/>
        <v>0</v>
      </c>
      <c r="P676" s="34"/>
      <c r="Q676" s="34">
        <f t="shared" si="807"/>
        <v>0</v>
      </c>
      <c r="R676" s="34">
        <f t="shared" si="808"/>
        <v>0</v>
      </c>
      <c r="S676" s="34"/>
      <c r="T676" s="34">
        <f t="shared" si="809"/>
        <v>0</v>
      </c>
      <c r="U676" s="34">
        <f t="shared" si="810"/>
        <v>0</v>
      </c>
      <c r="V676" s="34"/>
      <c r="W676" s="34">
        <f t="shared" si="798"/>
        <v>0</v>
      </c>
      <c r="X676" s="34">
        <f t="shared" si="799"/>
        <v>0</v>
      </c>
      <c r="Y676" s="34"/>
      <c r="Z676" s="34">
        <f t="shared" si="811"/>
        <v>0</v>
      </c>
      <c r="AA676" s="34">
        <f t="shared" si="812"/>
        <v>0</v>
      </c>
      <c r="AB676" s="34">
        <v>24</v>
      </c>
      <c r="AC676" s="34">
        <f t="shared" si="813"/>
        <v>71553.36</v>
      </c>
      <c r="AD676" s="34">
        <f t="shared" si="814"/>
        <v>0</v>
      </c>
      <c r="AE676" s="34"/>
      <c r="AF676" s="34">
        <f t="shared" si="796"/>
        <v>0</v>
      </c>
      <c r="AG676" s="34">
        <f t="shared" si="797"/>
        <v>0</v>
      </c>
      <c r="AH676" s="34"/>
      <c r="AI676" s="34">
        <f t="shared" si="805"/>
        <v>0</v>
      </c>
      <c r="AJ676" s="34">
        <f t="shared" si="815"/>
        <v>0</v>
      </c>
      <c r="AK676" s="34"/>
      <c r="AL676" s="34">
        <f t="shared" si="800"/>
        <v>0</v>
      </c>
      <c r="AM676" s="34">
        <f t="shared" si="801"/>
        <v>0</v>
      </c>
      <c r="AN676" s="34"/>
      <c r="AO676" s="34">
        <f t="shared" si="774"/>
        <v>0</v>
      </c>
      <c r="AP676" s="34">
        <f t="shared" si="775"/>
        <v>0</v>
      </c>
      <c r="AQ676" s="34"/>
      <c r="AR676" s="34">
        <f t="shared" si="776"/>
        <v>0</v>
      </c>
      <c r="AS676" s="34">
        <f t="shared" si="777"/>
        <v>0</v>
      </c>
      <c r="AT676" s="34"/>
      <c r="AU676" s="34">
        <f t="shared" si="778"/>
        <v>0</v>
      </c>
      <c r="AV676" s="34">
        <f t="shared" si="779"/>
        <v>0</v>
      </c>
      <c r="AW676" s="34"/>
      <c r="AX676" s="34">
        <f t="shared" si="780"/>
        <v>0</v>
      </c>
      <c r="AY676" s="34">
        <f t="shared" si="781"/>
        <v>0</v>
      </c>
      <c r="AZ676" s="34"/>
      <c r="BA676" s="34">
        <f t="shared" si="782"/>
        <v>0</v>
      </c>
      <c r="BB676" s="34">
        <f t="shared" si="783"/>
        <v>0</v>
      </c>
      <c r="BC676" s="34"/>
      <c r="BD676" s="34">
        <f t="shared" si="784"/>
        <v>0</v>
      </c>
      <c r="BE676" s="34">
        <f t="shared" si="785"/>
        <v>0</v>
      </c>
      <c r="BF676" s="34"/>
      <c r="BG676" s="34">
        <f t="shared" si="741"/>
        <v>0</v>
      </c>
      <c r="BH676" s="34">
        <f t="shared" si="786"/>
        <v>0</v>
      </c>
      <c r="BI676" s="34"/>
      <c r="BJ676" s="34">
        <f t="shared" si="742"/>
        <v>0</v>
      </c>
      <c r="BK676" s="34">
        <f t="shared" si="787"/>
        <v>0</v>
      </c>
      <c r="BL676" s="34"/>
      <c r="BM676" s="34">
        <f t="shared" si="744"/>
        <v>0</v>
      </c>
      <c r="BN676" s="34">
        <f t="shared" si="788"/>
        <v>0</v>
      </c>
      <c r="BO676" s="34">
        <v>24</v>
      </c>
      <c r="BP676" s="34">
        <f t="shared" si="758"/>
        <v>71553.36</v>
      </c>
      <c r="BQ676" s="34">
        <f t="shared" si="759"/>
        <v>0</v>
      </c>
      <c r="BR676" s="34"/>
      <c r="BS676" s="34">
        <f t="shared" si="750"/>
        <v>0</v>
      </c>
      <c r="BT676" s="34">
        <f t="shared" si="760"/>
        <v>0</v>
      </c>
      <c r="BU676" s="34"/>
      <c r="BV676" s="34">
        <f t="shared" si="751"/>
        <v>0</v>
      </c>
      <c r="BW676" s="34">
        <f t="shared" si="761"/>
        <v>0</v>
      </c>
      <c r="BX676" s="34"/>
      <c r="BY676" s="34">
        <f t="shared" si="752"/>
        <v>0</v>
      </c>
      <c r="BZ676" s="34">
        <f t="shared" si="762"/>
        <v>0</v>
      </c>
      <c r="CA676" s="34"/>
      <c r="CB676" s="34">
        <f t="shared" si="753"/>
        <v>0</v>
      </c>
      <c r="CC676" s="34">
        <f t="shared" si="763"/>
        <v>0</v>
      </c>
      <c r="CD676" s="34"/>
      <c r="CE676" s="34">
        <f t="shared" si="754"/>
        <v>0</v>
      </c>
      <c r="CF676" s="34">
        <f t="shared" si="764"/>
        <v>0</v>
      </c>
      <c r="CG676" s="34"/>
      <c r="CH676" s="34">
        <f t="shared" si="789"/>
        <v>0</v>
      </c>
      <c r="CI676" s="34">
        <f t="shared" si="765"/>
        <v>0</v>
      </c>
      <c r="CJ676" s="34"/>
      <c r="CK676" s="34">
        <f t="shared" si="790"/>
        <v>0</v>
      </c>
      <c r="CL676" s="34">
        <f t="shared" si="766"/>
        <v>0</v>
      </c>
      <c r="CM676" s="34"/>
      <c r="CN676" s="34">
        <f t="shared" si="791"/>
        <v>0</v>
      </c>
      <c r="CO676" s="34">
        <f t="shared" si="767"/>
        <v>0</v>
      </c>
      <c r="CP676" s="34"/>
      <c r="CQ676" s="34">
        <f t="shared" si="792"/>
        <v>0</v>
      </c>
      <c r="CR676" s="34">
        <f t="shared" si="768"/>
        <v>0</v>
      </c>
      <c r="CS676" s="34"/>
      <c r="CT676" s="34">
        <f t="shared" si="793"/>
        <v>0</v>
      </c>
      <c r="CU676" s="34">
        <f t="shared" si="769"/>
        <v>0</v>
      </c>
      <c r="CV676" s="34"/>
      <c r="CW676" s="34">
        <f t="shared" si="794"/>
        <v>0</v>
      </c>
      <c r="CX676" s="34">
        <f t="shared" si="770"/>
        <v>0</v>
      </c>
      <c r="CY676" s="34"/>
      <c r="CZ676" s="34">
        <f t="shared" si="795"/>
        <v>0</v>
      </c>
      <c r="DA676" s="34">
        <f t="shared" si="771"/>
        <v>0</v>
      </c>
      <c r="DB676" s="34"/>
      <c r="DC676" s="34">
        <f t="shared" si="755"/>
        <v>0</v>
      </c>
      <c r="DD676" s="34">
        <f t="shared" si="772"/>
        <v>0</v>
      </c>
      <c r="DE676" s="35">
        <f t="shared" si="802"/>
        <v>48</v>
      </c>
      <c r="DF676" s="35">
        <f t="shared" ca="1" si="803"/>
        <v>143106.72</v>
      </c>
      <c r="DG676" s="89">
        <f t="shared" ca="1" si="804"/>
        <v>0</v>
      </c>
      <c r="DH676" s="35">
        <f t="shared" si="773"/>
        <v>0</v>
      </c>
      <c r="DI676" s="35">
        <f t="shared" ca="1" si="746"/>
        <v>0</v>
      </c>
      <c r="DJ676" s="92">
        <f t="shared" ca="1" si="747"/>
        <v>0</v>
      </c>
      <c r="DK676"/>
      <c r="DL676" s="37"/>
      <c r="DM676" s="38">
        <f t="shared" si="748"/>
        <v>0</v>
      </c>
      <c r="DN676" s="39" t="str">
        <f t="shared" si="806"/>
        <v>NÃO MEDIDO</v>
      </c>
      <c r="DO676" s="40"/>
      <c r="DP676"/>
    </row>
    <row r="677" spans="1:120" s="2" customFormat="1" ht="54.75" customHeight="1" x14ac:dyDescent="0.2">
      <c r="A677" s="2" t="s">
        <v>212</v>
      </c>
      <c r="C677" s="100" t="s">
        <v>1112</v>
      </c>
      <c r="D677" s="30" t="s">
        <v>1113</v>
      </c>
      <c r="E677" s="31" t="s">
        <v>89</v>
      </c>
      <c r="F677" s="74">
        <v>1</v>
      </c>
      <c r="G677" s="74">
        <v>0</v>
      </c>
      <c r="H677" s="121">
        <v>0</v>
      </c>
      <c r="I677" s="121">
        <v>0</v>
      </c>
      <c r="J677" s="121"/>
      <c r="K677" s="74">
        <f t="shared" si="749"/>
        <v>1</v>
      </c>
      <c r="L677" s="32">
        <v>2255.25</v>
      </c>
      <c r="M677" s="33">
        <f t="shared" si="756"/>
        <v>2255.25</v>
      </c>
      <c r="N677" s="33"/>
      <c r="O677" s="33">
        <f t="shared" si="757"/>
        <v>0</v>
      </c>
      <c r="P677" s="34"/>
      <c r="Q677" s="34">
        <f t="shared" si="807"/>
        <v>0</v>
      </c>
      <c r="R677" s="34">
        <f t="shared" si="808"/>
        <v>0</v>
      </c>
      <c r="S677" s="34"/>
      <c r="T677" s="34">
        <f t="shared" si="809"/>
        <v>0</v>
      </c>
      <c r="U677" s="34">
        <f t="shared" si="810"/>
        <v>0</v>
      </c>
      <c r="V677" s="34"/>
      <c r="W677" s="34">
        <f t="shared" si="798"/>
        <v>0</v>
      </c>
      <c r="X677" s="34">
        <f t="shared" si="799"/>
        <v>0</v>
      </c>
      <c r="Y677" s="34"/>
      <c r="Z677" s="34">
        <f t="shared" si="811"/>
        <v>0</v>
      </c>
      <c r="AA677" s="34">
        <f t="shared" si="812"/>
        <v>0</v>
      </c>
      <c r="AB677" s="34"/>
      <c r="AC677" s="34">
        <f t="shared" si="813"/>
        <v>0</v>
      </c>
      <c r="AD677" s="34">
        <f t="shared" si="814"/>
        <v>0</v>
      </c>
      <c r="AE677" s="34"/>
      <c r="AF677" s="34">
        <f t="shared" si="796"/>
        <v>0</v>
      </c>
      <c r="AG677" s="34">
        <f t="shared" si="797"/>
        <v>0</v>
      </c>
      <c r="AH677" s="34"/>
      <c r="AI677" s="34">
        <f t="shared" si="805"/>
        <v>0</v>
      </c>
      <c r="AJ677" s="34">
        <f t="shared" si="815"/>
        <v>0</v>
      </c>
      <c r="AK677" s="34"/>
      <c r="AL677" s="34">
        <f t="shared" si="800"/>
        <v>0</v>
      </c>
      <c r="AM677" s="34">
        <f t="shared" si="801"/>
        <v>0</v>
      </c>
      <c r="AN677" s="34"/>
      <c r="AO677" s="34">
        <f t="shared" si="774"/>
        <v>0</v>
      </c>
      <c r="AP677" s="34">
        <f t="shared" si="775"/>
        <v>0</v>
      </c>
      <c r="AQ677" s="34"/>
      <c r="AR677" s="34">
        <f t="shared" si="776"/>
        <v>0</v>
      </c>
      <c r="AS677" s="34">
        <f t="shared" si="777"/>
        <v>0</v>
      </c>
      <c r="AT677" s="34"/>
      <c r="AU677" s="34">
        <f t="shared" si="778"/>
        <v>0</v>
      </c>
      <c r="AV677" s="34">
        <f t="shared" si="779"/>
        <v>0</v>
      </c>
      <c r="AW677" s="34"/>
      <c r="AX677" s="34">
        <f t="shared" si="780"/>
        <v>0</v>
      </c>
      <c r="AY677" s="34">
        <f t="shared" si="781"/>
        <v>0</v>
      </c>
      <c r="AZ677" s="34"/>
      <c r="BA677" s="34">
        <f t="shared" si="782"/>
        <v>0</v>
      </c>
      <c r="BB677" s="34">
        <f t="shared" si="783"/>
        <v>0</v>
      </c>
      <c r="BC677" s="34"/>
      <c r="BD677" s="34">
        <f t="shared" si="784"/>
        <v>0</v>
      </c>
      <c r="BE677" s="34">
        <f t="shared" si="785"/>
        <v>0</v>
      </c>
      <c r="BF677" s="34"/>
      <c r="BG677" s="34">
        <f t="shared" si="741"/>
        <v>0</v>
      </c>
      <c r="BH677" s="34">
        <f t="shared" si="786"/>
        <v>0</v>
      </c>
      <c r="BI677" s="34"/>
      <c r="BJ677" s="34">
        <f t="shared" si="742"/>
        <v>0</v>
      </c>
      <c r="BK677" s="34">
        <f t="shared" si="787"/>
        <v>0</v>
      </c>
      <c r="BL677" s="34"/>
      <c r="BM677" s="34">
        <f t="shared" si="744"/>
        <v>0</v>
      </c>
      <c r="BN677" s="34">
        <f t="shared" si="788"/>
        <v>0</v>
      </c>
      <c r="BO677" s="34"/>
      <c r="BP677" s="34">
        <f t="shared" si="758"/>
        <v>0</v>
      </c>
      <c r="BQ677" s="34">
        <f t="shared" si="759"/>
        <v>0</v>
      </c>
      <c r="BR677" s="34"/>
      <c r="BS677" s="34">
        <f t="shared" si="750"/>
        <v>0</v>
      </c>
      <c r="BT677" s="34">
        <f t="shared" si="760"/>
        <v>0</v>
      </c>
      <c r="BU677" s="34">
        <v>1</v>
      </c>
      <c r="BV677" s="34">
        <f t="shared" si="751"/>
        <v>2255.25</v>
      </c>
      <c r="BW677" s="34">
        <f t="shared" si="761"/>
        <v>0</v>
      </c>
      <c r="BX677" s="34"/>
      <c r="BY677" s="34">
        <f t="shared" si="752"/>
        <v>0</v>
      </c>
      <c r="BZ677" s="34">
        <f t="shared" si="762"/>
        <v>0</v>
      </c>
      <c r="CA677" s="34"/>
      <c r="CB677" s="34">
        <f t="shared" si="753"/>
        <v>0</v>
      </c>
      <c r="CC677" s="34">
        <f t="shared" si="763"/>
        <v>0</v>
      </c>
      <c r="CD677" s="34"/>
      <c r="CE677" s="34">
        <f t="shared" si="754"/>
        <v>0</v>
      </c>
      <c r="CF677" s="34">
        <f t="shared" si="764"/>
        <v>0</v>
      </c>
      <c r="CG677" s="34"/>
      <c r="CH677" s="34">
        <f t="shared" si="789"/>
        <v>0</v>
      </c>
      <c r="CI677" s="34">
        <f t="shared" si="765"/>
        <v>0</v>
      </c>
      <c r="CJ677" s="34"/>
      <c r="CK677" s="34">
        <f t="shared" si="790"/>
        <v>0</v>
      </c>
      <c r="CL677" s="34">
        <f t="shared" si="766"/>
        <v>0</v>
      </c>
      <c r="CM677" s="34"/>
      <c r="CN677" s="34">
        <f t="shared" si="791"/>
        <v>0</v>
      </c>
      <c r="CO677" s="34">
        <f t="shared" si="767"/>
        <v>0</v>
      </c>
      <c r="CP677" s="34"/>
      <c r="CQ677" s="34">
        <f t="shared" si="792"/>
        <v>0</v>
      </c>
      <c r="CR677" s="34">
        <f t="shared" si="768"/>
        <v>0</v>
      </c>
      <c r="CS677" s="34"/>
      <c r="CT677" s="34">
        <f t="shared" si="793"/>
        <v>0</v>
      </c>
      <c r="CU677" s="34">
        <f t="shared" si="769"/>
        <v>0</v>
      </c>
      <c r="CV677" s="34"/>
      <c r="CW677" s="34">
        <f t="shared" si="794"/>
        <v>0</v>
      </c>
      <c r="CX677" s="34">
        <f t="shared" si="770"/>
        <v>0</v>
      </c>
      <c r="CY677" s="34"/>
      <c r="CZ677" s="34">
        <f t="shared" si="795"/>
        <v>0</v>
      </c>
      <c r="DA677" s="34">
        <f t="shared" si="771"/>
        <v>0</v>
      </c>
      <c r="DB677" s="34"/>
      <c r="DC677" s="34">
        <f t="shared" si="755"/>
        <v>0</v>
      </c>
      <c r="DD677" s="34">
        <f t="shared" si="772"/>
        <v>0</v>
      </c>
      <c r="DE677" s="35">
        <f t="shared" si="802"/>
        <v>1</v>
      </c>
      <c r="DF677" s="35">
        <f t="shared" ca="1" si="803"/>
        <v>2255.25</v>
      </c>
      <c r="DG677" s="89">
        <f t="shared" ca="1" si="804"/>
        <v>0</v>
      </c>
      <c r="DH677" s="35">
        <f t="shared" si="773"/>
        <v>0</v>
      </c>
      <c r="DI677" s="35">
        <f t="shared" ca="1" si="746"/>
        <v>0</v>
      </c>
      <c r="DJ677" s="92">
        <f t="shared" ca="1" si="747"/>
        <v>0</v>
      </c>
      <c r="DK677"/>
      <c r="DL677" s="37"/>
      <c r="DM677" s="38">
        <f t="shared" si="748"/>
        <v>0</v>
      </c>
      <c r="DN677" s="39" t="str">
        <f t="shared" si="806"/>
        <v>NÃO MEDIDO</v>
      </c>
      <c r="DO677" s="40"/>
      <c r="DP677"/>
    </row>
    <row r="678" spans="1:120" s="2" customFormat="1" ht="54.75" customHeight="1" x14ac:dyDescent="0.2">
      <c r="A678" s="2" t="s">
        <v>212</v>
      </c>
      <c r="C678" s="100" t="s">
        <v>1114</v>
      </c>
      <c r="D678" s="30" t="s">
        <v>1115</v>
      </c>
      <c r="E678" s="31" t="s">
        <v>89</v>
      </c>
      <c r="F678" s="74">
        <v>13</v>
      </c>
      <c r="G678" s="74">
        <v>0</v>
      </c>
      <c r="H678" s="121">
        <v>0</v>
      </c>
      <c r="I678" s="121">
        <v>0</v>
      </c>
      <c r="J678" s="121"/>
      <c r="K678" s="74">
        <f t="shared" si="749"/>
        <v>13</v>
      </c>
      <c r="L678" s="32">
        <v>946.78</v>
      </c>
      <c r="M678" s="33">
        <f t="shared" si="756"/>
        <v>12308.14</v>
      </c>
      <c r="N678" s="33"/>
      <c r="O678" s="33">
        <f t="shared" si="757"/>
        <v>0</v>
      </c>
      <c r="P678" s="34"/>
      <c r="Q678" s="34">
        <f t="shared" si="807"/>
        <v>0</v>
      </c>
      <c r="R678" s="34">
        <f t="shared" si="808"/>
        <v>0</v>
      </c>
      <c r="S678" s="34"/>
      <c r="T678" s="34">
        <f t="shared" si="809"/>
        <v>0</v>
      </c>
      <c r="U678" s="34">
        <f t="shared" si="810"/>
        <v>0</v>
      </c>
      <c r="V678" s="34"/>
      <c r="W678" s="34">
        <f t="shared" si="798"/>
        <v>0</v>
      </c>
      <c r="X678" s="34">
        <f t="shared" si="799"/>
        <v>0</v>
      </c>
      <c r="Y678" s="34"/>
      <c r="Z678" s="34">
        <f t="shared" si="811"/>
        <v>0</v>
      </c>
      <c r="AA678" s="34">
        <f t="shared" si="812"/>
        <v>0</v>
      </c>
      <c r="AB678" s="34"/>
      <c r="AC678" s="34">
        <f t="shared" si="813"/>
        <v>0</v>
      </c>
      <c r="AD678" s="34">
        <f t="shared" si="814"/>
        <v>0</v>
      </c>
      <c r="AE678" s="34"/>
      <c r="AF678" s="34">
        <f t="shared" si="796"/>
        <v>0</v>
      </c>
      <c r="AG678" s="34">
        <f t="shared" si="797"/>
        <v>0</v>
      </c>
      <c r="AH678" s="34"/>
      <c r="AI678" s="34">
        <f t="shared" si="805"/>
        <v>0</v>
      </c>
      <c r="AJ678" s="34">
        <f t="shared" si="815"/>
        <v>0</v>
      </c>
      <c r="AK678" s="34"/>
      <c r="AL678" s="34">
        <f t="shared" si="800"/>
        <v>0</v>
      </c>
      <c r="AM678" s="34">
        <f t="shared" si="801"/>
        <v>0</v>
      </c>
      <c r="AN678" s="34">
        <v>1</v>
      </c>
      <c r="AO678" s="34">
        <f t="shared" si="774"/>
        <v>946.78</v>
      </c>
      <c r="AP678" s="34">
        <f t="shared" si="775"/>
        <v>0</v>
      </c>
      <c r="AQ678" s="34"/>
      <c r="AR678" s="34">
        <f t="shared" si="776"/>
        <v>0</v>
      </c>
      <c r="AS678" s="34">
        <f t="shared" si="777"/>
        <v>0</v>
      </c>
      <c r="AT678" s="34"/>
      <c r="AU678" s="34">
        <f t="shared" si="778"/>
        <v>0</v>
      </c>
      <c r="AV678" s="34">
        <f t="shared" si="779"/>
        <v>0</v>
      </c>
      <c r="AW678" s="34"/>
      <c r="AX678" s="34">
        <f t="shared" si="780"/>
        <v>0</v>
      </c>
      <c r="AY678" s="34">
        <f t="shared" si="781"/>
        <v>0</v>
      </c>
      <c r="AZ678" s="34"/>
      <c r="BA678" s="34">
        <f t="shared" si="782"/>
        <v>0</v>
      </c>
      <c r="BB678" s="34">
        <f t="shared" si="783"/>
        <v>0</v>
      </c>
      <c r="BC678" s="34"/>
      <c r="BD678" s="34">
        <f t="shared" si="784"/>
        <v>0</v>
      </c>
      <c r="BE678" s="34">
        <f t="shared" si="785"/>
        <v>0</v>
      </c>
      <c r="BF678" s="34"/>
      <c r="BG678" s="34">
        <f t="shared" ref="BG678:BG727" si="816">ROUND(BF678*$L678,2)</f>
        <v>0</v>
      </c>
      <c r="BH678" s="34">
        <f t="shared" si="786"/>
        <v>0</v>
      </c>
      <c r="BI678" s="34"/>
      <c r="BJ678" s="34">
        <f t="shared" ref="BJ678:BJ727" si="817">ROUND(BI678*$L678,2)</f>
        <v>0</v>
      </c>
      <c r="BK678" s="34">
        <f t="shared" si="787"/>
        <v>0</v>
      </c>
      <c r="BL678" s="34"/>
      <c r="BM678" s="34">
        <f t="shared" si="744"/>
        <v>0</v>
      </c>
      <c r="BN678" s="34">
        <f t="shared" si="788"/>
        <v>0</v>
      </c>
      <c r="BO678" s="34"/>
      <c r="BP678" s="34">
        <f t="shared" si="758"/>
        <v>0</v>
      </c>
      <c r="BQ678" s="34">
        <f t="shared" si="759"/>
        <v>0</v>
      </c>
      <c r="BR678" s="34"/>
      <c r="BS678" s="34">
        <f t="shared" si="750"/>
        <v>0</v>
      </c>
      <c r="BT678" s="34">
        <f t="shared" si="760"/>
        <v>0</v>
      </c>
      <c r="BU678" s="34"/>
      <c r="BV678" s="34">
        <f t="shared" si="751"/>
        <v>0</v>
      </c>
      <c r="BW678" s="34">
        <f t="shared" si="761"/>
        <v>0</v>
      </c>
      <c r="BX678" s="34"/>
      <c r="BY678" s="34">
        <f t="shared" si="752"/>
        <v>0</v>
      </c>
      <c r="BZ678" s="34">
        <f t="shared" si="762"/>
        <v>0</v>
      </c>
      <c r="CA678" s="34"/>
      <c r="CB678" s="34">
        <f t="shared" si="753"/>
        <v>0</v>
      </c>
      <c r="CC678" s="34">
        <f t="shared" si="763"/>
        <v>0</v>
      </c>
      <c r="CD678" s="34"/>
      <c r="CE678" s="34">
        <f t="shared" si="754"/>
        <v>0</v>
      </c>
      <c r="CF678" s="34">
        <f t="shared" si="764"/>
        <v>0</v>
      </c>
      <c r="CG678" s="34"/>
      <c r="CH678" s="34">
        <f t="shared" si="789"/>
        <v>0</v>
      </c>
      <c r="CI678" s="34">
        <f t="shared" si="765"/>
        <v>0</v>
      </c>
      <c r="CJ678" s="34"/>
      <c r="CK678" s="34">
        <f t="shared" si="790"/>
        <v>0</v>
      </c>
      <c r="CL678" s="34">
        <f t="shared" si="766"/>
        <v>0</v>
      </c>
      <c r="CM678" s="34"/>
      <c r="CN678" s="34">
        <f t="shared" si="791"/>
        <v>0</v>
      </c>
      <c r="CO678" s="34">
        <f t="shared" si="767"/>
        <v>0</v>
      </c>
      <c r="CP678" s="34"/>
      <c r="CQ678" s="34">
        <f t="shared" si="792"/>
        <v>0</v>
      </c>
      <c r="CR678" s="34">
        <f t="shared" si="768"/>
        <v>0</v>
      </c>
      <c r="CS678" s="34"/>
      <c r="CT678" s="34">
        <f t="shared" si="793"/>
        <v>0</v>
      </c>
      <c r="CU678" s="34">
        <f t="shared" si="769"/>
        <v>0</v>
      </c>
      <c r="CV678" s="34"/>
      <c r="CW678" s="34">
        <f t="shared" si="794"/>
        <v>0</v>
      </c>
      <c r="CX678" s="34">
        <f t="shared" si="770"/>
        <v>0</v>
      </c>
      <c r="CY678" s="34"/>
      <c r="CZ678" s="34">
        <f t="shared" si="795"/>
        <v>0</v>
      </c>
      <c r="DA678" s="34">
        <f t="shared" si="771"/>
        <v>0</v>
      </c>
      <c r="DB678" s="34"/>
      <c r="DC678" s="34">
        <f t="shared" si="755"/>
        <v>0</v>
      </c>
      <c r="DD678" s="34">
        <f t="shared" si="772"/>
        <v>0</v>
      </c>
      <c r="DE678" s="35">
        <f t="shared" si="802"/>
        <v>1</v>
      </c>
      <c r="DF678" s="35">
        <f t="shared" ca="1" si="803"/>
        <v>946.78</v>
      </c>
      <c r="DG678" s="89">
        <f t="shared" ca="1" si="804"/>
        <v>0</v>
      </c>
      <c r="DH678" s="35">
        <f t="shared" si="773"/>
        <v>12</v>
      </c>
      <c r="DI678" s="35">
        <f t="shared" ca="1" si="746"/>
        <v>11361.36</v>
      </c>
      <c r="DJ678" s="92">
        <f t="shared" ca="1" si="747"/>
        <v>0</v>
      </c>
      <c r="DK678"/>
      <c r="DL678" s="37"/>
      <c r="DM678" s="38">
        <f t="shared" si="748"/>
        <v>0</v>
      </c>
      <c r="DN678" s="39" t="str">
        <f t="shared" si="806"/>
        <v>NÃO MEDIDO</v>
      </c>
      <c r="DO678" s="40"/>
      <c r="DP678"/>
    </row>
    <row r="679" spans="1:120" s="2" customFormat="1" ht="54.75" customHeight="1" x14ac:dyDescent="0.2">
      <c r="A679" s="2" t="s">
        <v>212</v>
      </c>
      <c r="C679" s="100" t="s">
        <v>1116</v>
      </c>
      <c r="D679" s="30" t="s">
        <v>1117</v>
      </c>
      <c r="E679" s="31" t="s">
        <v>89</v>
      </c>
      <c r="F679" s="74">
        <v>24</v>
      </c>
      <c r="G679" s="74">
        <v>0</v>
      </c>
      <c r="H679" s="121">
        <v>0</v>
      </c>
      <c r="I679" s="121">
        <v>0</v>
      </c>
      <c r="J679" s="121"/>
      <c r="K679" s="74">
        <f t="shared" si="749"/>
        <v>24</v>
      </c>
      <c r="L679" s="32">
        <v>277.02999999999997</v>
      </c>
      <c r="M679" s="33">
        <f t="shared" si="756"/>
        <v>6648.72</v>
      </c>
      <c r="N679" s="33"/>
      <c r="O679" s="33">
        <f t="shared" si="757"/>
        <v>0</v>
      </c>
      <c r="P679" s="34"/>
      <c r="Q679" s="34">
        <f t="shared" si="807"/>
        <v>0</v>
      </c>
      <c r="R679" s="34">
        <f t="shared" si="808"/>
        <v>0</v>
      </c>
      <c r="S679" s="34"/>
      <c r="T679" s="34">
        <f t="shared" si="809"/>
        <v>0</v>
      </c>
      <c r="U679" s="34">
        <f t="shared" si="810"/>
        <v>0</v>
      </c>
      <c r="V679" s="34"/>
      <c r="W679" s="34">
        <f t="shared" si="798"/>
        <v>0</v>
      </c>
      <c r="X679" s="34">
        <f t="shared" si="799"/>
        <v>0</v>
      </c>
      <c r="Y679" s="34"/>
      <c r="Z679" s="34">
        <f t="shared" si="811"/>
        <v>0</v>
      </c>
      <c r="AA679" s="34">
        <f t="shared" si="812"/>
        <v>0</v>
      </c>
      <c r="AB679" s="34"/>
      <c r="AC679" s="34">
        <f t="shared" si="813"/>
        <v>0</v>
      </c>
      <c r="AD679" s="34">
        <f t="shared" si="814"/>
        <v>0</v>
      </c>
      <c r="AE679" s="34"/>
      <c r="AF679" s="34">
        <f t="shared" si="796"/>
        <v>0</v>
      </c>
      <c r="AG679" s="34">
        <f t="shared" si="797"/>
        <v>0</v>
      </c>
      <c r="AH679" s="34"/>
      <c r="AI679" s="34">
        <f t="shared" si="805"/>
        <v>0</v>
      </c>
      <c r="AJ679" s="34">
        <f t="shared" si="815"/>
        <v>0</v>
      </c>
      <c r="AK679" s="34"/>
      <c r="AL679" s="34">
        <f t="shared" si="800"/>
        <v>0</v>
      </c>
      <c r="AM679" s="34">
        <f t="shared" si="801"/>
        <v>0</v>
      </c>
      <c r="AN679" s="34">
        <v>24</v>
      </c>
      <c r="AO679" s="34">
        <f t="shared" si="774"/>
        <v>6648.72</v>
      </c>
      <c r="AP679" s="34">
        <f t="shared" si="775"/>
        <v>0</v>
      </c>
      <c r="AQ679" s="34"/>
      <c r="AR679" s="34">
        <f t="shared" si="776"/>
        <v>0</v>
      </c>
      <c r="AS679" s="34">
        <f t="shared" si="777"/>
        <v>0</v>
      </c>
      <c r="AT679" s="34"/>
      <c r="AU679" s="34">
        <f t="shared" si="778"/>
        <v>0</v>
      </c>
      <c r="AV679" s="34">
        <f t="shared" si="779"/>
        <v>0</v>
      </c>
      <c r="AW679" s="34"/>
      <c r="AX679" s="34">
        <f t="shared" si="780"/>
        <v>0</v>
      </c>
      <c r="AY679" s="34">
        <f t="shared" si="781"/>
        <v>0</v>
      </c>
      <c r="AZ679" s="34"/>
      <c r="BA679" s="34">
        <f t="shared" si="782"/>
        <v>0</v>
      </c>
      <c r="BB679" s="34">
        <f t="shared" si="783"/>
        <v>0</v>
      </c>
      <c r="BC679" s="34"/>
      <c r="BD679" s="34">
        <f t="shared" si="784"/>
        <v>0</v>
      </c>
      <c r="BE679" s="34">
        <f t="shared" si="785"/>
        <v>0</v>
      </c>
      <c r="BF679" s="34"/>
      <c r="BG679" s="34">
        <f t="shared" si="816"/>
        <v>0</v>
      </c>
      <c r="BH679" s="34">
        <f t="shared" si="786"/>
        <v>0</v>
      </c>
      <c r="BI679" s="34"/>
      <c r="BJ679" s="34">
        <f t="shared" si="817"/>
        <v>0</v>
      </c>
      <c r="BK679" s="34">
        <f t="shared" si="787"/>
        <v>0</v>
      </c>
      <c r="BL679" s="34"/>
      <c r="BM679" s="34">
        <f t="shared" si="744"/>
        <v>0</v>
      </c>
      <c r="BN679" s="34">
        <f t="shared" si="788"/>
        <v>0</v>
      </c>
      <c r="BO679" s="34"/>
      <c r="BP679" s="34">
        <f t="shared" si="758"/>
        <v>0</v>
      </c>
      <c r="BQ679" s="34">
        <f t="shared" si="759"/>
        <v>0</v>
      </c>
      <c r="BR679" s="34"/>
      <c r="BS679" s="34">
        <f t="shared" si="750"/>
        <v>0</v>
      </c>
      <c r="BT679" s="34">
        <f t="shared" si="760"/>
        <v>0</v>
      </c>
      <c r="BU679" s="34"/>
      <c r="BV679" s="34">
        <f t="shared" si="751"/>
        <v>0</v>
      </c>
      <c r="BW679" s="34">
        <f t="shared" si="761"/>
        <v>0</v>
      </c>
      <c r="BX679" s="34"/>
      <c r="BY679" s="34">
        <f t="shared" si="752"/>
        <v>0</v>
      </c>
      <c r="BZ679" s="34">
        <f t="shared" si="762"/>
        <v>0</v>
      </c>
      <c r="CA679" s="34"/>
      <c r="CB679" s="34">
        <f t="shared" si="753"/>
        <v>0</v>
      </c>
      <c r="CC679" s="34">
        <f t="shared" si="763"/>
        <v>0</v>
      </c>
      <c r="CD679" s="34"/>
      <c r="CE679" s="34">
        <f t="shared" si="754"/>
        <v>0</v>
      </c>
      <c r="CF679" s="34">
        <f t="shared" si="764"/>
        <v>0</v>
      </c>
      <c r="CG679" s="34"/>
      <c r="CH679" s="34">
        <f t="shared" si="789"/>
        <v>0</v>
      </c>
      <c r="CI679" s="34">
        <f t="shared" si="765"/>
        <v>0</v>
      </c>
      <c r="CJ679" s="34"/>
      <c r="CK679" s="34">
        <f t="shared" si="790"/>
        <v>0</v>
      </c>
      <c r="CL679" s="34">
        <f t="shared" si="766"/>
        <v>0</v>
      </c>
      <c r="CM679" s="34"/>
      <c r="CN679" s="34">
        <f t="shared" si="791"/>
        <v>0</v>
      </c>
      <c r="CO679" s="34">
        <f t="shared" si="767"/>
        <v>0</v>
      </c>
      <c r="CP679" s="34"/>
      <c r="CQ679" s="34">
        <f t="shared" si="792"/>
        <v>0</v>
      </c>
      <c r="CR679" s="34">
        <f t="shared" si="768"/>
        <v>0</v>
      </c>
      <c r="CS679" s="34"/>
      <c r="CT679" s="34">
        <f t="shared" si="793"/>
        <v>0</v>
      </c>
      <c r="CU679" s="34">
        <f t="shared" si="769"/>
        <v>0</v>
      </c>
      <c r="CV679" s="34"/>
      <c r="CW679" s="34">
        <f t="shared" si="794"/>
        <v>0</v>
      </c>
      <c r="CX679" s="34">
        <f t="shared" si="770"/>
        <v>0</v>
      </c>
      <c r="CY679" s="34"/>
      <c r="CZ679" s="34">
        <f t="shared" si="795"/>
        <v>0</v>
      </c>
      <c r="DA679" s="34">
        <f t="shared" si="771"/>
        <v>0</v>
      </c>
      <c r="DB679" s="34"/>
      <c r="DC679" s="34">
        <f t="shared" si="755"/>
        <v>0</v>
      </c>
      <c r="DD679" s="34">
        <f t="shared" si="772"/>
        <v>0</v>
      </c>
      <c r="DE679" s="35">
        <f t="shared" si="802"/>
        <v>24</v>
      </c>
      <c r="DF679" s="35">
        <f t="shared" ca="1" si="803"/>
        <v>6648.72</v>
      </c>
      <c r="DG679" s="89">
        <f t="shared" ca="1" si="804"/>
        <v>0</v>
      </c>
      <c r="DH679" s="35">
        <f t="shared" si="773"/>
        <v>0</v>
      </c>
      <c r="DI679" s="35">
        <f t="shared" ca="1" si="746"/>
        <v>0</v>
      </c>
      <c r="DJ679" s="92">
        <f t="shared" ca="1" si="747"/>
        <v>0</v>
      </c>
      <c r="DK679"/>
      <c r="DL679" s="37"/>
      <c r="DM679" s="38">
        <f t="shared" si="748"/>
        <v>0</v>
      </c>
      <c r="DN679" s="39" t="str">
        <f t="shared" si="806"/>
        <v>NÃO MEDIDO</v>
      </c>
      <c r="DO679" s="40"/>
      <c r="DP679"/>
    </row>
    <row r="680" spans="1:120" s="2" customFormat="1" ht="54.75" customHeight="1" x14ac:dyDescent="0.2">
      <c r="A680" s="2" t="s">
        <v>212</v>
      </c>
      <c r="C680" s="100" t="s">
        <v>1118</v>
      </c>
      <c r="D680" s="30" t="s">
        <v>1119</v>
      </c>
      <c r="E680" s="31" t="s">
        <v>89</v>
      </c>
      <c r="F680" s="74">
        <v>1</v>
      </c>
      <c r="G680" s="74">
        <v>0</v>
      </c>
      <c r="H680" s="121">
        <v>0</v>
      </c>
      <c r="I680" s="121">
        <v>0</v>
      </c>
      <c r="J680" s="121"/>
      <c r="K680" s="74">
        <f t="shared" si="749"/>
        <v>1</v>
      </c>
      <c r="L680" s="32">
        <v>323.48</v>
      </c>
      <c r="M680" s="33">
        <f t="shared" si="756"/>
        <v>323.48</v>
      </c>
      <c r="N680" s="33"/>
      <c r="O680" s="33">
        <f t="shared" si="757"/>
        <v>0</v>
      </c>
      <c r="P680" s="34"/>
      <c r="Q680" s="34">
        <f t="shared" si="807"/>
        <v>0</v>
      </c>
      <c r="R680" s="34">
        <f t="shared" si="808"/>
        <v>0</v>
      </c>
      <c r="S680" s="34"/>
      <c r="T680" s="34">
        <f t="shared" si="809"/>
        <v>0</v>
      </c>
      <c r="U680" s="34">
        <f t="shared" si="810"/>
        <v>0</v>
      </c>
      <c r="V680" s="34"/>
      <c r="W680" s="34">
        <f t="shared" si="798"/>
        <v>0</v>
      </c>
      <c r="X680" s="34">
        <f t="shared" si="799"/>
        <v>0</v>
      </c>
      <c r="Y680" s="34"/>
      <c r="Z680" s="34">
        <f t="shared" si="811"/>
        <v>0</v>
      </c>
      <c r="AA680" s="34">
        <f t="shared" si="812"/>
        <v>0</v>
      </c>
      <c r="AB680" s="34"/>
      <c r="AC680" s="34">
        <f t="shared" si="813"/>
        <v>0</v>
      </c>
      <c r="AD680" s="34">
        <f t="shared" si="814"/>
        <v>0</v>
      </c>
      <c r="AE680" s="34"/>
      <c r="AF680" s="34">
        <f t="shared" si="796"/>
        <v>0</v>
      </c>
      <c r="AG680" s="34">
        <f t="shared" si="797"/>
        <v>0</v>
      </c>
      <c r="AH680" s="34"/>
      <c r="AI680" s="34">
        <f t="shared" si="805"/>
        <v>0</v>
      </c>
      <c r="AJ680" s="34">
        <f t="shared" si="815"/>
        <v>0</v>
      </c>
      <c r="AK680" s="34"/>
      <c r="AL680" s="34">
        <f t="shared" si="800"/>
        <v>0</v>
      </c>
      <c r="AM680" s="34">
        <f t="shared" si="801"/>
        <v>0</v>
      </c>
      <c r="AN680" s="34">
        <v>1</v>
      </c>
      <c r="AO680" s="34">
        <f t="shared" si="774"/>
        <v>323.48</v>
      </c>
      <c r="AP680" s="34">
        <f t="shared" si="775"/>
        <v>0</v>
      </c>
      <c r="AQ680" s="34"/>
      <c r="AR680" s="34">
        <f t="shared" si="776"/>
        <v>0</v>
      </c>
      <c r="AS680" s="34">
        <f t="shared" si="777"/>
        <v>0</v>
      </c>
      <c r="AT680" s="34"/>
      <c r="AU680" s="34">
        <f t="shared" si="778"/>
        <v>0</v>
      </c>
      <c r="AV680" s="34">
        <f t="shared" si="779"/>
        <v>0</v>
      </c>
      <c r="AW680" s="34"/>
      <c r="AX680" s="34">
        <f t="shared" si="780"/>
        <v>0</v>
      </c>
      <c r="AY680" s="34">
        <f t="shared" si="781"/>
        <v>0</v>
      </c>
      <c r="AZ680" s="34"/>
      <c r="BA680" s="34">
        <f t="shared" si="782"/>
        <v>0</v>
      </c>
      <c r="BB680" s="34">
        <f t="shared" si="783"/>
        <v>0</v>
      </c>
      <c r="BC680" s="34"/>
      <c r="BD680" s="34">
        <f t="shared" si="784"/>
        <v>0</v>
      </c>
      <c r="BE680" s="34">
        <f t="shared" si="785"/>
        <v>0</v>
      </c>
      <c r="BF680" s="34"/>
      <c r="BG680" s="34">
        <f t="shared" si="816"/>
        <v>0</v>
      </c>
      <c r="BH680" s="34">
        <f t="shared" si="786"/>
        <v>0</v>
      </c>
      <c r="BI680" s="34"/>
      <c r="BJ680" s="34">
        <f t="shared" si="817"/>
        <v>0</v>
      </c>
      <c r="BK680" s="34">
        <f t="shared" si="787"/>
        <v>0</v>
      </c>
      <c r="BL680" s="34"/>
      <c r="BM680" s="34">
        <f t="shared" si="744"/>
        <v>0</v>
      </c>
      <c r="BN680" s="34">
        <f t="shared" si="788"/>
        <v>0</v>
      </c>
      <c r="BO680" s="34"/>
      <c r="BP680" s="34">
        <f t="shared" si="758"/>
        <v>0</v>
      </c>
      <c r="BQ680" s="34">
        <f t="shared" si="759"/>
        <v>0</v>
      </c>
      <c r="BR680" s="34"/>
      <c r="BS680" s="34">
        <f t="shared" si="750"/>
        <v>0</v>
      </c>
      <c r="BT680" s="34">
        <f t="shared" si="760"/>
        <v>0</v>
      </c>
      <c r="BU680" s="34"/>
      <c r="BV680" s="34">
        <f t="shared" si="751"/>
        <v>0</v>
      </c>
      <c r="BW680" s="34">
        <f t="shared" si="761"/>
        <v>0</v>
      </c>
      <c r="BX680" s="34"/>
      <c r="BY680" s="34">
        <f t="shared" si="752"/>
        <v>0</v>
      </c>
      <c r="BZ680" s="34">
        <f t="shared" si="762"/>
        <v>0</v>
      </c>
      <c r="CA680" s="34"/>
      <c r="CB680" s="34">
        <f t="shared" si="753"/>
        <v>0</v>
      </c>
      <c r="CC680" s="34">
        <f t="shared" si="763"/>
        <v>0</v>
      </c>
      <c r="CD680" s="34"/>
      <c r="CE680" s="34">
        <f t="shared" si="754"/>
        <v>0</v>
      </c>
      <c r="CF680" s="34">
        <f t="shared" si="764"/>
        <v>0</v>
      </c>
      <c r="CG680" s="34"/>
      <c r="CH680" s="34">
        <f t="shared" si="789"/>
        <v>0</v>
      </c>
      <c r="CI680" s="34">
        <f t="shared" si="765"/>
        <v>0</v>
      </c>
      <c r="CJ680" s="34"/>
      <c r="CK680" s="34">
        <f t="shared" si="790"/>
        <v>0</v>
      </c>
      <c r="CL680" s="34">
        <f t="shared" si="766"/>
        <v>0</v>
      </c>
      <c r="CM680" s="34"/>
      <c r="CN680" s="34">
        <f t="shared" si="791"/>
        <v>0</v>
      </c>
      <c r="CO680" s="34">
        <f t="shared" si="767"/>
        <v>0</v>
      </c>
      <c r="CP680" s="34"/>
      <c r="CQ680" s="34">
        <f t="shared" si="792"/>
        <v>0</v>
      </c>
      <c r="CR680" s="34">
        <f t="shared" si="768"/>
        <v>0</v>
      </c>
      <c r="CS680" s="34"/>
      <c r="CT680" s="34">
        <f t="shared" si="793"/>
        <v>0</v>
      </c>
      <c r="CU680" s="34">
        <f t="shared" si="769"/>
        <v>0</v>
      </c>
      <c r="CV680" s="34"/>
      <c r="CW680" s="34">
        <f t="shared" si="794"/>
        <v>0</v>
      </c>
      <c r="CX680" s="34">
        <f t="shared" si="770"/>
        <v>0</v>
      </c>
      <c r="CY680" s="34"/>
      <c r="CZ680" s="34">
        <f t="shared" si="795"/>
        <v>0</v>
      </c>
      <c r="DA680" s="34">
        <f t="shared" si="771"/>
        <v>0</v>
      </c>
      <c r="DB680" s="34"/>
      <c r="DC680" s="34">
        <f t="shared" si="755"/>
        <v>0</v>
      </c>
      <c r="DD680" s="34">
        <f t="shared" si="772"/>
        <v>0</v>
      </c>
      <c r="DE680" s="35">
        <f t="shared" si="802"/>
        <v>1</v>
      </c>
      <c r="DF680" s="35">
        <f t="shared" ca="1" si="803"/>
        <v>323.48</v>
      </c>
      <c r="DG680" s="89">
        <f t="shared" ca="1" si="804"/>
        <v>0</v>
      </c>
      <c r="DH680" s="35">
        <f t="shared" si="773"/>
        <v>0</v>
      </c>
      <c r="DI680" s="35">
        <f t="shared" ca="1" si="746"/>
        <v>0</v>
      </c>
      <c r="DJ680" s="92">
        <f t="shared" ca="1" si="747"/>
        <v>0</v>
      </c>
      <c r="DK680"/>
      <c r="DL680" s="37"/>
      <c r="DM680" s="38">
        <f t="shared" si="748"/>
        <v>0</v>
      </c>
      <c r="DN680" s="39" t="str">
        <f t="shared" si="806"/>
        <v>NÃO MEDIDO</v>
      </c>
      <c r="DO680" s="40"/>
      <c r="DP680"/>
    </row>
    <row r="681" spans="1:120" s="2" customFormat="1" ht="54.75" customHeight="1" x14ac:dyDescent="0.2">
      <c r="A681" s="2" t="s">
        <v>212</v>
      </c>
      <c r="C681" s="100" t="s">
        <v>1120</v>
      </c>
      <c r="D681" s="30" t="s">
        <v>1121</v>
      </c>
      <c r="E681" s="31" t="s">
        <v>89</v>
      </c>
      <c r="F681" s="74">
        <v>1</v>
      </c>
      <c r="G681" s="74">
        <v>0</v>
      </c>
      <c r="H681" s="121">
        <v>0</v>
      </c>
      <c r="I681" s="121">
        <v>0</v>
      </c>
      <c r="J681" s="121"/>
      <c r="K681" s="74">
        <f t="shared" si="749"/>
        <v>1</v>
      </c>
      <c r="L681" s="32">
        <v>394.65</v>
      </c>
      <c r="M681" s="33">
        <f t="shared" si="756"/>
        <v>394.65</v>
      </c>
      <c r="N681" s="33"/>
      <c r="O681" s="33">
        <f t="shared" si="757"/>
        <v>0</v>
      </c>
      <c r="P681" s="34"/>
      <c r="Q681" s="34">
        <f t="shared" si="807"/>
        <v>0</v>
      </c>
      <c r="R681" s="34">
        <f t="shared" si="808"/>
        <v>0</v>
      </c>
      <c r="S681" s="34"/>
      <c r="T681" s="34">
        <f t="shared" si="809"/>
        <v>0</v>
      </c>
      <c r="U681" s="34">
        <f t="shared" si="810"/>
        <v>0</v>
      </c>
      <c r="V681" s="34"/>
      <c r="W681" s="34">
        <f t="shared" si="798"/>
        <v>0</v>
      </c>
      <c r="X681" s="34">
        <f t="shared" si="799"/>
        <v>0</v>
      </c>
      <c r="Y681" s="34"/>
      <c r="Z681" s="34">
        <f t="shared" si="811"/>
        <v>0</v>
      </c>
      <c r="AA681" s="34">
        <f t="shared" si="812"/>
        <v>0</v>
      </c>
      <c r="AB681" s="34"/>
      <c r="AC681" s="34">
        <f t="shared" si="813"/>
        <v>0</v>
      </c>
      <c r="AD681" s="34">
        <f t="shared" si="814"/>
        <v>0</v>
      </c>
      <c r="AE681" s="34"/>
      <c r="AF681" s="34">
        <f t="shared" si="796"/>
        <v>0</v>
      </c>
      <c r="AG681" s="34">
        <f t="shared" si="797"/>
        <v>0</v>
      </c>
      <c r="AH681" s="34"/>
      <c r="AI681" s="34">
        <f t="shared" si="805"/>
        <v>0</v>
      </c>
      <c r="AJ681" s="34">
        <f t="shared" si="815"/>
        <v>0</v>
      </c>
      <c r="AK681" s="34"/>
      <c r="AL681" s="34">
        <f t="shared" si="800"/>
        <v>0</v>
      </c>
      <c r="AM681" s="34">
        <f t="shared" si="801"/>
        <v>0</v>
      </c>
      <c r="AN681" s="34">
        <v>1</v>
      </c>
      <c r="AO681" s="34">
        <f t="shared" si="774"/>
        <v>394.65</v>
      </c>
      <c r="AP681" s="34">
        <f t="shared" si="775"/>
        <v>0</v>
      </c>
      <c r="AQ681" s="34"/>
      <c r="AR681" s="34">
        <f t="shared" si="776"/>
        <v>0</v>
      </c>
      <c r="AS681" s="34">
        <f t="shared" si="777"/>
        <v>0</v>
      </c>
      <c r="AT681" s="34"/>
      <c r="AU681" s="34">
        <f t="shared" si="778"/>
        <v>0</v>
      </c>
      <c r="AV681" s="34">
        <f t="shared" si="779"/>
        <v>0</v>
      </c>
      <c r="AW681" s="34"/>
      <c r="AX681" s="34">
        <f t="shared" si="780"/>
        <v>0</v>
      </c>
      <c r="AY681" s="34">
        <f t="shared" si="781"/>
        <v>0</v>
      </c>
      <c r="AZ681" s="34"/>
      <c r="BA681" s="34">
        <f t="shared" si="782"/>
        <v>0</v>
      </c>
      <c r="BB681" s="34">
        <f t="shared" si="783"/>
        <v>0</v>
      </c>
      <c r="BC681" s="34"/>
      <c r="BD681" s="34">
        <f t="shared" si="784"/>
        <v>0</v>
      </c>
      <c r="BE681" s="34">
        <f t="shared" si="785"/>
        <v>0</v>
      </c>
      <c r="BF681" s="34"/>
      <c r="BG681" s="34">
        <f t="shared" si="816"/>
        <v>0</v>
      </c>
      <c r="BH681" s="34">
        <f t="shared" si="786"/>
        <v>0</v>
      </c>
      <c r="BI681" s="34"/>
      <c r="BJ681" s="34">
        <f t="shared" si="817"/>
        <v>0</v>
      </c>
      <c r="BK681" s="34">
        <f t="shared" si="787"/>
        <v>0</v>
      </c>
      <c r="BL681" s="34"/>
      <c r="BM681" s="34">
        <f t="shared" si="744"/>
        <v>0</v>
      </c>
      <c r="BN681" s="34">
        <f t="shared" si="788"/>
        <v>0</v>
      </c>
      <c r="BO681" s="34"/>
      <c r="BP681" s="34">
        <f t="shared" si="758"/>
        <v>0</v>
      </c>
      <c r="BQ681" s="34">
        <f t="shared" si="759"/>
        <v>0</v>
      </c>
      <c r="BR681" s="34"/>
      <c r="BS681" s="34">
        <f t="shared" si="750"/>
        <v>0</v>
      </c>
      <c r="BT681" s="34">
        <f t="shared" si="760"/>
        <v>0</v>
      </c>
      <c r="BU681" s="34"/>
      <c r="BV681" s="34">
        <f t="shared" si="751"/>
        <v>0</v>
      </c>
      <c r="BW681" s="34">
        <f t="shared" si="761"/>
        <v>0</v>
      </c>
      <c r="BX681" s="34"/>
      <c r="BY681" s="34">
        <f t="shared" si="752"/>
        <v>0</v>
      </c>
      <c r="BZ681" s="34">
        <f t="shared" si="762"/>
        <v>0</v>
      </c>
      <c r="CA681" s="34"/>
      <c r="CB681" s="34">
        <f t="shared" si="753"/>
        <v>0</v>
      </c>
      <c r="CC681" s="34">
        <f t="shared" si="763"/>
        <v>0</v>
      </c>
      <c r="CD681" s="34"/>
      <c r="CE681" s="34">
        <f t="shared" si="754"/>
        <v>0</v>
      </c>
      <c r="CF681" s="34">
        <f t="shared" si="764"/>
        <v>0</v>
      </c>
      <c r="CG681" s="34"/>
      <c r="CH681" s="34">
        <f t="shared" si="789"/>
        <v>0</v>
      </c>
      <c r="CI681" s="34">
        <f t="shared" si="765"/>
        <v>0</v>
      </c>
      <c r="CJ681" s="34"/>
      <c r="CK681" s="34">
        <f t="shared" si="790"/>
        <v>0</v>
      </c>
      <c r="CL681" s="34">
        <f t="shared" si="766"/>
        <v>0</v>
      </c>
      <c r="CM681" s="34"/>
      <c r="CN681" s="34">
        <f t="shared" si="791"/>
        <v>0</v>
      </c>
      <c r="CO681" s="34">
        <f t="shared" si="767"/>
        <v>0</v>
      </c>
      <c r="CP681" s="34"/>
      <c r="CQ681" s="34">
        <f t="shared" si="792"/>
        <v>0</v>
      </c>
      <c r="CR681" s="34">
        <f t="shared" si="768"/>
        <v>0</v>
      </c>
      <c r="CS681" s="34"/>
      <c r="CT681" s="34">
        <f t="shared" si="793"/>
        <v>0</v>
      </c>
      <c r="CU681" s="34">
        <f t="shared" si="769"/>
        <v>0</v>
      </c>
      <c r="CV681" s="34"/>
      <c r="CW681" s="34">
        <f t="shared" si="794"/>
        <v>0</v>
      </c>
      <c r="CX681" s="34">
        <f t="shared" si="770"/>
        <v>0</v>
      </c>
      <c r="CY681" s="34"/>
      <c r="CZ681" s="34">
        <f t="shared" si="795"/>
        <v>0</v>
      </c>
      <c r="DA681" s="34">
        <f t="shared" si="771"/>
        <v>0</v>
      </c>
      <c r="DB681" s="34"/>
      <c r="DC681" s="34">
        <f t="shared" si="755"/>
        <v>0</v>
      </c>
      <c r="DD681" s="34">
        <f t="shared" si="772"/>
        <v>0</v>
      </c>
      <c r="DE681" s="35">
        <f t="shared" si="802"/>
        <v>1</v>
      </c>
      <c r="DF681" s="35">
        <f t="shared" ca="1" si="803"/>
        <v>394.65</v>
      </c>
      <c r="DG681" s="89">
        <f t="shared" ca="1" si="804"/>
        <v>0</v>
      </c>
      <c r="DH681" s="35">
        <f t="shared" si="773"/>
        <v>0</v>
      </c>
      <c r="DI681" s="35">
        <f t="shared" ca="1" si="746"/>
        <v>0</v>
      </c>
      <c r="DJ681" s="92">
        <f t="shared" ca="1" si="747"/>
        <v>0</v>
      </c>
      <c r="DK681"/>
      <c r="DL681" s="37"/>
      <c r="DM681" s="38">
        <f t="shared" si="748"/>
        <v>0</v>
      </c>
      <c r="DN681" s="39" t="str">
        <f t="shared" si="806"/>
        <v>NÃO MEDIDO</v>
      </c>
      <c r="DO681" s="40"/>
      <c r="DP681"/>
    </row>
    <row r="682" spans="1:120" s="2" customFormat="1" ht="54.75" customHeight="1" x14ac:dyDescent="0.2">
      <c r="A682" s="2" t="s">
        <v>212</v>
      </c>
      <c r="C682" s="100" t="s">
        <v>1122</v>
      </c>
      <c r="D682" s="30" t="s">
        <v>1123</v>
      </c>
      <c r="E682" s="31" t="s">
        <v>89</v>
      </c>
      <c r="F682" s="74">
        <v>121</v>
      </c>
      <c r="G682" s="74">
        <v>0</v>
      </c>
      <c r="H682" s="121">
        <v>0</v>
      </c>
      <c r="I682" s="121">
        <v>46</v>
      </c>
      <c r="J682" s="121"/>
      <c r="K682" s="74">
        <f t="shared" si="749"/>
        <v>167</v>
      </c>
      <c r="L682" s="32">
        <v>645.69000000000005</v>
      </c>
      <c r="M682" s="33">
        <f t="shared" si="756"/>
        <v>107830.23</v>
      </c>
      <c r="N682" s="33"/>
      <c r="O682" s="33">
        <f t="shared" si="757"/>
        <v>0</v>
      </c>
      <c r="P682" s="34"/>
      <c r="Q682" s="34">
        <f t="shared" si="807"/>
        <v>0</v>
      </c>
      <c r="R682" s="34">
        <f t="shared" si="808"/>
        <v>0</v>
      </c>
      <c r="S682" s="34"/>
      <c r="T682" s="34">
        <f t="shared" si="809"/>
        <v>0</v>
      </c>
      <c r="U682" s="34">
        <f t="shared" si="810"/>
        <v>0</v>
      </c>
      <c r="V682" s="34"/>
      <c r="W682" s="34">
        <f t="shared" si="798"/>
        <v>0</v>
      </c>
      <c r="X682" s="34">
        <f t="shared" si="799"/>
        <v>0</v>
      </c>
      <c r="Y682" s="34"/>
      <c r="Z682" s="34">
        <f t="shared" si="811"/>
        <v>0</v>
      </c>
      <c r="AA682" s="34">
        <f t="shared" si="812"/>
        <v>0</v>
      </c>
      <c r="AB682" s="34">
        <v>72</v>
      </c>
      <c r="AC682" s="34">
        <f t="shared" si="813"/>
        <v>46489.68</v>
      </c>
      <c r="AD682" s="34">
        <f t="shared" si="814"/>
        <v>0</v>
      </c>
      <c r="AE682" s="34"/>
      <c r="AF682" s="34">
        <f t="shared" si="796"/>
        <v>0</v>
      </c>
      <c r="AG682" s="34">
        <f t="shared" si="797"/>
        <v>0</v>
      </c>
      <c r="AH682" s="34"/>
      <c r="AI682" s="34">
        <f t="shared" si="805"/>
        <v>0</v>
      </c>
      <c r="AJ682" s="34">
        <f t="shared" si="815"/>
        <v>0</v>
      </c>
      <c r="AK682" s="34"/>
      <c r="AL682" s="34">
        <f t="shared" si="800"/>
        <v>0</v>
      </c>
      <c r="AM682" s="34">
        <f t="shared" si="801"/>
        <v>0</v>
      </c>
      <c r="AN682" s="34">
        <v>37</v>
      </c>
      <c r="AO682" s="34">
        <f t="shared" si="774"/>
        <v>23890.53</v>
      </c>
      <c r="AP682" s="34">
        <f t="shared" si="775"/>
        <v>0</v>
      </c>
      <c r="AQ682" s="34"/>
      <c r="AR682" s="34">
        <f t="shared" si="776"/>
        <v>0</v>
      </c>
      <c r="AS682" s="34">
        <f t="shared" si="777"/>
        <v>0</v>
      </c>
      <c r="AT682" s="34"/>
      <c r="AU682" s="34">
        <f t="shared" si="778"/>
        <v>0</v>
      </c>
      <c r="AV682" s="34">
        <f t="shared" si="779"/>
        <v>0</v>
      </c>
      <c r="AW682" s="34"/>
      <c r="AX682" s="34">
        <f t="shared" si="780"/>
        <v>0</v>
      </c>
      <c r="AY682" s="34">
        <f t="shared" si="781"/>
        <v>0</v>
      </c>
      <c r="AZ682" s="34"/>
      <c r="BA682" s="34">
        <f t="shared" si="782"/>
        <v>0</v>
      </c>
      <c r="BB682" s="34">
        <f t="shared" si="783"/>
        <v>0</v>
      </c>
      <c r="BC682" s="34"/>
      <c r="BD682" s="34">
        <f t="shared" si="784"/>
        <v>0</v>
      </c>
      <c r="BE682" s="34">
        <f t="shared" si="785"/>
        <v>0</v>
      </c>
      <c r="BF682" s="34"/>
      <c r="BG682" s="34">
        <f t="shared" si="816"/>
        <v>0</v>
      </c>
      <c r="BH682" s="34">
        <f t="shared" si="786"/>
        <v>0</v>
      </c>
      <c r="BI682" s="34"/>
      <c r="BJ682" s="34">
        <f t="shared" si="817"/>
        <v>0</v>
      </c>
      <c r="BK682" s="34">
        <f t="shared" si="787"/>
        <v>0</v>
      </c>
      <c r="BL682" s="34"/>
      <c r="BM682" s="34">
        <f t="shared" si="744"/>
        <v>0</v>
      </c>
      <c r="BN682" s="34">
        <f t="shared" si="788"/>
        <v>0</v>
      </c>
      <c r="BO682" s="34">
        <v>12</v>
      </c>
      <c r="BP682" s="34">
        <f t="shared" si="758"/>
        <v>7748.28</v>
      </c>
      <c r="BQ682" s="34">
        <f t="shared" si="759"/>
        <v>0</v>
      </c>
      <c r="BR682" s="34"/>
      <c r="BS682" s="34">
        <f t="shared" si="750"/>
        <v>0</v>
      </c>
      <c r="BT682" s="34">
        <f t="shared" si="760"/>
        <v>0</v>
      </c>
      <c r="BU682" s="34"/>
      <c r="BV682" s="34">
        <f t="shared" si="751"/>
        <v>0</v>
      </c>
      <c r="BW682" s="34">
        <f t="shared" si="761"/>
        <v>0</v>
      </c>
      <c r="BX682" s="34">
        <v>46</v>
      </c>
      <c r="BY682" s="34">
        <f t="shared" si="752"/>
        <v>29701.74</v>
      </c>
      <c r="BZ682" s="34">
        <f t="shared" si="762"/>
        <v>0</v>
      </c>
      <c r="CA682" s="34"/>
      <c r="CB682" s="34">
        <f t="shared" si="753"/>
        <v>0</v>
      </c>
      <c r="CC682" s="34">
        <f t="shared" si="763"/>
        <v>0</v>
      </c>
      <c r="CD682" s="34"/>
      <c r="CE682" s="34">
        <f t="shared" si="754"/>
        <v>0</v>
      </c>
      <c r="CF682" s="34">
        <f t="shared" si="764"/>
        <v>0</v>
      </c>
      <c r="CG682" s="34"/>
      <c r="CH682" s="34">
        <f t="shared" si="789"/>
        <v>0</v>
      </c>
      <c r="CI682" s="34">
        <f t="shared" si="765"/>
        <v>0</v>
      </c>
      <c r="CJ682" s="34"/>
      <c r="CK682" s="34">
        <f t="shared" si="790"/>
        <v>0</v>
      </c>
      <c r="CL682" s="34">
        <f t="shared" si="766"/>
        <v>0</v>
      </c>
      <c r="CM682" s="34"/>
      <c r="CN682" s="34">
        <f t="shared" si="791"/>
        <v>0</v>
      </c>
      <c r="CO682" s="34">
        <f t="shared" si="767"/>
        <v>0</v>
      </c>
      <c r="CP682" s="34"/>
      <c r="CQ682" s="34">
        <f t="shared" si="792"/>
        <v>0</v>
      </c>
      <c r="CR682" s="34">
        <f t="shared" si="768"/>
        <v>0</v>
      </c>
      <c r="CS682" s="34"/>
      <c r="CT682" s="34">
        <f t="shared" si="793"/>
        <v>0</v>
      </c>
      <c r="CU682" s="34">
        <f t="shared" si="769"/>
        <v>0</v>
      </c>
      <c r="CV682" s="34"/>
      <c r="CW682" s="34">
        <f t="shared" si="794"/>
        <v>0</v>
      </c>
      <c r="CX682" s="34">
        <f t="shared" si="770"/>
        <v>0</v>
      </c>
      <c r="CY682" s="34"/>
      <c r="CZ682" s="34">
        <f t="shared" si="795"/>
        <v>0</v>
      </c>
      <c r="DA682" s="34">
        <f t="shared" si="771"/>
        <v>0</v>
      </c>
      <c r="DB682" s="34"/>
      <c r="DC682" s="34">
        <f t="shared" si="755"/>
        <v>0</v>
      </c>
      <c r="DD682" s="34">
        <f t="shared" si="772"/>
        <v>0</v>
      </c>
      <c r="DE682" s="35">
        <f t="shared" si="802"/>
        <v>167</v>
      </c>
      <c r="DF682" s="35">
        <f t="shared" ca="1" si="803"/>
        <v>107830.23</v>
      </c>
      <c r="DG682" s="89">
        <f t="shared" ca="1" si="804"/>
        <v>0</v>
      </c>
      <c r="DH682" s="35">
        <f t="shared" si="773"/>
        <v>0</v>
      </c>
      <c r="DI682" s="35">
        <f t="shared" ca="1" si="746"/>
        <v>0</v>
      </c>
      <c r="DJ682" s="92">
        <f t="shared" ca="1" si="747"/>
        <v>0</v>
      </c>
      <c r="DK682"/>
      <c r="DL682" s="37"/>
      <c r="DM682" s="38">
        <f t="shared" si="748"/>
        <v>0</v>
      </c>
      <c r="DN682" s="39" t="str">
        <f t="shared" si="806"/>
        <v>NÃO MEDIDO</v>
      </c>
      <c r="DO682" s="40"/>
      <c r="DP682"/>
    </row>
    <row r="683" spans="1:120" s="2" customFormat="1" ht="90" customHeight="1" x14ac:dyDescent="0.2">
      <c r="A683" s="2" t="s">
        <v>212</v>
      </c>
      <c r="C683" s="100" t="s">
        <v>1124</v>
      </c>
      <c r="D683" s="30" t="s">
        <v>1125</v>
      </c>
      <c r="E683" s="31" t="s">
        <v>89</v>
      </c>
      <c r="F683" s="74">
        <v>1</v>
      </c>
      <c r="G683" s="74">
        <v>0</v>
      </c>
      <c r="H683" s="121">
        <v>0</v>
      </c>
      <c r="I683" s="121">
        <v>0</v>
      </c>
      <c r="J683" s="121"/>
      <c r="K683" s="74">
        <f t="shared" si="749"/>
        <v>1</v>
      </c>
      <c r="L683" s="32">
        <v>5211.8599999999997</v>
      </c>
      <c r="M683" s="33">
        <f t="shared" si="756"/>
        <v>5211.8599999999997</v>
      </c>
      <c r="N683" s="33"/>
      <c r="O683" s="33">
        <f t="shared" si="757"/>
        <v>0</v>
      </c>
      <c r="P683" s="34"/>
      <c r="Q683" s="34">
        <f t="shared" si="807"/>
        <v>0</v>
      </c>
      <c r="R683" s="34">
        <f t="shared" si="808"/>
        <v>0</v>
      </c>
      <c r="S683" s="34"/>
      <c r="T683" s="34">
        <f t="shared" si="809"/>
        <v>0</v>
      </c>
      <c r="U683" s="34">
        <f t="shared" si="810"/>
        <v>0</v>
      </c>
      <c r="V683" s="34"/>
      <c r="W683" s="34">
        <f t="shared" si="798"/>
        <v>0</v>
      </c>
      <c r="X683" s="34">
        <f t="shared" si="799"/>
        <v>0</v>
      </c>
      <c r="Y683" s="34"/>
      <c r="Z683" s="34">
        <f t="shared" si="811"/>
        <v>0</v>
      </c>
      <c r="AA683" s="34">
        <f t="shared" si="812"/>
        <v>0</v>
      </c>
      <c r="AB683" s="34"/>
      <c r="AC683" s="34">
        <f t="shared" si="813"/>
        <v>0</v>
      </c>
      <c r="AD683" s="34">
        <f t="shared" si="814"/>
        <v>0</v>
      </c>
      <c r="AE683" s="34"/>
      <c r="AF683" s="34">
        <f t="shared" si="796"/>
        <v>0</v>
      </c>
      <c r="AG683" s="34">
        <f t="shared" si="797"/>
        <v>0</v>
      </c>
      <c r="AH683" s="34"/>
      <c r="AI683" s="34">
        <f t="shared" si="805"/>
        <v>0</v>
      </c>
      <c r="AJ683" s="34">
        <f t="shared" si="815"/>
        <v>0</v>
      </c>
      <c r="AK683" s="34"/>
      <c r="AL683" s="34">
        <f t="shared" si="800"/>
        <v>0</v>
      </c>
      <c r="AM683" s="34">
        <f t="shared" si="801"/>
        <v>0</v>
      </c>
      <c r="AN683" s="34"/>
      <c r="AO683" s="34">
        <f t="shared" si="774"/>
        <v>0</v>
      </c>
      <c r="AP683" s="34">
        <f t="shared" si="775"/>
        <v>0</v>
      </c>
      <c r="AQ683" s="34"/>
      <c r="AR683" s="34">
        <f t="shared" si="776"/>
        <v>0</v>
      </c>
      <c r="AS683" s="34">
        <f t="shared" si="777"/>
        <v>0</v>
      </c>
      <c r="AT683" s="34"/>
      <c r="AU683" s="34">
        <f t="shared" si="778"/>
        <v>0</v>
      </c>
      <c r="AV683" s="34">
        <f t="shared" si="779"/>
        <v>0</v>
      </c>
      <c r="AW683" s="34"/>
      <c r="AX683" s="34">
        <f t="shared" si="780"/>
        <v>0</v>
      </c>
      <c r="AY683" s="34">
        <f t="shared" si="781"/>
        <v>0</v>
      </c>
      <c r="AZ683" s="34"/>
      <c r="BA683" s="34">
        <f t="shared" si="782"/>
        <v>0</v>
      </c>
      <c r="BB683" s="34">
        <f t="shared" si="783"/>
        <v>0</v>
      </c>
      <c r="BC683" s="34"/>
      <c r="BD683" s="34">
        <f t="shared" si="784"/>
        <v>0</v>
      </c>
      <c r="BE683" s="34">
        <f t="shared" si="785"/>
        <v>0</v>
      </c>
      <c r="BF683" s="34"/>
      <c r="BG683" s="34">
        <f t="shared" si="816"/>
        <v>0</v>
      </c>
      <c r="BH683" s="34">
        <f t="shared" si="786"/>
        <v>0</v>
      </c>
      <c r="BI683" s="34"/>
      <c r="BJ683" s="34">
        <f t="shared" si="817"/>
        <v>0</v>
      </c>
      <c r="BK683" s="34">
        <f t="shared" si="787"/>
        <v>0</v>
      </c>
      <c r="BL683" s="34"/>
      <c r="BM683" s="34">
        <f t="shared" si="744"/>
        <v>0</v>
      </c>
      <c r="BN683" s="34">
        <f t="shared" si="788"/>
        <v>0</v>
      </c>
      <c r="BO683" s="34"/>
      <c r="BP683" s="34">
        <f t="shared" si="758"/>
        <v>0</v>
      </c>
      <c r="BQ683" s="34">
        <f t="shared" si="759"/>
        <v>0</v>
      </c>
      <c r="BR683" s="34"/>
      <c r="BS683" s="34">
        <f t="shared" si="750"/>
        <v>0</v>
      </c>
      <c r="BT683" s="34">
        <f t="shared" si="760"/>
        <v>0</v>
      </c>
      <c r="BU683" s="34">
        <v>1</v>
      </c>
      <c r="BV683" s="34">
        <f t="shared" si="751"/>
        <v>5211.8599999999997</v>
      </c>
      <c r="BW683" s="34">
        <f t="shared" si="761"/>
        <v>0</v>
      </c>
      <c r="BX683" s="34"/>
      <c r="BY683" s="34">
        <f t="shared" si="752"/>
        <v>0</v>
      </c>
      <c r="BZ683" s="34">
        <f t="shared" si="762"/>
        <v>0</v>
      </c>
      <c r="CA683" s="34"/>
      <c r="CB683" s="34">
        <f t="shared" si="753"/>
        <v>0</v>
      </c>
      <c r="CC683" s="34">
        <f t="shared" si="763"/>
        <v>0</v>
      </c>
      <c r="CD683" s="34"/>
      <c r="CE683" s="34">
        <f t="shared" si="754"/>
        <v>0</v>
      </c>
      <c r="CF683" s="34">
        <f t="shared" si="764"/>
        <v>0</v>
      </c>
      <c r="CG683" s="34"/>
      <c r="CH683" s="34">
        <f t="shared" si="789"/>
        <v>0</v>
      </c>
      <c r="CI683" s="34">
        <f t="shared" si="765"/>
        <v>0</v>
      </c>
      <c r="CJ683" s="34"/>
      <c r="CK683" s="34">
        <f t="shared" si="790"/>
        <v>0</v>
      </c>
      <c r="CL683" s="34">
        <f t="shared" si="766"/>
        <v>0</v>
      </c>
      <c r="CM683" s="34"/>
      <c r="CN683" s="34">
        <f t="shared" si="791"/>
        <v>0</v>
      </c>
      <c r="CO683" s="34">
        <f t="shared" si="767"/>
        <v>0</v>
      </c>
      <c r="CP683" s="34"/>
      <c r="CQ683" s="34">
        <f t="shared" si="792"/>
        <v>0</v>
      </c>
      <c r="CR683" s="34">
        <f t="shared" si="768"/>
        <v>0</v>
      </c>
      <c r="CS683" s="34"/>
      <c r="CT683" s="34">
        <f t="shared" si="793"/>
        <v>0</v>
      </c>
      <c r="CU683" s="34">
        <f t="shared" si="769"/>
        <v>0</v>
      </c>
      <c r="CV683" s="34"/>
      <c r="CW683" s="34">
        <f t="shared" si="794"/>
        <v>0</v>
      </c>
      <c r="CX683" s="34">
        <f t="shared" si="770"/>
        <v>0</v>
      </c>
      <c r="CY683" s="34"/>
      <c r="CZ683" s="34">
        <f t="shared" si="795"/>
        <v>0</v>
      </c>
      <c r="DA683" s="34">
        <f t="shared" si="771"/>
        <v>0</v>
      </c>
      <c r="DB683" s="34"/>
      <c r="DC683" s="34">
        <f t="shared" si="755"/>
        <v>0</v>
      </c>
      <c r="DD683" s="34">
        <f t="shared" si="772"/>
        <v>0</v>
      </c>
      <c r="DE683" s="35">
        <f t="shared" si="802"/>
        <v>1</v>
      </c>
      <c r="DF683" s="35">
        <f t="shared" ca="1" si="803"/>
        <v>5211.8599999999997</v>
      </c>
      <c r="DG683" s="89">
        <f t="shared" ca="1" si="804"/>
        <v>0</v>
      </c>
      <c r="DH683" s="35">
        <f t="shared" si="773"/>
        <v>0</v>
      </c>
      <c r="DI683" s="35">
        <f t="shared" ca="1" si="746"/>
        <v>0</v>
      </c>
      <c r="DJ683" s="92">
        <f t="shared" ca="1" si="747"/>
        <v>0</v>
      </c>
      <c r="DK683"/>
      <c r="DL683" s="37"/>
      <c r="DM683" s="38">
        <f t="shared" si="748"/>
        <v>0</v>
      </c>
      <c r="DN683" s="39" t="str">
        <f t="shared" si="806"/>
        <v>NÃO MEDIDO</v>
      </c>
      <c r="DO683" s="40"/>
      <c r="DP683"/>
    </row>
    <row r="684" spans="1:120" s="2" customFormat="1" ht="90" customHeight="1" x14ac:dyDescent="0.2">
      <c r="A684" s="2" t="s">
        <v>212</v>
      </c>
      <c r="C684" s="100" t="s">
        <v>1126</v>
      </c>
      <c r="D684" s="30" t="s">
        <v>1127</v>
      </c>
      <c r="E684" s="31" t="s">
        <v>89</v>
      </c>
      <c r="F684" s="74">
        <v>24</v>
      </c>
      <c r="G684" s="74">
        <v>0</v>
      </c>
      <c r="H684" s="121">
        <v>0</v>
      </c>
      <c r="I684" s="121">
        <v>0</v>
      </c>
      <c r="J684" s="121"/>
      <c r="K684" s="74">
        <f t="shared" si="749"/>
        <v>24</v>
      </c>
      <c r="L684" s="32">
        <v>17.649999999999999</v>
      </c>
      <c r="M684" s="33">
        <f t="shared" si="756"/>
        <v>423.6</v>
      </c>
      <c r="N684" s="33"/>
      <c r="O684" s="33">
        <f t="shared" si="757"/>
        <v>0</v>
      </c>
      <c r="P684" s="34"/>
      <c r="Q684" s="34">
        <f t="shared" si="807"/>
        <v>0</v>
      </c>
      <c r="R684" s="34">
        <f t="shared" si="808"/>
        <v>0</v>
      </c>
      <c r="S684" s="34"/>
      <c r="T684" s="34">
        <f t="shared" si="809"/>
        <v>0</v>
      </c>
      <c r="U684" s="34">
        <f t="shared" si="810"/>
        <v>0</v>
      </c>
      <c r="V684" s="34"/>
      <c r="W684" s="34">
        <f t="shared" si="798"/>
        <v>0</v>
      </c>
      <c r="X684" s="34">
        <f t="shared" si="799"/>
        <v>0</v>
      </c>
      <c r="Y684" s="34"/>
      <c r="Z684" s="34">
        <f t="shared" si="811"/>
        <v>0</v>
      </c>
      <c r="AA684" s="34">
        <f t="shared" si="812"/>
        <v>0</v>
      </c>
      <c r="AB684" s="34"/>
      <c r="AC684" s="34">
        <f t="shared" si="813"/>
        <v>0</v>
      </c>
      <c r="AD684" s="34">
        <f t="shared" si="814"/>
        <v>0</v>
      </c>
      <c r="AE684" s="34"/>
      <c r="AF684" s="34">
        <f t="shared" si="796"/>
        <v>0</v>
      </c>
      <c r="AG684" s="34">
        <f t="shared" si="797"/>
        <v>0</v>
      </c>
      <c r="AH684" s="34"/>
      <c r="AI684" s="34">
        <f t="shared" si="805"/>
        <v>0</v>
      </c>
      <c r="AJ684" s="34">
        <f t="shared" si="815"/>
        <v>0</v>
      </c>
      <c r="AK684" s="34"/>
      <c r="AL684" s="34">
        <f t="shared" si="800"/>
        <v>0</v>
      </c>
      <c r="AM684" s="34">
        <f t="shared" si="801"/>
        <v>0</v>
      </c>
      <c r="AN684" s="34"/>
      <c r="AO684" s="34">
        <f t="shared" si="774"/>
        <v>0</v>
      </c>
      <c r="AP684" s="34">
        <f t="shared" si="775"/>
        <v>0</v>
      </c>
      <c r="AQ684" s="34"/>
      <c r="AR684" s="34">
        <f t="shared" si="776"/>
        <v>0</v>
      </c>
      <c r="AS684" s="34">
        <f t="shared" si="777"/>
        <v>0</v>
      </c>
      <c r="AT684" s="34"/>
      <c r="AU684" s="34">
        <f t="shared" si="778"/>
        <v>0</v>
      </c>
      <c r="AV684" s="34">
        <f t="shared" si="779"/>
        <v>0</v>
      </c>
      <c r="AW684" s="34"/>
      <c r="AX684" s="34">
        <f t="shared" si="780"/>
        <v>0</v>
      </c>
      <c r="AY684" s="34">
        <f t="shared" si="781"/>
        <v>0</v>
      </c>
      <c r="AZ684" s="34"/>
      <c r="BA684" s="34">
        <f t="shared" si="782"/>
        <v>0</v>
      </c>
      <c r="BB684" s="34">
        <f t="shared" si="783"/>
        <v>0</v>
      </c>
      <c r="BC684" s="34"/>
      <c r="BD684" s="34">
        <f t="shared" si="784"/>
        <v>0</v>
      </c>
      <c r="BE684" s="34">
        <f t="shared" si="785"/>
        <v>0</v>
      </c>
      <c r="BF684" s="34"/>
      <c r="BG684" s="34">
        <f t="shared" si="816"/>
        <v>0</v>
      </c>
      <c r="BH684" s="34">
        <f t="shared" si="786"/>
        <v>0</v>
      </c>
      <c r="BI684" s="34"/>
      <c r="BJ684" s="34">
        <f t="shared" si="817"/>
        <v>0</v>
      </c>
      <c r="BK684" s="34">
        <f t="shared" si="787"/>
        <v>0</v>
      </c>
      <c r="BL684" s="34"/>
      <c r="BM684" s="34">
        <f t="shared" ref="BM684:BM727" si="818">ROUND(BL684*$L684,2)</f>
        <v>0</v>
      </c>
      <c r="BN684" s="34">
        <f t="shared" si="788"/>
        <v>0</v>
      </c>
      <c r="BO684" s="34"/>
      <c r="BP684" s="34">
        <f t="shared" si="758"/>
        <v>0</v>
      </c>
      <c r="BQ684" s="34">
        <f t="shared" si="759"/>
        <v>0</v>
      </c>
      <c r="BR684" s="34"/>
      <c r="BS684" s="34">
        <f t="shared" si="750"/>
        <v>0</v>
      </c>
      <c r="BT684" s="34">
        <f t="shared" si="760"/>
        <v>0</v>
      </c>
      <c r="BU684" s="34">
        <v>2</v>
      </c>
      <c r="BV684" s="34">
        <f t="shared" si="751"/>
        <v>35.299999999999997</v>
      </c>
      <c r="BW684" s="34">
        <f t="shared" si="761"/>
        <v>0</v>
      </c>
      <c r="BX684" s="34"/>
      <c r="BY684" s="34">
        <f t="shared" si="752"/>
        <v>0</v>
      </c>
      <c r="BZ684" s="34">
        <f t="shared" si="762"/>
        <v>0</v>
      </c>
      <c r="CA684" s="34"/>
      <c r="CB684" s="34">
        <f t="shared" si="753"/>
        <v>0</v>
      </c>
      <c r="CC684" s="34">
        <f t="shared" si="763"/>
        <v>0</v>
      </c>
      <c r="CD684" s="34"/>
      <c r="CE684" s="34">
        <f t="shared" si="754"/>
        <v>0</v>
      </c>
      <c r="CF684" s="34">
        <f t="shared" si="764"/>
        <v>0</v>
      </c>
      <c r="CG684" s="34"/>
      <c r="CH684" s="34">
        <f t="shared" si="789"/>
        <v>0</v>
      </c>
      <c r="CI684" s="34">
        <f t="shared" si="765"/>
        <v>0</v>
      </c>
      <c r="CJ684" s="34"/>
      <c r="CK684" s="34">
        <f t="shared" si="790"/>
        <v>0</v>
      </c>
      <c r="CL684" s="34">
        <f t="shared" si="766"/>
        <v>0</v>
      </c>
      <c r="CM684" s="34"/>
      <c r="CN684" s="34">
        <f t="shared" si="791"/>
        <v>0</v>
      </c>
      <c r="CO684" s="34">
        <f t="shared" si="767"/>
        <v>0</v>
      </c>
      <c r="CP684" s="34"/>
      <c r="CQ684" s="34">
        <f t="shared" si="792"/>
        <v>0</v>
      </c>
      <c r="CR684" s="34">
        <f t="shared" si="768"/>
        <v>0</v>
      </c>
      <c r="CS684" s="34"/>
      <c r="CT684" s="34">
        <f t="shared" si="793"/>
        <v>0</v>
      </c>
      <c r="CU684" s="34">
        <f t="shared" si="769"/>
        <v>0</v>
      </c>
      <c r="CV684" s="34"/>
      <c r="CW684" s="34">
        <f t="shared" si="794"/>
        <v>0</v>
      </c>
      <c r="CX684" s="34">
        <f t="shared" si="770"/>
        <v>0</v>
      </c>
      <c r="CY684" s="34"/>
      <c r="CZ684" s="34">
        <f t="shared" si="795"/>
        <v>0</v>
      </c>
      <c r="DA684" s="34">
        <f t="shared" si="771"/>
        <v>0</v>
      </c>
      <c r="DB684" s="34"/>
      <c r="DC684" s="34">
        <f t="shared" si="755"/>
        <v>0</v>
      </c>
      <c r="DD684" s="34">
        <f t="shared" si="772"/>
        <v>0</v>
      </c>
      <c r="DE684" s="35">
        <f t="shared" si="802"/>
        <v>2</v>
      </c>
      <c r="DF684" s="35">
        <f t="shared" ca="1" si="803"/>
        <v>35.299999999999997</v>
      </c>
      <c r="DG684" s="89">
        <f t="shared" ca="1" si="804"/>
        <v>0</v>
      </c>
      <c r="DH684" s="35">
        <f t="shared" si="773"/>
        <v>22</v>
      </c>
      <c r="DI684" s="35">
        <f t="shared" ca="1" si="746"/>
        <v>388.3</v>
      </c>
      <c r="DJ684" s="92">
        <f t="shared" ca="1" si="747"/>
        <v>0</v>
      </c>
      <c r="DK684"/>
      <c r="DL684" s="37"/>
      <c r="DM684" s="38">
        <f t="shared" si="748"/>
        <v>0</v>
      </c>
      <c r="DN684" s="39" t="str">
        <f t="shared" si="806"/>
        <v>NÃO MEDIDO</v>
      </c>
      <c r="DO684" s="40"/>
      <c r="DP684"/>
    </row>
    <row r="685" spans="1:120" s="2" customFormat="1" ht="54" customHeight="1" x14ac:dyDescent="0.2">
      <c r="A685" s="2" t="s">
        <v>212</v>
      </c>
      <c r="C685" s="100" t="s">
        <v>1128</v>
      </c>
      <c r="D685" s="30" t="s">
        <v>1129</v>
      </c>
      <c r="E685" s="31" t="s">
        <v>89</v>
      </c>
      <c r="F685" s="74">
        <v>1</v>
      </c>
      <c r="G685" s="74">
        <v>0</v>
      </c>
      <c r="H685" s="121">
        <v>0</v>
      </c>
      <c r="I685" s="121">
        <v>0</v>
      </c>
      <c r="J685" s="121"/>
      <c r="K685" s="74">
        <f t="shared" si="749"/>
        <v>1</v>
      </c>
      <c r="L685" s="32">
        <v>28.71</v>
      </c>
      <c r="M685" s="33">
        <f t="shared" si="756"/>
        <v>28.71</v>
      </c>
      <c r="N685" s="33"/>
      <c r="O685" s="33">
        <f t="shared" si="757"/>
        <v>0</v>
      </c>
      <c r="P685" s="34"/>
      <c r="Q685" s="34">
        <f t="shared" si="807"/>
        <v>0</v>
      </c>
      <c r="R685" s="34">
        <f t="shared" si="808"/>
        <v>0</v>
      </c>
      <c r="S685" s="34"/>
      <c r="T685" s="34">
        <f t="shared" si="809"/>
        <v>0</v>
      </c>
      <c r="U685" s="34">
        <f t="shared" si="810"/>
        <v>0</v>
      </c>
      <c r="V685" s="34"/>
      <c r="W685" s="34">
        <f t="shared" si="798"/>
        <v>0</v>
      </c>
      <c r="X685" s="34">
        <f t="shared" si="799"/>
        <v>0</v>
      </c>
      <c r="Y685" s="34"/>
      <c r="Z685" s="34">
        <f t="shared" si="811"/>
        <v>0</v>
      </c>
      <c r="AA685" s="34">
        <f t="shared" si="812"/>
        <v>0</v>
      </c>
      <c r="AB685" s="34"/>
      <c r="AC685" s="34">
        <f t="shared" si="813"/>
        <v>0</v>
      </c>
      <c r="AD685" s="34">
        <f t="shared" si="814"/>
        <v>0</v>
      </c>
      <c r="AE685" s="34"/>
      <c r="AF685" s="34">
        <f t="shared" si="796"/>
        <v>0</v>
      </c>
      <c r="AG685" s="34">
        <f t="shared" si="797"/>
        <v>0</v>
      </c>
      <c r="AH685" s="34"/>
      <c r="AI685" s="34">
        <f t="shared" si="805"/>
        <v>0</v>
      </c>
      <c r="AJ685" s="34">
        <f t="shared" si="815"/>
        <v>0</v>
      </c>
      <c r="AK685" s="34"/>
      <c r="AL685" s="34">
        <f t="shared" si="800"/>
        <v>0</v>
      </c>
      <c r="AM685" s="34">
        <f t="shared" si="801"/>
        <v>0</v>
      </c>
      <c r="AN685" s="34"/>
      <c r="AO685" s="34">
        <f t="shared" si="774"/>
        <v>0</v>
      </c>
      <c r="AP685" s="34">
        <f t="shared" si="775"/>
        <v>0</v>
      </c>
      <c r="AQ685" s="34"/>
      <c r="AR685" s="34">
        <f t="shared" si="776"/>
        <v>0</v>
      </c>
      <c r="AS685" s="34">
        <f t="shared" si="777"/>
        <v>0</v>
      </c>
      <c r="AT685" s="34"/>
      <c r="AU685" s="34">
        <f t="shared" si="778"/>
        <v>0</v>
      </c>
      <c r="AV685" s="34">
        <f t="shared" si="779"/>
        <v>0</v>
      </c>
      <c r="AW685" s="34"/>
      <c r="AX685" s="34">
        <f t="shared" si="780"/>
        <v>0</v>
      </c>
      <c r="AY685" s="34">
        <f t="shared" si="781"/>
        <v>0</v>
      </c>
      <c r="AZ685" s="34"/>
      <c r="BA685" s="34">
        <f t="shared" si="782"/>
        <v>0</v>
      </c>
      <c r="BB685" s="34">
        <f t="shared" si="783"/>
        <v>0</v>
      </c>
      <c r="BC685" s="34"/>
      <c r="BD685" s="34">
        <f t="shared" si="784"/>
        <v>0</v>
      </c>
      <c r="BE685" s="34">
        <f t="shared" si="785"/>
        <v>0</v>
      </c>
      <c r="BF685" s="34"/>
      <c r="BG685" s="34">
        <f t="shared" si="816"/>
        <v>0</v>
      </c>
      <c r="BH685" s="34">
        <f t="shared" si="786"/>
        <v>0</v>
      </c>
      <c r="BI685" s="34"/>
      <c r="BJ685" s="34">
        <f t="shared" si="817"/>
        <v>0</v>
      </c>
      <c r="BK685" s="34">
        <f t="shared" si="787"/>
        <v>0</v>
      </c>
      <c r="BL685" s="34"/>
      <c r="BM685" s="34">
        <f t="shared" si="818"/>
        <v>0</v>
      </c>
      <c r="BN685" s="34">
        <f t="shared" si="788"/>
        <v>0</v>
      </c>
      <c r="BO685" s="34"/>
      <c r="BP685" s="34">
        <f t="shared" si="758"/>
        <v>0</v>
      </c>
      <c r="BQ685" s="34">
        <f t="shared" si="759"/>
        <v>0</v>
      </c>
      <c r="BR685" s="34"/>
      <c r="BS685" s="34">
        <f t="shared" si="750"/>
        <v>0</v>
      </c>
      <c r="BT685" s="34">
        <f t="shared" si="760"/>
        <v>0</v>
      </c>
      <c r="BU685" s="34"/>
      <c r="BV685" s="34">
        <f t="shared" si="751"/>
        <v>0</v>
      </c>
      <c r="BW685" s="34">
        <f t="shared" si="761"/>
        <v>0</v>
      </c>
      <c r="BX685" s="34"/>
      <c r="BY685" s="34">
        <f t="shared" si="752"/>
        <v>0</v>
      </c>
      <c r="BZ685" s="34">
        <f t="shared" si="762"/>
        <v>0</v>
      </c>
      <c r="CA685" s="34"/>
      <c r="CB685" s="34">
        <f t="shared" si="753"/>
        <v>0</v>
      </c>
      <c r="CC685" s="34">
        <f t="shared" si="763"/>
        <v>0</v>
      </c>
      <c r="CD685" s="34"/>
      <c r="CE685" s="34">
        <f t="shared" si="754"/>
        <v>0</v>
      </c>
      <c r="CF685" s="34">
        <f t="shared" si="764"/>
        <v>0</v>
      </c>
      <c r="CG685" s="34"/>
      <c r="CH685" s="34">
        <f t="shared" si="789"/>
        <v>0</v>
      </c>
      <c r="CI685" s="34">
        <f t="shared" si="765"/>
        <v>0</v>
      </c>
      <c r="CJ685" s="34"/>
      <c r="CK685" s="34">
        <f t="shared" si="790"/>
        <v>0</v>
      </c>
      <c r="CL685" s="34">
        <f t="shared" si="766"/>
        <v>0</v>
      </c>
      <c r="CM685" s="34"/>
      <c r="CN685" s="34">
        <f t="shared" si="791"/>
        <v>0</v>
      </c>
      <c r="CO685" s="34">
        <f t="shared" si="767"/>
        <v>0</v>
      </c>
      <c r="CP685" s="34"/>
      <c r="CQ685" s="34">
        <f t="shared" si="792"/>
        <v>0</v>
      </c>
      <c r="CR685" s="34">
        <f t="shared" si="768"/>
        <v>0</v>
      </c>
      <c r="CS685" s="34"/>
      <c r="CT685" s="34">
        <f t="shared" si="793"/>
        <v>0</v>
      </c>
      <c r="CU685" s="34">
        <f t="shared" si="769"/>
        <v>0</v>
      </c>
      <c r="CV685" s="34"/>
      <c r="CW685" s="34">
        <f t="shared" si="794"/>
        <v>0</v>
      </c>
      <c r="CX685" s="34">
        <f t="shared" si="770"/>
        <v>0</v>
      </c>
      <c r="CY685" s="34"/>
      <c r="CZ685" s="34">
        <f t="shared" si="795"/>
        <v>0</v>
      </c>
      <c r="DA685" s="34">
        <f t="shared" si="771"/>
        <v>0</v>
      </c>
      <c r="DB685" s="34"/>
      <c r="DC685" s="34">
        <f t="shared" si="755"/>
        <v>0</v>
      </c>
      <c r="DD685" s="34">
        <f t="shared" si="772"/>
        <v>0</v>
      </c>
      <c r="DE685" s="35">
        <f t="shared" si="802"/>
        <v>0</v>
      </c>
      <c r="DF685" s="35">
        <f t="shared" ca="1" si="803"/>
        <v>0</v>
      </c>
      <c r="DG685" s="89">
        <f t="shared" ca="1" si="804"/>
        <v>0</v>
      </c>
      <c r="DH685" s="35">
        <f t="shared" si="773"/>
        <v>1</v>
      </c>
      <c r="DI685" s="35">
        <f t="shared" ca="1" si="746"/>
        <v>28.71</v>
      </c>
      <c r="DJ685" s="92">
        <f t="shared" ca="1" si="747"/>
        <v>0</v>
      </c>
      <c r="DK685"/>
      <c r="DL685" s="37"/>
      <c r="DM685" s="38">
        <f t="shared" si="748"/>
        <v>0</v>
      </c>
      <c r="DN685" s="39" t="str">
        <f t="shared" si="806"/>
        <v>NÃO MEDIDO</v>
      </c>
      <c r="DO685" s="40"/>
      <c r="DP685"/>
    </row>
    <row r="686" spans="1:120" s="2" customFormat="1" ht="54" customHeight="1" x14ac:dyDescent="0.2">
      <c r="A686" s="2" t="s">
        <v>212</v>
      </c>
      <c r="C686" s="100" t="s">
        <v>1130</v>
      </c>
      <c r="D686" s="30" t="s">
        <v>1131</v>
      </c>
      <c r="E686" s="31" t="s">
        <v>89</v>
      </c>
      <c r="F686" s="74">
        <v>1</v>
      </c>
      <c r="G686" s="74">
        <v>0</v>
      </c>
      <c r="H686" s="121">
        <v>0</v>
      </c>
      <c r="I686" s="121">
        <v>0</v>
      </c>
      <c r="J686" s="121"/>
      <c r="K686" s="74">
        <f t="shared" si="749"/>
        <v>1</v>
      </c>
      <c r="L686" s="32">
        <v>33.450000000000003</v>
      </c>
      <c r="M686" s="33">
        <f t="shared" si="756"/>
        <v>33.450000000000003</v>
      </c>
      <c r="N686" s="33"/>
      <c r="O686" s="33">
        <f t="shared" si="757"/>
        <v>0</v>
      </c>
      <c r="P686" s="34"/>
      <c r="Q686" s="34">
        <f t="shared" si="807"/>
        <v>0</v>
      </c>
      <c r="R686" s="34">
        <f t="shared" si="808"/>
        <v>0</v>
      </c>
      <c r="S686" s="34"/>
      <c r="T686" s="34">
        <f t="shared" si="809"/>
        <v>0</v>
      </c>
      <c r="U686" s="34">
        <f t="shared" si="810"/>
        <v>0</v>
      </c>
      <c r="V686" s="34"/>
      <c r="W686" s="34">
        <f t="shared" si="798"/>
        <v>0</v>
      </c>
      <c r="X686" s="34">
        <f t="shared" si="799"/>
        <v>0</v>
      </c>
      <c r="Y686" s="34"/>
      <c r="Z686" s="34">
        <f t="shared" si="811"/>
        <v>0</v>
      </c>
      <c r="AA686" s="34">
        <f t="shared" si="812"/>
        <v>0</v>
      </c>
      <c r="AB686" s="34"/>
      <c r="AC686" s="34">
        <f t="shared" si="813"/>
        <v>0</v>
      </c>
      <c r="AD686" s="34">
        <f t="shared" si="814"/>
        <v>0</v>
      </c>
      <c r="AE686" s="34"/>
      <c r="AF686" s="34">
        <f t="shared" si="796"/>
        <v>0</v>
      </c>
      <c r="AG686" s="34">
        <f t="shared" si="797"/>
        <v>0</v>
      </c>
      <c r="AH686" s="34"/>
      <c r="AI686" s="34">
        <f t="shared" si="805"/>
        <v>0</v>
      </c>
      <c r="AJ686" s="34">
        <f t="shared" si="815"/>
        <v>0</v>
      </c>
      <c r="AK686" s="34"/>
      <c r="AL686" s="34">
        <f t="shared" si="800"/>
        <v>0</v>
      </c>
      <c r="AM686" s="34">
        <f t="shared" si="801"/>
        <v>0</v>
      </c>
      <c r="AN686" s="34"/>
      <c r="AO686" s="34">
        <f t="shared" si="774"/>
        <v>0</v>
      </c>
      <c r="AP686" s="34">
        <f t="shared" si="775"/>
        <v>0</v>
      </c>
      <c r="AQ686" s="34"/>
      <c r="AR686" s="34">
        <f t="shared" si="776"/>
        <v>0</v>
      </c>
      <c r="AS686" s="34">
        <f t="shared" si="777"/>
        <v>0</v>
      </c>
      <c r="AT686" s="34"/>
      <c r="AU686" s="34">
        <f t="shared" si="778"/>
        <v>0</v>
      </c>
      <c r="AV686" s="34">
        <f t="shared" si="779"/>
        <v>0</v>
      </c>
      <c r="AW686" s="34"/>
      <c r="AX686" s="34">
        <f t="shared" si="780"/>
        <v>0</v>
      </c>
      <c r="AY686" s="34">
        <f t="shared" si="781"/>
        <v>0</v>
      </c>
      <c r="AZ686" s="34"/>
      <c r="BA686" s="34">
        <f t="shared" si="782"/>
        <v>0</v>
      </c>
      <c r="BB686" s="34">
        <f t="shared" si="783"/>
        <v>0</v>
      </c>
      <c r="BC686" s="34"/>
      <c r="BD686" s="34">
        <f t="shared" si="784"/>
        <v>0</v>
      </c>
      <c r="BE686" s="34">
        <f t="shared" si="785"/>
        <v>0</v>
      </c>
      <c r="BF686" s="34"/>
      <c r="BG686" s="34">
        <f t="shared" si="816"/>
        <v>0</v>
      </c>
      <c r="BH686" s="34">
        <f t="shared" si="786"/>
        <v>0</v>
      </c>
      <c r="BI686" s="34"/>
      <c r="BJ686" s="34">
        <f t="shared" si="817"/>
        <v>0</v>
      </c>
      <c r="BK686" s="34">
        <f t="shared" si="787"/>
        <v>0</v>
      </c>
      <c r="BL686" s="34"/>
      <c r="BM686" s="34">
        <f t="shared" si="818"/>
        <v>0</v>
      </c>
      <c r="BN686" s="34">
        <f t="shared" si="788"/>
        <v>0</v>
      </c>
      <c r="BO686" s="34"/>
      <c r="BP686" s="34">
        <f t="shared" si="758"/>
        <v>0</v>
      </c>
      <c r="BQ686" s="34">
        <f t="shared" si="759"/>
        <v>0</v>
      </c>
      <c r="BR686" s="34"/>
      <c r="BS686" s="34">
        <f t="shared" si="750"/>
        <v>0</v>
      </c>
      <c r="BT686" s="34">
        <f t="shared" si="760"/>
        <v>0</v>
      </c>
      <c r="BU686" s="34"/>
      <c r="BV686" s="34">
        <f t="shared" si="751"/>
        <v>0</v>
      </c>
      <c r="BW686" s="34">
        <f t="shared" si="761"/>
        <v>0</v>
      </c>
      <c r="BX686" s="34"/>
      <c r="BY686" s="34">
        <f t="shared" si="752"/>
        <v>0</v>
      </c>
      <c r="BZ686" s="34">
        <f t="shared" si="762"/>
        <v>0</v>
      </c>
      <c r="CA686" s="34"/>
      <c r="CB686" s="34">
        <f t="shared" si="753"/>
        <v>0</v>
      </c>
      <c r="CC686" s="34">
        <f t="shared" si="763"/>
        <v>0</v>
      </c>
      <c r="CD686" s="34"/>
      <c r="CE686" s="34">
        <f t="shared" si="754"/>
        <v>0</v>
      </c>
      <c r="CF686" s="34">
        <f t="shared" si="764"/>
        <v>0</v>
      </c>
      <c r="CG686" s="34"/>
      <c r="CH686" s="34">
        <f t="shared" si="789"/>
        <v>0</v>
      </c>
      <c r="CI686" s="34">
        <f t="shared" si="765"/>
        <v>0</v>
      </c>
      <c r="CJ686" s="34"/>
      <c r="CK686" s="34">
        <f t="shared" si="790"/>
        <v>0</v>
      </c>
      <c r="CL686" s="34">
        <f t="shared" si="766"/>
        <v>0</v>
      </c>
      <c r="CM686" s="34"/>
      <c r="CN686" s="34">
        <f t="shared" si="791"/>
        <v>0</v>
      </c>
      <c r="CO686" s="34">
        <f t="shared" si="767"/>
        <v>0</v>
      </c>
      <c r="CP686" s="34"/>
      <c r="CQ686" s="34">
        <f t="shared" si="792"/>
        <v>0</v>
      </c>
      <c r="CR686" s="34">
        <f t="shared" si="768"/>
        <v>0</v>
      </c>
      <c r="CS686" s="34"/>
      <c r="CT686" s="34">
        <f t="shared" si="793"/>
        <v>0</v>
      </c>
      <c r="CU686" s="34">
        <f t="shared" si="769"/>
        <v>0</v>
      </c>
      <c r="CV686" s="34"/>
      <c r="CW686" s="34">
        <f t="shared" si="794"/>
        <v>0</v>
      </c>
      <c r="CX686" s="34">
        <f t="shared" si="770"/>
        <v>0</v>
      </c>
      <c r="CY686" s="34"/>
      <c r="CZ686" s="34">
        <f t="shared" si="795"/>
        <v>0</v>
      </c>
      <c r="DA686" s="34">
        <f t="shared" si="771"/>
        <v>0</v>
      </c>
      <c r="DB686" s="34"/>
      <c r="DC686" s="34">
        <f t="shared" si="755"/>
        <v>0</v>
      </c>
      <c r="DD686" s="34">
        <f t="shared" si="772"/>
        <v>0</v>
      </c>
      <c r="DE686" s="35">
        <f t="shared" si="802"/>
        <v>0</v>
      </c>
      <c r="DF686" s="35">
        <f t="shared" ca="1" si="803"/>
        <v>0</v>
      </c>
      <c r="DG686" s="89">
        <f t="shared" ca="1" si="804"/>
        <v>0</v>
      </c>
      <c r="DH686" s="35">
        <f t="shared" si="773"/>
        <v>1</v>
      </c>
      <c r="DI686" s="35">
        <f t="shared" ca="1" si="746"/>
        <v>33.450000000000003</v>
      </c>
      <c r="DJ686" s="92">
        <f t="shared" ca="1" si="747"/>
        <v>0</v>
      </c>
      <c r="DK686"/>
      <c r="DL686" s="37"/>
      <c r="DM686" s="38">
        <f t="shared" si="748"/>
        <v>0</v>
      </c>
      <c r="DN686" s="39" t="str">
        <f t="shared" si="806"/>
        <v>NÃO MEDIDO</v>
      </c>
      <c r="DO686" s="40"/>
      <c r="DP686"/>
    </row>
    <row r="687" spans="1:120" s="2" customFormat="1" ht="60" customHeight="1" x14ac:dyDescent="0.2">
      <c r="A687" s="2" t="s">
        <v>212</v>
      </c>
      <c r="C687" s="100" t="s">
        <v>1132</v>
      </c>
      <c r="D687" s="30" t="s">
        <v>1133</v>
      </c>
      <c r="E687" s="31" t="s">
        <v>89</v>
      </c>
      <c r="F687" s="74">
        <v>121</v>
      </c>
      <c r="G687" s="74">
        <v>0</v>
      </c>
      <c r="H687" s="121">
        <v>0</v>
      </c>
      <c r="I687" s="121">
        <v>46</v>
      </c>
      <c r="J687" s="121"/>
      <c r="K687" s="74">
        <f t="shared" si="749"/>
        <v>167</v>
      </c>
      <c r="L687" s="32">
        <v>46.42</v>
      </c>
      <c r="M687" s="33">
        <f t="shared" si="756"/>
        <v>7752.14</v>
      </c>
      <c r="N687" s="33"/>
      <c r="O687" s="33">
        <f t="shared" si="757"/>
        <v>0</v>
      </c>
      <c r="P687" s="34"/>
      <c r="Q687" s="34">
        <f t="shared" si="807"/>
        <v>0</v>
      </c>
      <c r="R687" s="34">
        <f t="shared" si="808"/>
        <v>0</v>
      </c>
      <c r="S687" s="34"/>
      <c r="T687" s="34">
        <f t="shared" si="809"/>
        <v>0</v>
      </c>
      <c r="U687" s="34">
        <f t="shared" si="810"/>
        <v>0</v>
      </c>
      <c r="V687" s="34"/>
      <c r="W687" s="34">
        <f t="shared" si="798"/>
        <v>0</v>
      </c>
      <c r="X687" s="34">
        <f t="shared" si="799"/>
        <v>0</v>
      </c>
      <c r="Y687" s="34"/>
      <c r="Z687" s="34">
        <f t="shared" si="811"/>
        <v>0</v>
      </c>
      <c r="AA687" s="34">
        <f t="shared" si="812"/>
        <v>0</v>
      </c>
      <c r="AB687" s="34">
        <v>12</v>
      </c>
      <c r="AC687" s="34">
        <f t="shared" si="813"/>
        <v>557.04</v>
      </c>
      <c r="AD687" s="34">
        <f t="shared" si="814"/>
        <v>0</v>
      </c>
      <c r="AE687" s="34"/>
      <c r="AF687" s="34">
        <f t="shared" si="796"/>
        <v>0</v>
      </c>
      <c r="AG687" s="34">
        <f t="shared" si="797"/>
        <v>0</v>
      </c>
      <c r="AH687" s="34"/>
      <c r="AI687" s="34">
        <f t="shared" si="805"/>
        <v>0</v>
      </c>
      <c r="AJ687" s="34">
        <f t="shared" si="815"/>
        <v>0</v>
      </c>
      <c r="AK687" s="34"/>
      <c r="AL687" s="34">
        <f t="shared" si="800"/>
        <v>0</v>
      </c>
      <c r="AM687" s="34">
        <f t="shared" si="801"/>
        <v>0</v>
      </c>
      <c r="AN687" s="34"/>
      <c r="AO687" s="34">
        <f t="shared" si="774"/>
        <v>0</v>
      </c>
      <c r="AP687" s="34">
        <f t="shared" si="775"/>
        <v>0</v>
      </c>
      <c r="AQ687" s="34"/>
      <c r="AR687" s="34">
        <f t="shared" si="776"/>
        <v>0</v>
      </c>
      <c r="AS687" s="34">
        <f t="shared" si="777"/>
        <v>0</v>
      </c>
      <c r="AT687" s="34"/>
      <c r="AU687" s="34">
        <f t="shared" si="778"/>
        <v>0</v>
      </c>
      <c r="AV687" s="34">
        <f t="shared" si="779"/>
        <v>0</v>
      </c>
      <c r="AW687" s="34"/>
      <c r="AX687" s="34">
        <f t="shared" si="780"/>
        <v>0</v>
      </c>
      <c r="AY687" s="34">
        <f t="shared" si="781"/>
        <v>0</v>
      </c>
      <c r="AZ687" s="34"/>
      <c r="BA687" s="34">
        <f t="shared" si="782"/>
        <v>0</v>
      </c>
      <c r="BB687" s="34">
        <f t="shared" si="783"/>
        <v>0</v>
      </c>
      <c r="BC687" s="34"/>
      <c r="BD687" s="34">
        <f t="shared" si="784"/>
        <v>0</v>
      </c>
      <c r="BE687" s="34">
        <f t="shared" si="785"/>
        <v>0</v>
      </c>
      <c r="BF687" s="34"/>
      <c r="BG687" s="34">
        <f t="shared" si="816"/>
        <v>0</v>
      </c>
      <c r="BH687" s="34">
        <f t="shared" si="786"/>
        <v>0</v>
      </c>
      <c r="BI687" s="34"/>
      <c r="BJ687" s="34">
        <f t="shared" si="817"/>
        <v>0</v>
      </c>
      <c r="BK687" s="34">
        <f t="shared" si="787"/>
        <v>0</v>
      </c>
      <c r="BL687" s="34">
        <v>14</v>
      </c>
      <c r="BM687" s="34">
        <f t="shared" si="818"/>
        <v>649.88</v>
      </c>
      <c r="BN687" s="34">
        <f t="shared" si="788"/>
        <v>0</v>
      </c>
      <c r="BO687" s="34">
        <v>34</v>
      </c>
      <c r="BP687" s="34">
        <f t="shared" si="758"/>
        <v>1578.28</v>
      </c>
      <c r="BQ687" s="34">
        <f t="shared" si="759"/>
        <v>0</v>
      </c>
      <c r="BR687" s="34"/>
      <c r="BS687" s="34">
        <f t="shared" si="750"/>
        <v>0</v>
      </c>
      <c r="BT687" s="34">
        <f t="shared" si="760"/>
        <v>0</v>
      </c>
      <c r="BU687" s="34">
        <v>46</v>
      </c>
      <c r="BV687" s="34">
        <f t="shared" si="751"/>
        <v>2135.3200000000002</v>
      </c>
      <c r="BW687" s="34">
        <f t="shared" si="761"/>
        <v>0</v>
      </c>
      <c r="BX687" s="34">
        <v>33</v>
      </c>
      <c r="BY687" s="34">
        <f t="shared" si="752"/>
        <v>1531.86</v>
      </c>
      <c r="BZ687" s="34">
        <f t="shared" si="762"/>
        <v>0</v>
      </c>
      <c r="CA687" s="34"/>
      <c r="CB687" s="34">
        <f t="shared" si="753"/>
        <v>0</v>
      </c>
      <c r="CC687" s="34">
        <f t="shared" si="763"/>
        <v>0</v>
      </c>
      <c r="CD687" s="34"/>
      <c r="CE687" s="34">
        <f t="shared" si="754"/>
        <v>0</v>
      </c>
      <c r="CF687" s="34">
        <f t="shared" si="764"/>
        <v>0</v>
      </c>
      <c r="CG687" s="34"/>
      <c r="CH687" s="34">
        <f t="shared" si="789"/>
        <v>0</v>
      </c>
      <c r="CI687" s="34">
        <f t="shared" si="765"/>
        <v>0</v>
      </c>
      <c r="CJ687" s="34"/>
      <c r="CK687" s="34">
        <f t="shared" si="790"/>
        <v>0</v>
      </c>
      <c r="CL687" s="34">
        <f t="shared" si="766"/>
        <v>0</v>
      </c>
      <c r="CM687" s="34"/>
      <c r="CN687" s="34">
        <f t="shared" si="791"/>
        <v>0</v>
      </c>
      <c r="CO687" s="34">
        <f t="shared" si="767"/>
        <v>0</v>
      </c>
      <c r="CP687" s="34"/>
      <c r="CQ687" s="34">
        <f t="shared" si="792"/>
        <v>0</v>
      </c>
      <c r="CR687" s="34">
        <f t="shared" si="768"/>
        <v>0</v>
      </c>
      <c r="CS687" s="34"/>
      <c r="CT687" s="34">
        <f t="shared" si="793"/>
        <v>0</v>
      </c>
      <c r="CU687" s="34">
        <f t="shared" si="769"/>
        <v>0</v>
      </c>
      <c r="CV687" s="34"/>
      <c r="CW687" s="34">
        <f t="shared" si="794"/>
        <v>0</v>
      </c>
      <c r="CX687" s="34">
        <f t="shared" si="770"/>
        <v>0</v>
      </c>
      <c r="CY687" s="34"/>
      <c r="CZ687" s="34">
        <f t="shared" si="795"/>
        <v>0</v>
      </c>
      <c r="DA687" s="34">
        <f t="shared" si="771"/>
        <v>0</v>
      </c>
      <c r="DB687" s="34"/>
      <c r="DC687" s="34">
        <f t="shared" si="755"/>
        <v>0</v>
      </c>
      <c r="DD687" s="34">
        <f t="shared" si="772"/>
        <v>0</v>
      </c>
      <c r="DE687" s="35">
        <f t="shared" si="802"/>
        <v>139</v>
      </c>
      <c r="DF687" s="35">
        <f t="shared" ca="1" si="803"/>
        <v>6452.38</v>
      </c>
      <c r="DG687" s="89">
        <f t="shared" ca="1" si="804"/>
        <v>0</v>
      </c>
      <c r="DH687" s="35">
        <f t="shared" si="773"/>
        <v>28</v>
      </c>
      <c r="DI687" s="35">
        <f t="shared" ca="1" si="746"/>
        <v>1299.76</v>
      </c>
      <c r="DJ687" s="92">
        <f t="shared" ca="1" si="747"/>
        <v>0</v>
      </c>
      <c r="DK687"/>
      <c r="DL687" s="37"/>
      <c r="DM687" s="38">
        <f t="shared" si="748"/>
        <v>0</v>
      </c>
      <c r="DN687" s="39" t="str">
        <f t="shared" si="806"/>
        <v>NÃO MEDIDO</v>
      </c>
      <c r="DO687" s="40"/>
      <c r="DP687"/>
    </row>
    <row r="688" spans="1:120" s="2" customFormat="1" ht="60" customHeight="1" x14ac:dyDescent="0.2">
      <c r="A688" s="2" t="s">
        <v>212</v>
      </c>
      <c r="C688" s="100" t="s">
        <v>1134</v>
      </c>
      <c r="D688" s="30" t="s">
        <v>1135</v>
      </c>
      <c r="E688" s="31" t="s">
        <v>89</v>
      </c>
      <c r="F688" s="74">
        <v>26</v>
      </c>
      <c r="G688" s="74">
        <v>0</v>
      </c>
      <c r="H688" s="121">
        <v>0</v>
      </c>
      <c r="I688" s="121">
        <v>11</v>
      </c>
      <c r="J688" s="121"/>
      <c r="K688" s="74">
        <f t="shared" si="749"/>
        <v>37</v>
      </c>
      <c r="L688" s="32">
        <v>2008.61</v>
      </c>
      <c r="M688" s="33">
        <f t="shared" si="756"/>
        <v>74318.570000000007</v>
      </c>
      <c r="N688" s="33"/>
      <c r="O688" s="33">
        <f t="shared" si="757"/>
        <v>0</v>
      </c>
      <c r="P688" s="34"/>
      <c r="Q688" s="34">
        <f t="shared" si="807"/>
        <v>0</v>
      </c>
      <c r="R688" s="34">
        <f t="shared" si="808"/>
        <v>0</v>
      </c>
      <c r="S688" s="34"/>
      <c r="T688" s="34">
        <f t="shared" si="809"/>
        <v>0</v>
      </c>
      <c r="U688" s="34">
        <f t="shared" si="810"/>
        <v>0</v>
      </c>
      <c r="V688" s="34"/>
      <c r="W688" s="34">
        <f t="shared" si="798"/>
        <v>0</v>
      </c>
      <c r="X688" s="34">
        <f t="shared" si="799"/>
        <v>0</v>
      </c>
      <c r="Y688" s="34"/>
      <c r="Z688" s="34">
        <f t="shared" si="811"/>
        <v>0</v>
      </c>
      <c r="AA688" s="34">
        <f t="shared" si="812"/>
        <v>0</v>
      </c>
      <c r="AB688" s="34"/>
      <c r="AC688" s="34">
        <f t="shared" si="813"/>
        <v>0</v>
      </c>
      <c r="AD688" s="34">
        <f t="shared" si="814"/>
        <v>0</v>
      </c>
      <c r="AE688" s="34"/>
      <c r="AF688" s="34">
        <f t="shared" si="796"/>
        <v>0</v>
      </c>
      <c r="AG688" s="34">
        <f t="shared" si="797"/>
        <v>0</v>
      </c>
      <c r="AH688" s="34"/>
      <c r="AI688" s="34">
        <f t="shared" si="805"/>
        <v>0</v>
      </c>
      <c r="AJ688" s="34">
        <f t="shared" si="815"/>
        <v>0</v>
      </c>
      <c r="AK688" s="34"/>
      <c r="AL688" s="34">
        <f t="shared" si="800"/>
        <v>0</v>
      </c>
      <c r="AM688" s="34">
        <f t="shared" si="801"/>
        <v>0</v>
      </c>
      <c r="AN688" s="34"/>
      <c r="AO688" s="34">
        <f t="shared" si="774"/>
        <v>0</v>
      </c>
      <c r="AP688" s="34">
        <f t="shared" si="775"/>
        <v>0</v>
      </c>
      <c r="AQ688" s="34"/>
      <c r="AR688" s="34">
        <f t="shared" si="776"/>
        <v>0</v>
      </c>
      <c r="AS688" s="34">
        <f t="shared" si="777"/>
        <v>0</v>
      </c>
      <c r="AT688" s="34"/>
      <c r="AU688" s="34">
        <f t="shared" si="778"/>
        <v>0</v>
      </c>
      <c r="AV688" s="34">
        <f t="shared" si="779"/>
        <v>0</v>
      </c>
      <c r="AW688" s="34"/>
      <c r="AX688" s="34">
        <f t="shared" si="780"/>
        <v>0</v>
      </c>
      <c r="AY688" s="34">
        <f t="shared" si="781"/>
        <v>0</v>
      </c>
      <c r="AZ688" s="34"/>
      <c r="BA688" s="34">
        <f t="shared" si="782"/>
        <v>0</v>
      </c>
      <c r="BB688" s="34">
        <f t="shared" si="783"/>
        <v>0</v>
      </c>
      <c r="BC688" s="34"/>
      <c r="BD688" s="34">
        <f t="shared" si="784"/>
        <v>0</v>
      </c>
      <c r="BE688" s="34">
        <f t="shared" si="785"/>
        <v>0</v>
      </c>
      <c r="BF688" s="34"/>
      <c r="BG688" s="34">
        <f t="shared" si="816"/>
        <v>0</v>
      </c>
      <c r="BH688" s="34">
        <f t="shared" si="786"/>
        <v>0</v>
      </c>
      <c r="BI688" s="34"/>
      <c r="BJ688" s="34">
        <f t="shared" si="817"/>
        <v>0</v>
      </c>
      <c r="BK688" s="34">
        <f t="shared" si="787"/>
        <v>0</v>
      </c>
      <c r="BL688" s="34"/>
      <c r="BM688" s="34">
        <f t="shared" si="818"/>
        <v>0</v>
      </c>
      <c r="BN688" s="34">
        <f t="shared" si="788"/>
        <v>0</v>
      </c>
      <c r="BO688" s="34">
        <v>24</v>
      </c>
      <c r="BP688" s="34">
        <f t="shared" si="758"/>
        <v>48206.64</v>
      </c>
      <c r="BQ688" s="34">
        <f t="shared" si="759"/>
        <v>0</v>
      </c>
      <c r="BR688" s="34"/>
      <c r="BS688" s="34">
        <f t="shared" si="750"/>
        <v>0</v>
      </c>
      <c r="BT688" s="34">
        <f t="shared" si="760"/>
        <v>0</v>
      </c>
      <c r="BU688" s="34">
        <v>2</v>
      </c>
      <c r="BV688" s="34">
        <f t="shared" si="751"/>
        <v>4017.22</v>
      </c>
      <c r="BW688" s="34">
        <f t="shared" si="761"/>
        <v>0</v>
      </c>
      <c r="BX688" s="34">
        <v>11</v>
      </c>
      <c r="BY688" s="34">
        <f t="shared" si="752"/>
        <v>22094.71</v>
      </c>
      <c r="BZ688" s="34">
        <f t="shared" si="762"/>
        <v>0</v>
      </c>
      <c r="CA688" s="34"/>
      <c r="CB688" s="34">
        <f t="shared" si="753"/>
        <v>0</v>
      </c>
      <c r="CC688" s="34">
        <f t="shared" si="763"/>
        <v>0</v>
      </c>
      <c r="CD688" s="34"/>
      <c r="CE688" s="34">
        <f t="shared" si="754"/>
        <v>0</v>
      </c>
      <c r="CF688" s="34">
        <f t="shared" si="764"/>
        <v>0</v>
      </c>
      <c r="CG688" s="34"/>
      <c r="CH688" s="34">
        <f t="shared" si="789"/>
        <v>0</v>
      </c>
      <c r="CI688" s="34">
        <f t="shared" si="765"/>
        <v>0</v>
      </c>
      <c r="CJ688" s="34"/>
      <c r="CK688" s="34">
        <f t="shared" si="790"/>
        <v>0</v>
      </c>
      <c r="CL688" s="34">
        <f t="shared" si="766"/>
        <v>0</v>
      </c>
      <c r="CM688" s="34"/>
      <c r="CN688" s="34">
        <f t="shared" si="791"/>
        <v>0</v>
      </c>
      <c r="CO688" s="34">
        <f t="shared" si="767"/>
        <v>0</v>
      </c>
      <c r="CP688" s="34"/>
      <c r="CQ688" s="34">
        <f t="shared" si="792"/>
        <v>0</v>
      </c>
      <c r="CR688" s="34">
        <f t="shared" si="768"/>
        <v>0</v>
      </c>
      <c r="CS688" s="34"/>
      <c r="CT688" s="34">
        <f t="shared" si="793"/>
        <v>0</v>
      </c>
      <c r="CU688" s="34">
        <f t="shared" si="769"/>
        <v>0</v>
      </c>
      <c r="CV688" s="34"/>
      <c r="CW688" s="34">
        <f t="shared" si="794"/>
        <v>0</v>
      </c>
      <c r="CX688" s="34">
        <f t="shared" si="770"/>
        <v>0</v>
      </c>
      <c r="CY688" s="34"/>
      <c r="CZ688" s="34">
        <f t="shared" si="795"/>
        <v>0</v>
      </c>
      <c r="DA688" s="34">
        <f t="shared" si="771"/>
        <v>0</v>
      </c>
      <c r="DB688" s="34"/>
      <c r="DC688" s="34">
        <f t="shared" si="755"/>
        <v>0</v>
      </c>
      <c r="DD688" s="34">
        <f t="shared" si="772"/>
        <v>0</v>
      </c>
      <c r="DE688" s="35">
        <f t="shared" si="802"/>
        <v>37</v>
      </c>
      <c r="DF688" s="35">
        <f t="shared" ca="1" si="803"/>
        <v>74318.570000000007</v>
      </c>
      <c r="DG688" s="89">
        <f t="shared" ca="1" si="804"/>
        <v>0</v>
      </c>
      <c r="DH688" s="35">
        <f t="shared" si="773"/>
        <v>0</v>
      </c>
      <c r="DI688" s="35">
        <f t="shared" ca="1" si="746"/>
        <v>0</v>
      </c>
      <c r="DJ688" s="92">
        <f t="shared" ca="1" si="747"/>
        <v>0</v>
      </c>
      <c r="DK688"/>
      <c r="DL688" s="37"/>
      <c r="DM688" s="38">
        <f t="shared" si="748"/>
        <v>0</v>
      </c>
      <c r="DN688" s="39" t="str">
        <f t="shared" si="806"/>
        <v>NÃO MEDIDO</v>
      </c>
      <c r="DO688" s="40"/>
      <c r="DP688"/>
    </row>
    <row r="689" spans="1:120" s="2" customFormat="1" ht="84" customHeight="1" x14ac:dyDescent="0.2">
      <c r="A689" s="2" t="s">
        <v>212</v>
      </c>
      <c r="C689" s="100" t="s">
        <v>1136</v>
      </c>
      <c r="D689" s="30" t="s">
        <v>1137</v>
      </c>
      <c r="E689" s="31" t="s">
        <v>89</v>
      </c>
      <c r="F689" s="74">
        <v>552</v>
      </c>
      <c r="G689" s="74">
        <v>0</v>
      </c>
      <c r="H689" s="121">
        <v>0</v>
      </c>
      <c r="I689" s="121">
        <v>176</v>
      </c>
      <c r="J689" s="121"/>
      <c r="K689" s="74">
        <f t="shared" si="749"/>
        <v>728</v>
      </c>
      <c r="L689" s="32">
        <v>32.270000000000003</v>
      </c>
      <c r="M689" s="33">
        <f t="shared" si="756"/>
        <v>23492.560000000001</v>
      </c>
      <c r="N689" s="33"/>
      <c r="O689" s="33">
        <f t="shared" si="757"/>
        <v>0</v>
      </c>
      <c r="P689" s="34"/>
      <c r="Q689" s="34">
        <f t="shared" si="807"/>
        <v>0</v>
      </c>
      <c r="R689" s="34">
        <f t="shared" si="808"/>
        <v>0</v>
      </c>
      <c r="S689" s="34"/>
      <c r="T689" s="34">
        <f t="shared" si="809"/>
        <v>0</v>
      </c>
      <c r="U689" s="34">
        <f t="shared" si="810"/>
        <v>0</v>
      </c>
      <c r="V689" s="34"/>
      <c r="W689" s="34">
        <f t="shared" si="798"/>
        <v>0</v>
      </c>
      <c r="X689" s="34">
        <f t="shared" si="799"/>
        <v>0</v>
      </c>
      <c r="Y689" s="34"/>
      <c r="Z689" s="34">
        <f t="shared" si="811"/>
        <v>0</v>
      </c>
      <c r="AA689" s="34">
        <f t="shared" si="812"/>
        <v>0</v>
      </c>
      <c r="AB689" s="34">
        <v>192</v>
      </c>
      <c r="AC689" s="34">
        <f t="shared" si="813"/>
        <v>6195.84</v>
      </c>
      <c r="AD689" s="34">
        <f t="shared" si="814"/>
        <v>0</v>
      </c>
      <c r="AE689" s="34"/>
      <c r="AF689" s="34">
        <f t="shared" si="796"/>
        <v>0</v>
      </c>
      <c r="AG689" s="34">
        <f t="shared" si="797"/>
        <v>0</v>
      </c>
      <c r="AH689" s="34"/>
      <c r="AI689" s="34">
        <f t="shared" si="805"/>
        <v>0</v>
      </c>
      <c r="AJ689" s="34">
        <f t="shared" si="815"/>
        <v>0</v>
      </c>
      <c r="AK689" s="34"/>
      <c r="AL689" s="34">
        <f t="shared" si="800"/>
        <v>0</v>
      </c>
      <c r="AM689" s="34">
        <f t="shared" si="801"/>
        <v>0</v>
      </c>
      <c r="AN689" s="34"/>
      <c r="AO689" s="34">
        <f t="shared" si="774"/>
        <v>0</v>
      </c>
      <c r="AP689" s="34">
        <f t="shared" si="775"/>
        <v>0</v>
      </c>
      <c r="AQ689" s="34"/>
      <c r="AR689" s="34">
        <f t="shared" si="776"/>
        <v>0</v>
      </c>
      <c r="AS689" s="34">
        <f t="shared" si="777"/>
        <v>0</v>
      </c>
      <c r="AT689" s="34"/>
      <c r="AU689" s="34">
        <f t="shared" si="778"/>
        <v>0</v>
      </c>
      <c r="AV689" s="34">
        <f t="shared" si="779"/>
        <v>0</v>
      </c>
      <c r="AW689" s="34"/>
      <c r="AX689" s="34">
        <f t="shared" si="780"/>
        <v>0</v>
      </c>
      <c r="AY689" s="34">
        <f t="shared" si="781"/>
        <v>0</v>
      </c>
      <c r="AZ689" s="34"/>
      <c r="BA689" s="34">
        <f t="shared" si="782"/>
        <v>0</v>
      </c>
      <c r="BB689" s="34">
        <f t="shared" si="783"/>
        <v>0</v>
      </c>
      <c r="BC689" s="34"/>
      <c r="BD689" s="34">
        <f t="shared" si="784"/>
        <v>0</v>
      </c>
      <c r="BE689" s="34">
        <f t="shared" si="785"/>
        <v>0</v>
      </c>
      <c r="BF689" s="34"/>
      <c r="BG689" s="34">
        <f t="shared" si="816"/>
        <v>0</v>
      </c>
      <c r="BH689" s="34">
        <f t="shared" si="786"/>
        <v>0</v>
      </c>
      <c r="BI689" s="34"/>
      <c r="BJ689" s="34">
        <f t="shared" si="817"/>
        <v>0</v>
      </c>
      <c r="BK689" s="34">
        <f t="shared" si="787"/>
        <v>0</v>
      </c>
      <c r="BL689" s="34"/>
      <c r="BM689" s="34">
        <f t="shared" si="818"/>
        <v>0</v>
      </c>
      <c r="BN689" s="34">
        <f t="shared" si="788"/>
        <v>0</v>
      </c>
      <c r="BO689" s="34">
        <v>33</v>
      </c>
      <c r="BP689" s="34">
        <f t="shared" si="758"/>
        <v>1064.9100000000001</v>
      </c>
      <c r="BQ689" s="34">
        <f t="shared" si="759"/>
        <v>0</v>
      </c>
      <c r="BR689" s="34"/>
      <c r="BS689" s="34">
        <f t="shared" si="750"/>
        <v>0</v>
      </c>
      <c r="BT689" s="34">
        <f t="shared" si="760"/>
        <v>0</v>
      </c>
      <c r="BU689" s="34"/>
      <c r="BV689" s="34">
        <f t="shared" si="751"/>
        <v>0</v>
      </c>
      <c r="BW689" s="34">
        <f t="shared" si="761"/>
        <v>0</v>
      </c>
      <c r="BX689" s="34"/>
      <c r="BY689" s="34">
        <f t="shared" si="752"/>
        <v>0</v>
      </c>
      <c r="BZ689" s="34">
        <f t="shared" si="762"/>
        <v>0</v>
      </c>
      <c r="CA689" s="34"/>
      <c r="CB689" s="34">
        <f t="shared" si="753"/>
        <v>0</v>
      </c>
      <c r="CC689" s="34">
        <f t="shared" si="763"/>
        <v>0</v>
      </c>
      <c r="CD689" s="34"/>
      <c r="CE689" s="34">
        <f t="shared" si="754"/>
        <v>0</v>
      </c>
      <c r="CF689" s="34">
        <f t="shared" si="764"/>
        <v>0</v>
      </c>
      <c r="CG689" s="34"/>
      <c r="CH689" s="34">
        <f t="shared" si="789"/>
        <v>0</v>
      </c>
      <c r="CI689" s="34">
        <f t="shared" si="765"/>
        <v>0</v>
      </c>
      <c r="CJ689" s="34"/>
      <c r="CK689" s="34">
        <f t="shared" si="790"/>
        <v>0</v>
      </c>
      <c r="CL689" s="34">
        <f t="shared" si="766"/>
        <v>0</v>
      </c>
      <c r="CM689" s="34"/>
      <c r="CN689" s="34">
        <f t="shared" si="791"/>
        <v>0</v>
      </c>
      <c r="CO689" s="34">
        <f t="shared" si="767"/>
        <v>0</v>
      </c>
      <c r="CP689" s="34"/>
      <c r="CQ689" s="34">
        <f t="shared" si="792"/>
        <v>0</v>
      </c>
      <c r="CR689" s="34">
        <f t="shared" si="768"/>
        <v>0</v>
      </c>
      <c r="CS689" s="34"/>
      <c r="CT689" s="34">
        <f t="shared" si="793"/>
        <v>0</v>
      </c>
      <c r="CU689" s="34">
        <f t="shared" si="769"/>
        <v>0</v>
      </c>
      <c r="CV689" s="34"/>
      <c r="CW689" s="34">
        <f t="shared" si="794"/>
        <v>0</v>
      </c>
      <c r="CX689" s="34">
        <f t="shared" si="770"/>
        <v>0</v>
      </c>
      <c r="CY689" s="34"/>
      <c r="CZ689" s="34">
        <f t="shared" si="795"/>
        <v>0</v>
      </c>
      <c r="DA689" s="34">
        <f t="shared" si="771"/>
        <v>0</v>
      </c>
      <c r="DB689" s="34"/>
      <c r="DC689" s="34">
        <f t="shared" si="755"/>
        <v>0</v>
      </c>
      <c r="DD689" s="34">
        <f t="shared" si="772"/>
        <v>0</v>
      </c>
      <c r="DE689" s="35">
        <f t="shared" si="802"/>
        <v>225</v>
      </c>
      <c r="DF689" s="35">
        <f t="shared" ca="1" si="803"/>
        <v>7260.75</v>
      </c>
      <c r="DG689" s="89">
        <f t="shared" ca="1" si="804"/>
        <v>0</v>
      </c>
      <c r="DH689" s="35">
        <f t="shared" si="773"/>
        <v>503</v>
      </c>
      <c r="DI689" s="35">
        <f t="shared" ca="1" si="746"/>
        <v>16231.81</v>
      </c>
      <c r="DJ689" s="92">
        <f t="shared" ca="1" si="747"/>
        <v>0</v>
      </c>
      <c r="DK689"/>
      <c r="DL689" s="37"/>
      <c r="DM689" s="38">
        <f t="shared" si="748"/>
        <v>0</v>
      </c>
      <c r="DN689" s="39" t="str">
        <f t="shared" si="806"/>
        <v>NÃO MEDIDO</v>
      </c>
      <c r="DO689" s="40"/>
      <c r="DP689"/>
    </row>
    <row r="690" spans="1:120" s="2" customFormat="1" ht="79.5" customHeight="1" x14ac:dyDescent="0.2">
      <c r="A690" s="2" t="s">
        <v>212</v>
      </c>
      <c r="C690" s="100" t="s">
        <v>1138</v>
      </c>
      <c r="D690" s="30" t="s">
        <v>1139</v>
      </c>
      <c r="E690" s="31" t="s">
        <v>89</v>
      </c>
      <c r="F690" s="74">
        <v>400</v>
      </c>
      <c r="G690" s="74">
        <v>0</v>
      </c>
      <c r="H690" s="121">
        <v>0</v>
      </c>
      <c r="I690" s="121">
        <v>96</v>
      </c>
      <c r="J690" s="121"/>
      <c r="K690" s="74">
        <f t="shared" si="749"/>
        <v>496</v>
      </c>
      <c r="L690" s="32">
        <v>36.74</v>
      </c>
      <c r="M690" s="33">
        <f t="shared" si="756"/>
        <v>18223.04</v>
      </c>
      <c r="N690" s="33"/>
      <c r="O690" s="33">
        <f t="shared" si="757"/>
        <v>0</v>
      </c>
      <c r="P690" s="34"/>
      <c r="Q690" s="34">
        <f t="shared" si="807"/>
        <v>0</v>
      </c>
      <c r="R690" s="34">
        <f t="shared" si="808"/>
        <v>0</v>
      </c>
      <c r="S690" s="34"/>
      <c r="T690" s="34">
        <f t="shared" si="809"/>
        <v>0</v>
      </c>
      <c r="U690" s="34">
        <f t="shared" si="810"/>
        <v>0</v>
      </c>
      <c r="V690" s="34"/>
      <c r="W690" s="34">
        <f t="shared" si="798"/>
        <v>0</v>
      </c>
      <c r="X690" s="34">
        <f t="shared" si="799"/>
        <v>0</v>
      </c>
      <c r="Y690" s="34"/>
      <c r="Z690" s="34">
        <f t="shared" si="811"/>
        <v>0</v>
      </c>
      <c r="AA690" s="34">
        <f t="shared" si="812"/>
        <v>0</v>
      </c>
      <c r="AB690" s="34">
        <v>192</v>
      </c>
      <c r="AC690" s="34">
        <f t="shared" si="813"/>
        <v>7054.08</v>
      </c>
      <c r="AD690" s="34">
        <f t="shared" si="814"/>
        <v>0</v>
      </c>
      <c r="AE690" s="34"/>
      <c r="AF690" s="34">
        <f t="shared" si="796"/>
        <v>0</v>
      </c>
      <c r="AG690" s="34">
        <f t="shared" si="797"/>
        <v>0</v>
      </c>
      <c r="AH690" s="34"/>
      <c r="AI690" s="34">
        <f t="shared" si="805"/>
        <v>0</v>
      </c>
      <c r="AJ690" s="34">
        <f t="shared" si="815"/>
        <v>0</v>
      </c>
      <c r="AK690" s="34"/>
      <c r="AL690" s="34">
        <f t="shared" si="800"/>
        <v>0</v>
      </c>
      <c r="AM690" s="34">
        <f t="shared" si="801"/>
        <v>0</v>
      </c>
      <c r="AN690" s="34"/>
      <c r="AO690" s="34">
        <f t="shared" si="774"/>
        <v>0</v>
      </c>
      <c r="AP690" s="34">
        <f t="shared" si="775"/>
        <v>0</v>
      </c>
      <c r="AQ690" s="34"/>
      <c r="AR690" s="34">
        <f t="shared" si="776"/>
        <v>0</v>
      </c>
      <c r="AS690" s="34">
        <f t="shared" si="777"/>
        <v>0</v>
      </c>
      <c r="AT690" s="34"/>
      <c r="AU690" s="34">
        <f t="shared" si="778"/>
        <v>0</v>
      </c>
      <c r="AV690" s="34">
        <f t="shared" si="779"/>
        <v>0</v>
      </c>
      <c r="AW690" s="34"/>
      <c r="AX690" s="34">
        <f t="shared" si="780"/>
        <v>0</v>
      </c>
      <c r="AY690" s="34">
        <f t="shared" si="781"/>
        <v>0</v>
      </c>
      <c r="AZ690" s="34"/>
      <c r="BA690" s="34">
        <f t="shared" si="782"/>
        <v>0</v>
      </c>
      <c r="BB690" s="34">
        <f t="shared" si="783"/>
        <v>0</v>
      </c>
      <c r="BC690" s="34"/>
      <c r="BD690" s="34">
        <f t="shared" si="784"/>
        <v>0</v>
      </c>
      <c r="BE690" s="34">
        <f t="shared" si="785"/>
        <v>0</v>
      </c>
      <c r="BF690" s="34"/>
      <c r="BG690" s="34">
        <f t="shared" si="816"/>
        <v>0</v>
      </c>
      <c r="BH690" s="34">
        <f t="shared" si="786"/>
        <v>0</v>
      </c>
      <c r="BI690" s="34"/>
      <c r="BJ690" s="34">
        <f t="shared" si="817"/>
        <v>0</v>
      </c>
      <c r="BK690" s="34">
        <f t="shared" si="787"/>
        <v>0</v>
      </c>
      <c r="BL690" s="34"/>
      <c r="BM690" s="34">
        <f t="shared" si="818"/>
        <v>0</v>
      </c>
      <c r="BN690" s="34">
        <f t="shared" si="788"/>
        <v>0</v>
      </c>
      <c r="BO690" s="34">
        <v>103</v>
      </c>
      <c r="BP690" s="34">
        <f t="shared" si="758"/>
        <v>3784.22</v>
      </c>
      <c r="BQ690" s="34">
        <f t="shared" si="759"/>
        <v>0</v>
      </c>
      <c r="BR690" s="34"/>
      <c r="BS690" s="34">
        <f t="shared" si="750"/>
        <v>0</v>
      </c>
      <c r="BT690" s="34">
        <f t="shared" si="760"/>
        <v>0</v>
      </c>
      <c r="BU690" s="34"/>
      <c r="BV690" s="34">
        <f t="shared" si="751"/>
        <v>0</v>
      </c>
      <c r="BW690" s="34">
        <f t="shared" si="761"/>
        <v>0</v>
      </c>
      <c r="BX690" s="34"/>
      <c r="BY690" s="34">
        <f t="shared" si="752"/>
        <v>0</v>
      </c>
      <c r="BZ690" s="34">
        <f t="shared" si="762"/>
        <v>0</v>
      </c>
      <c r="CA690" s="34"/>
      <c r="CB690" s="34">
        <f t="shared" si="753"/>
        <v>0</v>
      </c>
      <c r="CC690" s="34">
        <f t="shared" si="763"/>
        <v>0</v>
      </c>
      <c r="CD690" s="34"/>
      <c r="CE690" s="34">
        <f t="shared" si="754"/>
        <v>0</v>
      </c>
      <c r="CF690" s="34">
        <f t="shared" si="764"/>
        <v>0</v>
      </c>
      <c r="CG690" s="34"/>
      <c r="CH690" s="34">
        <f t="shared" si="789"/>
        <v>0</v>
      </c>
      <c r="CI690" s="34">
        <f t="shared" si="765"/>
        <v>0</v>
      </c>
      <c r="CJ690" s="34"/>
      <c r="CK690" s="34">
        <f t="shared" si="790"/>
        <v>0</v>
      </c>
      <c r="CL690" s="34">
        <f t="shared" si="766"/>
        <v>0</v>
      </c>
      <c r="CM690" s="34"/>
      <c r="CN690" s="34">
        <f t="shared" si="791"/>
        <v>0</v>
      </c>
      <c r="CO690" s="34">
        <f t="shared" si="767"/>
        <v>0</v>
      </c>
      <c r="CP690" s="34"/>
      <c r="CQ690" s="34">
        <f t="shared" si="792"/>
        <v>0</v>
      </c>
      <c r="CR690" s="34">
        <f t="shared" si="768"/>
        <v>0</v>
      </c>
      <c r="CS690" s="34"/>
      <c r="CT690" s="34">
        <f t="shared" si="793"/>
        <v>0</v>
      </c>
      <c r="CU690" s="34">
        <f t="shared" si="769"/>
        <v>0</v>
      </c>
      <c r="CV690" s="34"/>
      <c r="CW690" s="34">
        <f t="shared" si="794"/>
        <v>0</v>
      </c>
      <c r="CX690" s="34">
        <f t="shared" si="770"/>
        <v>0</v>
      </c>
      <c r="CY690" s="34"/>
      <c r="CZ690" s="34">
        <f t="shared" si="795"/>
        <v>0</v>
      </c>
      <c r="DA690" s="34">
        <f t="shared" si="771"/>
        <v>0</v>
      </c>
      <c r="DB690" s="34"/>
      <c r="DC690" s="34">
        <f t="shared" si="755"/>
        <v>0</v>
      </c>
      <c r="DD690" s="34">
        <f t="shared" si="772"/>
        <v>0</v>
      </c>
      <c r="DE690" s="35">
        <f t="shared" si="802"/>
        <v>295</v>
      </c>
      <c r="DF690" s="35">
        <f t="shared" ca="1" si="803"/>
        <v>10838.3</v>
      </c>
      <c r="DG690" s="89">
        <f t="shared" ca="1" si="804"/>
        <v>0</v>
      </c>
      <c r="DH690" s="35">
        <f t="shared" si="773"/>
        <v>201</v>
      </c>
      <c r="DI690" s="35">
        <f t="shared" ca="1" si="746"/>
        <v>7384.74</v>
      </c>
      <c r="DJ690" s="92">
        <f t="shared" ca="1" si="747"/>
        <v>0</v>
      </c>
      <c r="DK690"/>
      <c r="DL690" s="37"/>
      <c r="DM690" s="38">
        <f t="shared" si="748"/>
        <v>0</v>
      </c>
      <c r="DN690" s="39" t="str">
        <f t="shared" si="806"/>
        <v>NÃO MEDIDO</v>
      </c>
      <c r="DO690" s="40"/>
      <c r="DP690"/>
    </row>
    <row r="691" spans="1:120" s="2" customFormat="1" ht="80.25" customHeight="1" x14ac:dyDescent="0.2">
      <c r="A691" s="2" t="s">
        <v>212</v>
      </c>
      <c r="C691" s="100" t="s">
        <v>1140</v>
      </c>
      <c r="D691" s="30" t="s">
        <v>1141</v>
      </c>
      <c r="E691" s="31" t="s">
        <v>89</v>
      </c>
      <c r="F691" s="74">
        <v>8</v>
      </c>
      <c r="G691" s="74">
        <v>0</v>
      </c>
      <c r="H691" s="121">
        <v>0</v>
      </c>
      <c r="I691" s="121">
        <v>0</v>
      </c>
      <c r="J691" s="121"/>
      <c r="K691" s="74">
        <f t="shared" si="749"/>
        <v>8</v>
      </c>
      <c r="L691" s="32">
        <v>42.44</v>
      </c>
      <c r="M691" s="33">
        <f t="shared" si="756"/>
        <v>339.52</v>
      </c>
      <c r="N691" s="33"/>
      <c r="O691" s="33">
        <f t="shared" si="757"/>
        <v>0</v>
      </c>
      <c r="P691" s="34"/>
      <c r="Q691" s="34">
        <f t="shared" si="807"/>
        <v>0</v>
      </c>
      <c r="R691" s="34">
        <f t="shared" si="808"/>
        <v>0</v>
      </c>
      <c r="S691" s="34"/>
      <c r="T691" s="34">
        <f t="shared" si="809"/>
        <v>0</v>
      </c>
      <c r="U691" s="34">
        <f t="shared" si="810"/>
        <v>0</v>
      </c>
      <c r="V691" s="34"/>
      <c r="W691" s="34">
        <f t="shared" si="798"/>
        <v>0</v>
      </c>
      <c r="X691" s="34">
        <f t="shared" si="799"/>
        <v>0</v>
      </c>
      <c r="Y691" s="34"/>
      <c r="Z691" s="34">
        <f t="shared" si="811"/>
        <v>0</v>
      </c>
      <c r="AA691" s="34">
        <f t="shared" si="812"/>
        <v>0</v>
      </c>
      <c r="AB691" s="34"/>
      <c r="AC691" s="34">
        <f t="shared" si="813"/>
        <v>0</v>
      </c>
      <c r="AD691" s="34">
        <f t="shared" si="814"/>
        <v>0</v>
      </c>
      <c r="AE691" s="34"/>
      <c r="AF691" s="34">
        <f t="shared" si="796"/>
        <v>0</v>
      </c>
      <c r="AG691" s="34">
        <f t="shared" si="797"/>
        <v>0</v>
      </c>
      <c r="AH691" s="34"/>
      <c r="AI691" s="34">
        <f t="shared" si="805"/>
        <v>0</v>
      </c>
      <c r="AJ691" s="34">
        <f t="shared" si="815"/>
        <v>0</v>
      </c>
      <c r="AK691" s="34"/>
      <c r="AL691" s="34">
        <f t="shared" si="800"/>
        <v>0</v>
      </c>
      <c r="AM691" s="34">
        <f t="shared" si="801"/>
        <v>0</v>
      </c>
      <c r="AN691" s="34"/>
      <c r="AO691" s="34">
        <f t="shared" si="774"/>
        <v>0</v>
      </c>
      <c r="AP691" s="34">
        <f t="shared" si="775"/>
        <v>0</v>
      </c>
      <c r="AQ691" s="34"/>
      <c r="AR691" s="34">
        <f t="shared" si="776"/>
        <v>0</v>
      </c>
      <c r="AS691" s="34">
        <f t="shared" si="777"/>
        <v>0</v>
      </c>
      <c r="AT691" s="34"/>
      <c r="AU691" s="34">
        <f t="shared" si="778"/>
        <v>0</v>
      </c>
      <c r="AV691" s="34">
        <f t="shared" si="779"/>
        <v>0</v>
      </c>
      <c r="AW691" s="34"/>
      <c r="AX691" s="34">
        <f t="shared" si="780"/>
        <v>0</v>
      </c>
      <c r="AY691" s="34">
        <f t="shared" si="781"/>
        <v>0</v>
      </c>
      <c r="AZ691" s="34"/>
      <c r="BA691" s="34">
        <f t="shared" si="782"/>
        <v>0</v>
      </c>
      <c r="BB691" s="34">
        <f t="shared" si="783"/>
        <v>0</v>
      </c>
      <c r="BC691" s="34"/>
      <c r="BD691" s="34">
        <f t="shared" si="784"/>
        <v>0</v>
      </c>
      <c r="BE691" s="34">
        <f t="shared" si="785"/>
        <v>0</v>
      </c>
      <c r="BF691" s="34"/>
      <c r="BG691" s="34">
        <f t="shared" si="816"/>
        <v>0</v>
      </c>
      <c r="BH691" s="34">
        <f t="shared" si="786"/>
        <v>0</v>
      </c>
      <c r="BI691" s="34"/>
      <c r="BJ691" s="34">
        <f t="shared" si="817"/>
        <v>0</v>
      </c>
      <c r="BK691" s="34">
        <f t="shared" si="787"/>
        <v>0</v>
      </c>
      <c r="BL691" s="34"/>
      <c r="BM691" s="34">
        <f t="shared" si="818"/>
        <v>0</v>
      </c>
      <c r="BN691" s="34">
        <f t="shared" si="788"/>
        <v>0</v>
      </c>
      <c r="BO691" s="34"/>
      <c r="BP691" s="34">
        <f t="shared" si="758"/>
        <v>0</v>
      </c>
      <c r="BQ691" s="34">
        <f t="shared" si="759"/>
        <v>0</v>
      </c>
      <c r="BR691" s="34"/>
      <c r="BS691" s="34">
        <f t="shared" si="750"/>
        <v>0</v>
      </c>
      <c r="BT691" s="34">
        <f t="shared" si="760"/>
        <v>0</v>
      </c>
      <c r="BU691" s="34"/>
      <c r="BV691" s="34">
        <f t="shared" si="751"/>
        <v>0</v>
      </c>
      <c r="BW691" s="34">
        <f t="shared" si="761"/>
        <v>0</v>
      </c>
      <c r="BX691" s="34"/>
      <c r="BY691" s="34">
        <f t="shared" si="752"/>
        <v>0</v>
      </c>
      <c r="BZ691" s="34">
        <f t="shared" si="762"/>
        <v>0</v>
      </c>
      <c r="CA691" s="34"/>
      <c r="CB691" s="34">
        <f t="shared" si="753"/>
        <v>0</v>
      </c>
      <c r="CC691" s="34">
        <f t="shared" si="763"/>
        <v>0</v>
      </c>
      <c r="CD691" s="34"/>
      <c r="CE691" s="34">
        <f t="shared" si="754"/>
        <v>0</v>
      </c>
      <c r="CF691" s="34">
        <f t="shared" si="764"/>
        <v>0</v>
      </c>
      <c r="CG691" s="34"/>
      <c r="CH691" s="34">
        <f t="shared" si="789"/>
        <v>0</v>
      </c>
      <c r="CI691" s="34">
        <f t="shared" si="765"/>
        <v>0</v>
      </c>
      <c r="CJ691" s="34"/>
      <c r="CK691" s="34">
        <f t="shared" si="790"/>
        <v>0</v>
      </c>
      <c r="CL691" s="34">
        <f t="shared" si="766"/>
        <v>0</v>
      </c>
      <c r="CM691" s="34"/>
      <c r="CN691" s="34">
        <f t="shared" si="791"/>
        <v>0</v>
      </c>
      <c r="CO691" s="34">
        <f t="shared" si="767"/>
        <v>0</v>
      </c>
      <c r="CP691" s="34"/>
      <c r="CQ691" s="34">
        <f t="shared" si="792"/>
        <v>0</v>
      </c>
      <c r="CR691" s="34">
        <f t="shared" si="768"/>
        <v>0</v>
      </c>
      <c r="CS691" s="34"/>
      <c r="CT691" s="34">
        <f t="shared" si="793"/>
        <v>0</v>
      </c>
      <c r="CU691" s="34">
        <f t="shared" si="769"/>
        <v>0</v>
      </c>
      <c r="CV691" s="34"/>
      <c r="CW691" s="34">
        <f t="shared" si="794"/>
        <v>0</v>
      </c>
      <c r="CX691" s="34">
        <f t="shared" si="770"/>
        <v>0</v>
      </c>
      <c r="CY691" s="34"/>
      <c r="CZ691" s="34">
        <f t="shared" si="795"/>
        <v>0</v>
      </c>
      <c r="DA691" s="34">
        <f t="shared" si="771"/>
        <v>0</v>
      </c>
      <c r="DB691" s="34"/>
      <c r="DC691" s="34">
        <f t="shared" si="755"/>
        <v>0</v>
      </c>
      <c r="DD691" s="34">
        <f t="shared" si="772"/>
        <v>0</v>
      </c>
      <c r="DE691" s="35">
        <f t="shared" si="802"/>
        <v>0</v>
      </c>
      <c r="DF691" s="35">
        <f t="shared" ca="1" si="803"/>
        <v>0</v>
      </c>
      <c r="DG691" s="89">
        <f t="shared" ca="1" si="804"/>
        <v>0</v>
      </c>
      <c r="DH691" s="35">
        <f t="shared" si="773"/>
        <v>8</v>
      </c>
      <c r="DI691" s="35">
        <f t="shared" ca="1" si="746"/>
        <v>339.52</v>
      </c>
      <c r="DJ691" s="92">
        <f t="shared" ca="1" si="747"/>
        <v>0</v>
      </c>
      <c r="DK691"/>
      <c r="DL691" s="37"/>
      <c r="DM691" s="38">
        <f t="shared" si="748"/>
        <v>0</v>
      </c>
      <c r="DN691" s="39" t="str">
        <f t="shared" si="806"/>
        <v>NÃO MEDIDO</v>
      </c>
      <c r="DO691" s="40"/>
      <c r="DP691"/>
    </row>
    <row r="692" spans="1:120" s="2" customFormat="1" ht="76.5" customHeight="1" x14ac:dyDescent="0.2">
      <c r="A692" s="2" t="s">
        <v>212</v>
      </c>
      <c r="C692" s="100" t="s">
        <v>1142</v>
      </c>
      <c r="D692" s="30" t="s">
        <v>1143</v>
      </c>
      <c r="E692" s="31" t="s">
        <v>89</v>
      </c>
      <c r="F692" s="74">
        <v>96</v>
      </c>
      <c r="G692" s="74">
        <v>0</v>
      </c>
      <c r="H692" s="121">
        <v>0</v>
      </c>
      <c r="I692" s="121">
        <v>0</v>
      </c>
      <c r="J692" s="121"/>
      <c r="K692" s="74">
        <f t="shared" si="749"/>
        <v>96</v>
      </c>
      <c r="L692" s="32">
        <v>22.48</v>
      </c>
      <c r="M692" s="33">
        <f t="shared" si="756"/>
        <v>2158.08</v>
      </c>
      <c r="N692" s="33"/>
      <c r="O692" s="33">
        <f t="shared" si="757"/>
        <v>0</v>
      </c>
      <c r="P692" s="34"/>
      <c r="Q692" s="34">
        <f t="shared" si="807"/>
        <v>0</v>
      </c>
      <c r="R692" s="34">
        <f t="shared" si="808"/>
        <v>0</v>
      </c>
      <c r="S692" s="34"/>
      <c r="T692" s="34">
        <f t="shared" si="809"/>
        <v>0</v>
      </c>
      <c r="U692" s="34">
        <f t="shared" si="810"/>
        <v>0</v>
      </c>
      <c r="V692" s="34"/>
      <c r="W692" s="34">
        <f t="shared" si="798"/>
        <v>0</v>
      </c>
      <c r="X692" s="34">
        <f t="shared" si="799"/>
        <v>0</v>
      </c>
      <c r="Y692" s="34"/>
      <c r="Z692" s="34">
        <f t="shared" si="811"/>
        <v>0</v>
      </c>
      <c r="AA692" s="34">
        <f t="shared" si="812"/>
        <v>0</v>
      </c>
      <c r="AB692" s="34"/>
      <c r="AC692" s="34">
        <f t="shared" si="813"/>
        <v>0</v>
      </c>
      <c r="AD692" s="34">
        <f t="shared" si="814"/>
        <v>0</v>
      </c>
      <c r="AE692" s="34"/>
      <c r="AF692" s="34">
        <f t="shared" si="796"/>
        <v>0</v>
      </c>
      <c r="AG692" s="34">
        <f t="shared" si="797"/>
        <v>0</v>
      </c>
      <c r="AH692" s="34"/>
      <c r="AI692" s="34">
        <f t="shared" si="805"/>
        <v>0</v>
      </c>
      <c r="AJ692" s="34">
        <f t="shared" si="815"/>
        <v>0</v>
      </c>
      <c r="AK692" s="34"/>
      <c r="AL692" s="34">
        <f t="shared" si="800"/>
        <v>0</v>
      </c>
      <c r="AM692" s="34">
        <f t="shared" si="801"/>
        <v>0</v>
      </c>
      <c r="AN692" s="34"/>
      <c r="AO692" s="34">
        <f t="shared" si="774"/>
        <v>0</v>
      </c>
      <c r="AP692" s="34">
        <f t="shared" si="775"/>
        <v>0</v>
      </c>
      <c r="AQ692" s="34"/>
      <c r="AR692" s="34">
        <f t="shared" si="776"/>
        <v>0</v>
      </c>
      <c r="AS692" s="34">
        <f t="shared" si="777"/>
        <v>0</v>
      </c>
      <c r="AT692" s="34"/>
      <c r="AU692" s="34">
        <f t="shared" si="778"/>
        <v>0</v>
      </c>
      <c r="AV692" s="34">
        <f t="shared" si="779"/>
        <v>0</v>
      </c>
      <c r="AW692" s="34"/>
      <c r="AX692" s="34">
        <f t="shared" si="780"/>
        <v>0</v>
      </c>
      <c r="AY692" s="34">
        <f t="shared" si="781"/>
        <v>0</v>
      </c>
      <c r="AZ692" s="34"/>
      <c r="BA692" s="34">
        <f t="shared" si="782"/>
        <v>0</v>
      </c>
      <c r="BB692" s="34">
        <f t="shared" si="783"/>
        <v>0</v>
      </c>
      <c r="BC692" s="34"/>
      <c r="BD692" s="34">
        <f t="shared" si="784"/>
        <v>0</v>
      </c>
      <c r="BE692" s="34">
        <f t="shared" si="785"/>
        <v>0</v>
      </c>
      <c r="BF692" s="34"/>
      <c r="BG692" s="34">
        <f t="shared" si="816"/>
        <v>0</v>
      </c>
      <c r="BH692" s="34">
        <f t="shared" si="786"/>
        <v>0</v>
      </c>
      <c r="BI692" s="34"/>
      <c r="BJ692" s="34">
        <f t="shared" si="817"/>
        <v>0</v>
      </c>
      <c r="BK692" s="34">
        <f t="shared" si="787"/>
        <v>0</v>
      </c>
      <c r="BL692" s="34"/>
      <c r="BM692" s="34">
        <f t="shared" si="818"/>
        <v>0</v>
      </c>
      <c r="BN692" s="34">
        <f t="shared" si="788"/>
        <v>0</v>
      </c>
      <c r="BO692" s="34"/>
      <c r="BP692" s="34">
        <f t="shared" si="758"/>
        <v>0</v>
      </c>
      <c r="BQ692" s="34">
        <f t="shared" si="759"/>
        <v>0</v>
      </c>
      <c r="BR692" s="34"/>
      <c r="BS692" s="34">
        <f t="shared" si="750"/>
        <v>0</v>
      </c>
      <c r="BT692" s="34">
        <f t="shared" si="760"/>
        <v>0</v>
      </c>
      <c r="BU692" s="34"/>
      <c r="BV692" s="34">
        <f t="shared" si="751"/>
        <v>0</v>
      </c>
      <c r="BW692" s="34">
        <f t="shared" si="761"/>
        <v>0</v>
      </c>
      <c r="BX692" s="34"/>
      <c r="BY692" s="34">
        <f t="shared" si="752"/>
        <v>0</v>
      </c>
      <c r="BZ692" s="34">
        <f t="shared" si="762"/>
        <v>0</v>
      </c>
      <c r="CA692" s="34"/>
      <c r="CB692" s="34">
        <f t="shared" si="753"/>
        <v>0</v>
      </c>
      <c r="CC692" s="34">
        <f t="shared" si="763"/>
        <v>0</v>
      </c>
      <c r="CD692" s="34"/>
      <c r="CE692" s="34">
        <f t="shared" si="754"/>
        <v>0</v>
      </c>
      <c r="CF692" s="34">
        <f t="shared" si="764"/>
        <v>0</v>
      </c>
      <c r="CG692" s="34"/>
      <c r="CH692" s="34">
        <f t="shared" si="789"/>
        <v>0</v>
      </c>
      <c r="CI692" s="34">
        <f t="shared" si="765"/>
        <v>0</v>
      </c>
      <c r="CJ692" s="34"/>
      <c r="CK692" s="34">
        <f t="shared" si="790"/>
        <v>0</v>
      </c>
      <c r="CL692" s="34">
        <f t="shared" si="766"/>
        <v>0</v>
      </c>
      <c r="CM692" s="34"/>
      <c r="CN692" s="34">
        <f t="shared" si="791"/>
        <v>0</v>
      </c>
      <c r="CO692" s="34">
        <f t="shared" si="767"/>
        <v>0</v>
      </c>
      <c r="CP692" s="34"/>
      <c r="CQ692" s="34">
        <f t="shared" si="792"/>
        <v>0</v>
      </c>
      <c r="CR692" s="34">
        <f t="shared" si="768"/>
        <v>0</v>
      </c>
      <c r="CS692" s="34"/>
      <c r="CT692" s="34">
        <f t="shared" si="793"/>
        <v>0</v>
      </c>
      <c r="CU692" s="34">
        <f t="shared" si="769"/>
        <v>0</v>
      </c>
      <c r="CV692" s="34"/>
      <c r="CW692" s="34">
        <f t="shared" si="794"/>
        <v>0</v>
      </c>
      <c r="CX692" s="34">
        <f t="shared" si="770"/>
        <v>0</v>
      </c>
      <c r="CY692" s="34"/>
      <c r="CZ692" s="34">
        <f t="shared" si="795"/>
        <v>0</v>
      </c>
      <c r="DA692" s="34">
        <f t="shared" si="771"/>
        <v>0</v>
      </c>
      <c r="DB692" s="34"/>
      <c r="DC692" s="34">
        <f t="shared" si="755"/>
        <v>0</v>
      </c>
      <c r="DD692" s="34">
        <f t="shared" si="772"/>
        <v>0</v>
      </c>
      <c r="DE692" s="35">
        <f t="shared" si="802"/>
        <v>0</v>
      </c>
      <c r="DF692" s="35">
        <f t="shared" ca="1" si="803"/>
        <v>0</v>
      </c>
      <c r="DG692" s="89">
        <f t="shared" ca="1" si="804"/>
        <v>0</v>
      </c>
      <c r="DH692" s="35">
        <f t="shared" si="773"/>
        <v>96</v>
      </c>
      <c r="DI692" s="35">
        <f t="shared" ca="1" si="746"/>
        <v>2158.08</v>
      </c>
      <c r="DJ692" s="92">
        <f t="shared" ca="1" si="747"/>
        <v>0</v>
      </c>
      <c r="DK692"/>
      <c r="DL692" s="37"/>
      <c r="DM692" s="38">
        <f t="shared" si="748"/>
        <v>0</v>
      </c>
      <c r="DN692" s="39" t="str">
        <f t="shared" si="806"/>
        <v>NÃO MEDIDO</v>
      </c>
      <c r="DO692" s="40"/>
      <c r="DP692"/>
    </row>
    <row r="693" spans="1:120" s="2" customFormat="1" ht="72" customHeight="1" x14ac:dyDescent="0.2">
      <c r="A693" s="2" t="s">
        <v>212</v>
      </c>
      <c r="C693" s="100" t="s">
        <v>1144</v>
      </c>
      <c r="D693" s="30" t="s">
        <v>1145</v>
      </c>
      <c r="E693" s="31" t="s">
        <v>89</v>
      </c>
      <c r="F693" s="74">
        <v>48</v>
      </c>
      <c r="G693" s="74">
        <v>0</v>
      </c>
      <c r="H693" s="121">
        <v>0</v>
      </c>
      <c r="I693" s="121">
        <v>0</v>
      </c>
      <c r="J693" s="121"/>
      <c r="K693" s="74">
        <f t="shared" si="749"/>
        <v>48</v>
      </c>
      <c r="L693" s="32">
        <v>24.6</v>
      </c>
      <c r="M693" s="33">
        <f t="shared" si="756"/>
        <v>1180.8</v>
      </c>
      <c r="N693" s="33"/>
      <c r="O693" s="33">
        <f t="shared" si="757"/>
        <v>0</v>
      </c>
      <c r="P693" s="34"/>
      <c r="Q693" s="34">
        <f t="shared" si="807"/>
        <v>0</v>
      </c>
      <c r="R693" s="34">
        <f t="shared" si="808"/>
        <v>0</v>
      </c>
      <c r="S693" s="34"/>
      <c r="T693" s="34">
        <f t="shared" si="809"/>
        <v>0</v>
      </c>
      <c r="U693" s="34">
        <f t="shared" si="810"/>
        <v>0</v>
      </c>
      <c r="V693" s="34"/>
      <c r="W693" s="34">
        <f t="shared" si="798"/>
        <v>0</v>
      </c>
      <c r="X693" s="34">
        <f t="shared" si="799"/>
        <v>0</v>
      </c>
      <c r="Y693" s="34"/>
      <c r="Z693" s="34">
        <f t="shared" si="811"/>
        <v>0</v>
      </c>
      <c r="AA693" s="34">
        <f t="shared" si="812"/>
        <v>0</v>
      </c>
      <c r="AB693" s="34"/>
      <c r="AC693" s="34">
        <f t="shared" si="813"/>
        <v>0</v>
      </c>
      <c r="AD693" s="34">
        <f t="shared" si="814"/>
        <v>0</v>
      </c>
      <c r="AE693" s="34"/>
      <c r="AF693" s="34">
        <f t="shared" si="796"/>
        <v>0</v>
      </c>
      <c r="AG693" s="34">
        <f t="shared" si="797"/>
        <v>0</v>
      </c>
      <c r="AH693" s="34"/>
      <c r="AI693" s="34">
        <f t="shared" si="805"/>
        <v>0</v>
      </c>
      <c r="AJ693" s="34">
        <f t="shared" si="815"/>
        <v>0</v>
      </c>
      <c r="AK693" s="34"/>
      <c r="AL693" s="34">
        <f t="shared" si="800"/>
        <v>0</v>
      </c>
      <c r="AM693" s="34">
        <f t="shared" si="801"/>
        <v>0</v>
      </c>
      <c r="AN693" s="34"/>
      <c r="AO693" s="34">
        <f t="shared" si="774"/>
        <v>0</v>
      </c>
      <c r="AP693" s="34">
        <f t="shared" si="775"/>
        <v>0</v>
      </c>
      <c r="AQ693" s="34"/>
      <c r="AR693" s="34">
        <f t="shared" si="776"/>
        <v>0</v>
      </c>
      <c r="AS693" s="34">
        <f t="shared" si="777"/>
        <v>0</v>
      </c>
      <c r="AT693" s="34"/>
      <c r="AU693" s="34">
        <f t="shared" si="778"/>
        <v>0</v>
      </c>
      <c r="AV693" s="34">
        <f t="shared" si="779"/>
        <v>0</v>
      </c>
      <c r="AW693" s="34"/>
      <c r="AX693" s="34">
        <f t="shared" si="780"/>
        <v>0</v>
      </c>
      <c r="AY693" s="34">
        <f t="shared" si="781"/>
        <v>0</v>
      </c>
      <c r="AZ693" s="34"/>
      <c r="BA693" s="34">
        <f t="shared" si="782"/>
        <v>0</v>
      </c>
      <c r="BB693" s="34">
        <f t="shared" si="783"/>
        <v>0</v>
      </c>
      <c r="BC693" s="34"/>
      <c r="BD693" s="34">
        <f t="shared" si="784"/>
        <v>0</v>
      </c>
      <c r="BE693" s="34">
        <f t="shared" si="785"/>
        <v>0</v>
      </c>
      <c r="BF693" s="34"/>
      <c r="BG693" s="34">
        <f t="shared" si="816"/>
        <v>0</v>
      </c>
      <c r="BH693" s="34">
        <f t="shared" si="786"/>
        <v>0</v>
      </c>
      <c r="BI693" s="34"/>
      <c r="BJ693" s="34">
        <f t="shared" si="817"/>
        <v>0</v>
      </c>
      <c r="BK693" s="34">
        <f t="shared" si="787"/>
        <v>0</v>
      </c>
      <c r="BL693" s="34"/>
      <c r="BM693" s="34">
        <f t="shared" si="818"/>
        <v>0</v>
      </c>
      <c r="BN693" s="34">
        <f t="shared" si="788"/>
        <v>0</v>
      </c>
      <c r="BO693" s="34"/>
      <c r="BP693" s="34">
        <f t="shared" si="758"/>
        <v>0</v>
      </c>
      <c r="BQ693" s="34">
        <f t="shared" si="759"/>
        <v>0</v>
      </c>
      <c r="BR693" s="34"/>
      <c r="BS693" s="34">
        <f t="shared" si="750"/>
        <v>0</v>
      </c>
      <c r="BT693" s="34">
        <f t="shared" si="760"/>
        <v>0</v>
      </c>
      <c r="BU693" s="34"/>
      <c r="BV693" s="34">
        <f t="shared" si="751"/>
        <v>0</v>
      </c>
      <c r="BW693" s="34">
        <f t="shared" si="761"/>
        <v>0</v>
      </c>
      <c r="BX693" s="34"/>
      <c r="BY693" s="34">
        <f t="shared" si="752"/>
        <v>0</v>
      </c>
      <c r="BZ693" s="34">
        <f t="shared" si="762"/>
        <v>0</v>
      </c>
      <c r="CA693" s="34"/>
      <c r="CB693" s="34">
        <f t="shared" si="753"/>
        <v>0</v>
      </c>
      <c r="CC693" s="34">
        <f t="shared" si="763"/>
        <v>0</v>
      </c>
      <c r="CD693" s="34"/>
      <c r="CE693" s="34">
        <f t="shared" si="754"/>
        <v>0</v>
      </c>
      <c r="CF693" s="34">
        <f t="shared" si="764"/>
        <v>0</v>
      </c>
      <c r="CG693" s="34"/>
      <c r="CH693" s="34">
        <f t="shared" si="789"/>
        <v>0</v>
      </c>
      <c r="CI693" s="34">
        <f t="shared" si="765"/>
        <v>0</v>
      </c>
      <c r="CJ693" s="34"/>
      <c r="CK693" s="34">
        <f t="shared" si="790"/>
        <v>0</v>
      </c>
      <c r="CL693" s="34">
        <f t="shared" si="766"/>
        <v>0</v>
      </c>
      <c r="CM693" s="34"/>
      <c r="CN693" s="34">
        <f t="shared" si="791"/>
        <v>0</v>
      </c>
      <c r="CO693" s="34">
        <f t="shared" si="767"/>
        <v>0</v>
      </c>
      <c r="CP693" s="34"/>
      <c r="CQ693" s="34">
        <f t="shared" si="792"/>
        <v>0</v>
      </c>
      <c r="CR693" s="34">
        <f t="shared" si="768"/>
        <v>0</v>
      </c>
      <c r="CS693" s="34"/>
      <c r="CT693" s="34">
        <f t="shared" si="793"/>
        <v>0</v>
      </c>
      <c r="CU693" s="34">
        <f t="shared" si="769"/>
        <v>0</v>
      </c>
      <c r="CV693" s="34"/>
      <c r="CW693" s="34">
        <f t="shared" si="794"/>
        <v>0</v>
      </c>
      <c r="CX693" s="34">
        <f t="shared" si="770"/>
        <v>0</v>
      </c>
      <c r="CY693" s="34"/>
      <c r="CZ693" s="34">
        <f t="shared" si="795"/>
        <v>0</v>
      </c>
      <c r="DA693" s="34">
        <f t="shared" si="771"/>
        <v>0</v>
      </c>
      <c r="DB693" s="34"/>
      <c r="DC693" s="34">
        <f t="shared" si="755"/>
        <v>0</v>
      </c>
      <c r="DD693" s="34">
        <f t="shared" si="772"/>
        <v>0</v>
      </c>
      <c r="DE693" s="35">
        <f t="shared" si="802"/>
        <v>0</v>
      </c>
      <c r="DF693" s="35">
        <f t="shared" ca="1" si="803"/>
        <v>0</v>
      </c>
      <c r="DG693" s="89">
        <f t="shared" ca="1" si="804"/>
        <v>0</v>
      </c>
      <c r="DH693" s="35">
        <f t="shared" si="773"/>
        <v>48</v>
      </c>
      <c r="DI693" s="35">
        <f t="shared" ca="1" si="746"/>
        <v>1180.8</v>
      </c>
      <c r="DJ693" s="92">
        <f t="shared" ca="1" si="747"/>
        <v>0</v>
      </c>
      <c r="DK693"/>
      <c r="DL693" s="37"/>
      <c r="DM693" s="38">
        <f t="shared" si="748"/>
        <v>0</v>
      </c>
      <c r="DN693" s="39" t="str">
        <f t="shared" si="806"/>
        <v>NÃO MEDIDO</v>
      </c>
      <c r="DO693" s="40"/>
      <c r="DP693"/>
    </row>
    <row r="694" spans="1:120" s="2" customFormat="1" ht="36" customHeight="1" x14ac:dyDescent="0.2">
      <c r="A694" s="2" t="s">
        <v>213</v>
      </c>
      <c r="C694" s="100">
        <v>181200</v>
      </c>
      <c r="D694" s="30" t="s">
        <v>1146</v>
      </c>
      <c r="E694" s="31"/>
      <c r="F694" s="74"/>
      <c r="G694" s="74">
        <v>0</v>
      </c>
      <c r="H694" s="121">
        <v>0</v>
      </c>
      <c r="I694" s="121">
        <v>0</v>
      </c>
      <c r="J694" s="121"/>
      <c r="K694" s="74">
        <f t="shared" si="749"/>
        <v>0</v>
      </c>
      <c r="L694" s="32"/>
      <c r="M694" s="33">
        <f t="shared" si="756"/>
        <v>0</v>
      </c>
      <c r="N694" s="33"/>
      <c r="O694" s="33">
        <f t="shared" si="757"/>
        <v>0</v>
      </c>
      <c r="P694" s="34"/>
      <c r="Q694" s="34">
        <f t="shared" si="807"/>
        <v>0</v>
      </c>
      <c r="R694" s="34">
        <f t="shared" si="808"/>
        <v>0</v>
      </c>
      <c r="S694" s="34"/>
      <c r="T694" s="34">
        <f t="shared" si="809"/>
        <v>0</v>
      </c>
      <c r="U694" s="34">
        <f t="shared" si="810"/>
        <v>0</v>
      </c>
      <c r="V694" s="34"/>
      <c r="W694" s="34">
        <f t="shared" si="798"/>
        <v>0</v>
      </c>
      <c r="X694" s="34">
        <f t="shared" si="799"/>
        <v>0</v>
      </c>
      <c r="Y694" s="34"/>
      <c r="Z694" s="34">
        <f t="shared" si="811"/>
        <v>0</v>
      </c>
      <c r="AA694" s="34">
        <f t="shared" si="812"/>
        <v>0</v>
      </c>
      <c r="AB694" s="34"/>
      <c r="AC694" s="34">
        <f t="shared" si="813"/>
        <v>0</v>
      </c>
      <c r="AD694" s="34">
        <f t="shared" si="814"/>
        <v>0</v>
      </c>
      <c r="AE694" s="34"/>
      <c r="AF694" s="34">
        <f t="shared" si="796"/>
        <v>0</v>
      </c>
      <c r="AG694" s="34">
        <f t="shared" si="797"/>
        <v>0</v>
      </c>
      <c r="AH694" s="34"/>
      <c r="AI694" s="34">
        <f t="shared" si="805"/>
        <v>0</v>
      </c>
      <c r="AJ694" s="34">
        <f t="shared" si="815"/>
        <v>0</v>
      </c>
      <c r="AK694" s="34"/>
      <c r="AL694" s="34">
        <f t="shared" si="800"/>
        <v>0</v>
      </c>
      <c r="AM694" s="34">
        <f t="shared" si="801"/>
        <v>0</v>
      </c>
      <c r="AN694" s="34"/>
      <c r="AO694" s="34">
        <f t="shared" si="774"/>
        <v>0</v>
      </c>
      <c r="AP694" s="34">
        <f t="shared" si="775"/>
        <v>0</v>
      </c>
      <c r="AQ694" s="34"/>
      <c r="AR694" s="34">
        <f t="shared" si="776"/>
        <v>0</v>
      </c>
      <c r="AS694" s="34">
        <f t="shared" si="777"/>
        <v>0</v>
      </c>
      <c r="AT694" s="34"/>
      <c r="AU694" s="34">
        <f t="shared" si="778"/>
        <v>0</v>
      </c>
      <c r="AV694" s="34">
        <f t="shared" si="779"/>
        <v>0</v>
      </c>
      <c r="AW694" s="34"/>
      <c r="AX694" s="34">
        <f t="shared" si="780"/>
        <v>0</v>
      </c>
      <c r="AY694" s="34">
        <f t="shared" si="781"/>
        <v>0</v>
      </c>
      <c r="AZ694" s="34"/>
      <c r="BA694" s="34">
        <f t="shared" si="782"/>
        <v>0</v>
      </c>
      <c r="BB694" s="34">
        <f t="shared" si="783"/>
        <v>0</v>
      </c>
      <c r="BC694" s="34"/>
      <c r="BD694" s="34">
        <f t="shared" si="784"/>
        <v>0</v>
      </c>
      <c r="BE694" s="34">
        <f t="shared" si="785"/>
        <v>0</v>
      </c>
      <c r="BF694" s="34"/>
      <c r="BG694" s="34">
        <f t="shared" si="816"/>
        <v>0</v>
      </c>
      <c r="BH694" s="34">
        <f t="shared" si="786"/>
        <v>0</v>
      </c>
      <c r="BI694" s="34"/>
      <c r="BJ694" s="34">
        <f t="shared" si="817"/>
        <v>0</v>
      </c>
      <c r="BK694" s="34">
        <f t="shared" si="787"/>
        <v>0</v>
      </c>
      <c r="BL694" s="34"/>
      <c r="BM694" s="34">
        <f t="shared" si="818"/>
        <v>0</v>
      </c>
      <c r="BN694" s="34">
        <f t="shared" si="788"/>
        <v>0</v>
      </c>
      <c r="BO694" s="34"/>
      <c r="BP694" s="34">
        <f t="shared" si="758"/>
        <v>0</v>
      </c>
      <c r="BQ694" s="34">
        <f t="shared" si="759"/>
        <v>0</v>
      </c>
      <c r="BR694" s="34"/>
      <c r="BS694" s="34">
        <f t="shared" si="750"/>
        <v>0</v>
      </c>
      <c r="BT694" s="34">
        <f t="shared" si="760"/>
        <v>0</v>
      </c>
      <c r="BU694" s="34"/>
      <c r="BV694" s="34">
        <f t="shared" si="751"/>
        <v>0</v>
      </c>
      <c r="BW694" s="34">
        <f t="shared" si="761"/>
        <v>0</v>
      </c>
      <c r="BX694" s="34"/>
      <c r="BY694" s="34">
        <f t="shared" si="752"/>
        <v>0</v>
      </c>
      <c r="BZ694" s="34">
        <f t="shared" si="762"/>
        <v>0</v>
      </c>
      <c r="CA694" s="34"/>
      <c r="CB694" s="34">
        <f t="shared" si="753"/>
        <v>0</v>
      </c>
      <c r="CC694" s="34">
        <f t="shared" si="763"/>
        <v>0</v>
      </c>
      <c r="CD694" s="34"/>
      <c r="CE694" s="34">
        <f t="shared" si="754"/>
        <v>0</v>
      </c>
      <c r="CF694" s="34">
        <f t="shared" si="764"/>
        <v>0</v>
      </c>
      <c r="CG694" s="34"/>
      <c r="CH694" s="34">
        <f t="shared" si="789"/>
        <v>0</v>
      </c>
      <c r="CI694" s="34">
        <f t="shared" si="765"/>
        <v>0</v>
      </c>
      <c r="CJ694" s="34"/>
      <c r="CK694" s="34">
        <f t="shared" si="790"/>
        <v>0</v>
      </c>
      <c r="CL694" s="34">
        <f t="shared" si="766"/>
        <v>0</v>
      </c>
      <c r="CM694" s="34"/>
      <c r="CN694" s="34">
        <f t="shared" si="791"/>
        <v>0</v>
      </c>
      <c r="CO694" s="34">
        <f t="shared" si="767"/>
        <v>0</v>
      </c>
      <c r="CP694" s="34"/>
      <c r="CQ694" s="34">
        <f t="shared" si="792"/>
        <v>0</v>
      </c>
      <c r="CR694" s="34">
        <f t="shared" si="768"/>
        <v>0</v>
      </c>
      <c r="CS694" s="34"/>
      <c r="CT694" s="34">
        <f t="shared" si="793"/>
        <v>0</v>
      </c>
      <c r="CU694" s="34">
        <f t="shared" si="769"/>
        <v>0</v>
      </c>
      <c r="CV694" s="34"/>
      <c r="CW694" s="34">
        <f t="shared" si="794"/>
        <v>0</v>
      </c>
      <c r="CX694" s="34">
        <f t="shared" si="770"/>
        <v>0</v>
      </c>
      <c r="CY694" s="34"/>
      <c r="CZ694" s="34">
        <f t="shared" si="795"/>
        <v>0</v>
      </c>
      <c r="DA694" s="34">
        <f t="shared" si="771"/>
        <v>0</v>
      </c>
      <c r="DB694" s="34"/>
      <c r="DC694" s="34">
        <f t="shared" si="755"/>
        <v>0</v>
      </c>
      <c r="DD694" s="34">
        <f t="shared" si="772"/>
        <v>0</v>
      </c>
      <c r="DE694" s="35">
        <f t="shared" si="802"/>
        <v>0</v>
      </c>
      <c r="DF694" s="35">
        <f t="shared" ca="1" si="803"/>
        <v>0</v>
      </c>
      <c r="DG694" s="89">
        <f t="shared" ca="1" si="804"/>
        <v>0</v>
      </c>
      <c r="DH694" s="35">
        <f t="shared" si="773"/>
        <v>0</v>
      </c>
      <c r="DI694" s="35">
        <f t="shared" ca="1" si="746"/>
        <v>0</v>
      </c>
      <c r="DJ694" s="92">
        <f t="shared" ca="1" si="747"/>
        <v>0</v>
      </c>
      <c r="DK694"/>
      <c r="DL694" s="37"/>
      <c r="DM694" s="38">
        <f t="shared" si="748"/>
        <v>0</v>
      </c>
      <c r="DN694" s="132" t="str">
        <f>IF(COUNTIF(DN695:DN706,"MEDIDO")&lt;&gt;0,"MEDIDO","NÃO MEDIDO")</f>
        <v>MEDIDO</v>
      </c>
      <c r="DO694" s="40"/>
      <c r="DP694"/>
    </row>
    <row r="695" spans="1:120" s="2" customFormat="1" ht="55.5" customHeight="1" x14ac:dyDescent="0.2">
      <c r="A695" s="2" t="s">
        <v>212</v>
      </c>
      <c r="C695" s="100" t="s">
        <v>1147</v>
      </c>
      <c r="D695" s="30" t="s">
        <v>1148</v>
      </c>
      <c r="E695" s="31" t="s">
        <v>86</v>
      </c>
      <c r="F695" s="74">
        <v>20.5</v>
      </c>
      <c r="G695" s="74">
        <v>0</v>
      </c>
      <c r="H695" s="121">
        <v>0</v>
      </c>
      <c r="I695" s="121">
        <v>0</v>
      </c>
      <c r="J695" s="121"/>
      <c r="K695" s="74">
        <f t="shared" si="749"/>
        <v>20.5</v>
      </c>
      <c r="L695" s="32">
        <v>108.92</v>
      </c>
      <c r="M695" s="33">
        <f t="shared" si="756"/>
        <v>2232.86</v>
      </c>
      <c r="N695" s="33"/>
      <c r="O695" s="33">
        <f t="shared" si="757"/>
        <v>0</v>
      </c>
      <c r="P695" s="34"/>
      <c r="Q695" s="34">
        <f t="shared" si="807"/>
        <v>0</v>
      </c>
      <c r="R695" s="34">
        <f t="shared" si="808"/>
        <v>0</v>
      </c>
      <c r="S695" s="34"/>
      <c r="T695" s="34">
        <f t="shared" si="809"/>
        <v>0</v>
      </c>
      <c r="U695" s="34">
        <f t="shared" si="810"/>
        <v>0</v>
      </c>
      <c r="V695" s="34"/>
      <c r="W695" s="34">
        <f t="shared" si="798"/>
        <v>0</v>
      </c>
      <c r="X695" s="34">
        <f t="shared" si="799"/>
        <v>0</v>
      </c>
      <c r="Y695" s="34"/>
      <c r="Z695" s="34">
        <f t="shared" si="811"/>
        <v>0</v>
      </c>
      <c r="AA695" s="34">
        <f t="shared" si="812"/>
        <v>0</v>
      </c>
      <c r="AB695" s="34"/>
      <c r="AC695" s="34">
        <f t="shared" si="813"/>
        <v>0</v>
      </c>
      <c r="AD695" s="34">
        <f t="shared" si="814"/>
        <v>0</v>
      </c>
      <c r="AE695" s="34"/>
      <c r="AF695" s="34">
        <f t="shared" si="796"/>
        <v>0</v>
      </c>
      <c r="AG695" s="34">
        <f t="shared" si="797"/>
        <v>0</v>
      </c>
      <c r="AH695" s="34"/>
      <c r="AI695" s="34">
        <f t="shared" si="805"/>
        <v>0</v>
      </c>
      <c r="AJ695" s="34">
        <f t="shared" si="815"/>
        <v>0</v>
      </c>
      <c r="AK695" s="34"/>
      <c r="AL695" s="34">
        <f t="shared" si="800"/>
        <v>0</v>
      </c>
      <c r="AM695" s="34">
        <f t="shared" si="801"/>
        <v>0</v>
      </c>
      <c r="AN695" s="34"/>
      <c r="AO695" s="34">
        <f t="shared" si="774"/>
        <v>0</v>
      </c>
      <c r="AP695" s="34">
        <f t="shared" si="775"/>
        <v>0</v>
      </c>
      <c r="AQ695" s="34"/>
      <c r="AR695" s="34">
        <f t="shared" si="776"/>
        <v>0</v>
      </c>
      <c r="AS695" s="34">
        <f t="shared" si="777"/>
        <v>0</v>
      </c>
      <c r="AT695" s="34"/>
      <c r="AU695" s="34">
        <f t="shared" si="778"/>
        <v>0</v>
      </c>
      <c r="AV695" s="34">
        <f t="shared" si="779"/>
        <v>0</v>
      </c>
      <c r="AW695" s="34"/>
      <c r="AX695" s="34">
        <f t="shared" si="780"/>
        <v>0</v>
      </c>
      <c r="AY695" s="34">
        <f t="shared" si="781"/>
        <v>0</v>
      </c>
      <c r="AZ695" s="34"/>
      <c r="BA695" s="34">
        <f t="shared" si="782"/>
        <v>0</v>
      </c>
      <c r="BB695" s="34">
        <f t="shared" si="783"/>
        <v>0</v>
      </c>
      <c r="BC695" s="34"/>
      <c r="BD695" s="34">
        <f t="shared" si="784"/>
        <v>0</v>
      </c>
      <c r="BE695" s="34">
        <f t="shared" si="785"/>
        <v>0</v>
      </c>
      <c r="BF695" s="34"/>
      <c r="BG695" s="34">
        <f t="shared" si="816"/>
        <v>0</v>
      </c>
      <c r="BH695" s="34">
        <f t="shared" si="786"/>
        <v>0</v>
      </c>
      <c r="BI695" s="34"/>
      <c r="BJ695" s="34">
        <f t="shared" si="817"/>
        <v>0</v>
      </c>
      <c r="BK695" s="34">
        <f t="shared" si="787"/>
        <v>0</v>
      </c>
      <c r="BL695" s="34"/>
      <c r="BM695" s="34">
        <f t="shared" si="818"/>
        <v>0</v>
      </c>
      <c r="BN695" s="34">
        <f t="shared" si="788"/>
        <v>0</v>
      </c>
      <c r="BO695" s="34"/>
      <c r="BP695" s="34">
        <f t="shared" si="758"/>
        <v>0</v>
      </c>
      <c r="BQ695" s="34">
        <f t="shared" si="759"/>
        <v>0</v>
      </c>
      <c r="BR695" s="34"/>
      <c r="BS695" s="34">
        <f t="shared" si="750"/>
        <v>0</v>
      </c>
      <c r="BT695" s="34">
        <f t="shared" si="760"/>
        <v>0</v>
      </c>
      <c r="BU695" s="34"/>
      <c r="BV695" s="34">
        <f t="shared" si="751"/>
        <v>0</v>
      </c>
      <c r="BW695" s="34">
        <f t="shared" si="761"/>
        <v>0</v>
      </c>
      <c r="BX695" s="34"/>
      <c r="BY695" s="34">
        <f t="shared" si="752"/>
        <v>0</v>
      </c>
      <c r="BZ695" s="34">
        <f t="shared" si="762"/>
        <v>0</v>
      </c>
      <c r="CA695" s="34"/>
      <c r="CB695" s="34">
        <f t="shared" si="753"/>
        <v>0</v>
      </c>
      <c r="CC695" s="34">
        <f t="shared" si="763"/>
        <v>0</v>
      </c>
      <c r="CD695" s="34"/>
      <c r="CE695" s="34">
        <f t="shared" si="754"/>
        <v>0</v>
      </c>
      <c r="CF695" s="34">
        <f t="shared" si="764"/>
        <v>0</v>
      </c>
      <c r="CG695" s="34"/>
      <c r="CH695" s="34">
        <f t="shared" si="789"/>
        <v>0</v>
      </c>
      <c r="CI695" s="34">
        <f t="shared" si="765"/>
        <v>0</v>
      </c>
      <c r="CJ695" s="34"/>
      <c r="CK695" s="34">
        <f t="shared" si="790"/>
        <v>0</v>
      </c>
      <c r="CL695" s="34">
        <f t="shared" si="766"/>
        <v>0</v>
      </c>
      <c r="CM695" s="34"/>
      <c r="CN695" s="34">
        <f t="shared" si="791"/>
        <v>0</v>
      </c>
      <c r="CO695" s="34">
        <f t="shared" si="767"/>
        <v>0</v>
      </c>
      <c r="CP695" s="34"/>
      <c r="CQ695" s="34">
        <f t="shared" si="792"/>
        <v>0</v>
      </c>
      <c r="CR695" s="34">
        <f t="shared" si="768"/>
        <v>0</v>
      </c>
      <c r="CS695" s="34"/>
      <c r="CT695" s="34">
        <f t="shared" si="793"/>
        <v>0</v>
      </c>
      <c r="CU695" s="34">
        <f t="shared" si="769"/>
        <v>0</v>
      </c>
      <c r="CV695" s="34"/>
      <c r="CW695" s="34">
        <f t="shared" si="794"/>
        <v>0</v>
      </c>
      <c r="CX695" s="34">
        <f t="shared" si="770"/>
        <v>0</v>
      </c>
      <c r="CY695" s="34"/>
      <c r="CZ695" s="34">
        <f t="shared" si="795"/>
        <v>0</v>
      </c>
      <c r="DA695" s="34">
        <f t="shared" si="771"/>
        <v>0</v>
      </c>
      <c r="DB695" s="34"/>
      <c r="DC695" s="34">
        <f t="shared" si="755"/>
        <v>0</v>
      </c>
      <c r="DD695" s="34">
        <f t="shared" si="772"/>
        <v>0</v>
      </c>
      <c r="DE695" s="35">
        <f t="shared" si="802"/>
        <v>0</v>
      </c>
      <c r="DF695" s="35">
        <f t="shared" ca="1" si="803"/>
        <v>0</v>
      </c>
      <c r="DG695" s="89">
        <f t="shared" ca="1" si="804"/>
        <v>0</v>
      </c>
      <c r="DH695" s="35">
        <f t="shared" si="773"/>
        <v>20.5</v>
      </c>
      <c r="DI695" s="35">
        <f t="shared" ca="1" si="746"/>
        <v>2232.86</v>
      </c>
      <c r="DJ695" s="92">
        <f t="shared" ca="1" si="747"/>
        <v>0</v>
      </c>
      <c r="DK695"/>
      <c r="DL695" s="37"/>
      <c r="DM695" s="38">
        <f t="shared" si="748"/>
        <v>0</v>
      </c>
      <c r="DN695" s="39" t="str">
        <f t="shared" ref="DN695:DN727" si="819">IF(DM695&lt;&gt;0,"MEDIDO","NÃO MEDIDO")</f>
        <v>NÃO MEDIDO</v>
      </c>
      <c r="DO695" s="40"/>
      <c r="DP695"/>
    </row>
    <row r="696" spans="1:120" s="2" customFormat="1" ht="84" x14ac:dyDescent="0.2">
      <c r="A696" s="2" t="s">
        <v>212</v>
      </c>
      <c r="C696" s="100" t="s">
        <v>1149</v>
      </c>
      <c r="D696" s="30" t="s">
        <v>1150</v>
      </c>
      <c r="E696" s="31" t="s">
        <v>90</v>
      </c>
      <c r="F696" s="74">
        <v>3</v>
      </c>
      <c r="G696" s="74">
        <v>0</v>
      </c>
      <c r="H696" s="121">
        <v>0</v>
      </c>
      <c r="I696" s="121">
        <v>0</v>
      </c>
      <c r="J696" s="121"/>
      <c r="K696" s="74">
        <f t="shared" si="749"/>
        <v>3</v>
      </c>
      <c r="L696" s="32">
        <v>30.64</v>
      </c>
      <c r="M696" s="33">
        <f t="shared" si="756"/>
        <v>91.92</v>
      </c>
      <c r="N696" s="33"/>
      <c r="O696" s="33">
        <f t="shared" si="757"/>
        <v>0</v>
      </c>
      <c r="P696" s="34"/>
      <c r="Q696" s="34">
        <f t="shared" si="807"/>
        <v>0</v>
      </c>
      <c r="R696" s="34">
        <f t="shared" si="808"/>
        <v>0</v>
      </c>
      <c r="S696" s="34"/>
      <c r="T696" s="34">
        <f t="shared" si="809"/>
        <v>0</v>
      </c>
      <c r="U696" s="34">
        <f t="shared" si="810"/>
        <v>0</v>
      </c>
      <c r="V696" s="34"/>
      <c r="W696" s="34">
        <f t="shared" si="798"/>
        <v>0</v>
      </c>
      <c r="X696" s="34">
        <f t="shared" si="799"/>
        <v>0</v>
      </c>
      <c r="Y696" s="34"/>
      <c r="Z696" s="34">
        <f t="shared" si="811"/>
        <v>0</v>
      </c>
      <c r="AA696" s="34">
        <f t="shared" si="812"/>
        <v>0</v>
      </c>
      <c r="AB696" s="34">
        <v>3</v>
      </c>
      <c r="AC696" s="34">
        <f t="shared" si="813"/>
        <v>91.92</v>
      </c>
      <c r="AD696" s="34">
        <f t="shared" si="814"/>
        <v>0</v>
      </c>
      <c r="AE696" s="34"/>
      <c r="AF696" s="34">
        <f t="shared" si="796"/>
        <v>0</v>
      </c>
      <c r="AG696" s="34">
        <f t="shared" si="797"/>
        <v>0</v>
      </c>
      <c r="AH696" s="34"/>
      <c r="AI696" s="34">
        <f t="shared" si="805"/>
        <v>0</v>
      </c>
      <c r="AJ696" s="34">
        <f t="shared" si="815"/>
        <v>0</v>
      </c>
      <c r="AK696" s="34"/>
      <c r="AL696" s="34">
        <f t="shared" si="800"/>
        <v>0</v>
      </c>
      <c r="AM696" s="34">
        <f t="shared" si="801"/>
        <v>0</v>
      </c>
      <c r="AN696" s="34"/>
      <c r="AO696" s="34">
        <f t="shared" si="774"/>
        <v>0</v>
      </c>
      <c r="AP696" s="34">
        <f t="shared" si="775"/>
        <v>0</v>
      </c>
      <c r="AQ696" s="34"/>
      <c r="AR696" s="34">
        <f t="shared" si="776"/>
        <v>0</v>
      </c>
      <c r="AS696" s="34">
        <f t="shared" si="777"/>
        <v>0</v>
      </c>
      <c r="AT696" s="34"/>
      <c r="AU696" s="34">
        <f t="shared" si="778"/>
        <v>0</v>
      </c>
      <c r="AV696" s="34">
        <f t="shared" si="779"/>
        <v>0</v>
      </c>
      <c r="AW696" s="34"/>
      <c r="AX696" s="34">
        <f t="shared" si="780"/>
        <v>0</v>
      </c>
      <c r="AY696" s="34">
        <f t="shared" si="781"/>
        <v>0</v>
      </c>
      <c r="AZ696" s="34"/>
      <c r="BA696" s="34">
        <f t="shared" si="782"/>
        <v>0</v>
      </c>
      <c r="BB696" s="34">
        <f t="shared" si="783"/>
        <v>0</v>
      </c>
      <c r="BC696" s="34"/>
      <c r="BD696" s="34">
        <f t="shared" si="784"/>
        <v>0</v>
      </c>
      <c r="BE696" s="34">
        <f t="shared" si="785"/>
        <v>0</v>
      </c>
      <c r="BF696" s="34"/>
      <c r="BG696" s="34">
        <f t="shared" si="816"/>
        <v>0</v>
      </c>
      <c r="BH696" s="34">
        <f t="shared" si="786"/>
        <v>0</v>
      </c>
      <c r="BI696" s="34"/>
      <c r="BJ696" s="34">
        <f t="shared" si="817"/>
        <v>0</v>
      </c>
      <c r="BK696" s="34">
        <f t="shared" si="787"/>
        <v>0</v>
      </c>
      <c r="BL696" s="34"/>
      <c r="BM696" s="34">
        <f t="shared" si="818"/>
        <v>0</v>
      </c>
      <c r="BN696" s="34">
        <f t="shared" si="788"/>
        <v>0</v>
      </c>
      <c r="BO696" s="34"/>
      <c r="BP696" s="34">
        <f t="shared" si="758"/>
        <v>0</v>
      </c>
      <c r="BQ696" s="34">
        <f t="shared" si="759"/>
        <v>0</v>
      </c>
      <c r="BR696" s="34"/>
      <c r="BS696" s="34">
        <f t="shared" si="750"/>
        <v>0</v>
      </c>
      <c r="BT696" s="34">
        <f t="shared" si="760"/>
        <v>0</v>
      </c>
      <c r="BU696" s="34"/>
      <c r="BV696" s="34">
        <f t="shared" si="751"/>
        <v>0</v>
      </c>
      <c r="BW696" s="34">
        <f t="shared" si="761"/>
        <v>0</v>
      </c>
      <c r="BX696" s="34"/>
      <c r="BY696" s="34">
        <f t="shared" si="752"/>
        <v>0</v>
      </c>
      <c r="BZ696" s="34">
        <f t="shared" si="762"/>
        <v>0</v>
      </c>
      <c r="CA696" s="34"/>
      <c r="CB696" s="34">
        <f t="shared" si="753"/>
        <v>0</v>
      </c>
      <c r="CC696" s="34">
        <f t="shared" si="763"/>
        <v>0</v>
      </c>
      <c r="CD696" s="34"/>
      <c r="CE696" s="34">
        <f t="shared" si="754"/>
        <v>0</v>
      </c>
      <c r="CF696" s="34">
        <f t="shared" si="764"/>
        <v>0</v>
      </c>
      <c r="CG696" s="34"/>
      <c r="CH696" s="34">
        <f t="shared" si="789"/>
        <v>0</v>
      </c>
      <c r="CI696" s="34">
        <f t="shared" si="765"/>
        <v>0</v>
      </c>
      <c r="CJ696" s="34"/>
      <c r="CK696" s="34">
        <f t="shared" si="790"/>
        <v>0</v>
      </c>
      <c r="CL696" s="34">
        <f t="shared" si="766"/>
        <v>0</v>
      </c>
      <c r="CM696" s="34"/>
      <c r="CN696" s="34">
        <f t="shared" si="791"/>
        <v>0</v>
      </c>
      <c r="CO696" s="34">
        <f t="shared" si="767"/>
        <v>0</v>
      </c>
      <c r="CP696" s="34"/>
      <c r="CQ696" s="34">
        <f t="shared" si="792"/>
        <v>0</v>
      </c>
      <c r="CR696" s="34">
        <f t="shared" si="768"/>
        <v>0</v>
      </c>
      <c r="CS696" s="34"/>
      <c r="CT696" s="34">
        <f t="shared" si="793"/>
        <v>0</v>
      </c>
      <c r="CU696" s="34">
        <f t="shared" si="769"/>
        <v>0</v>
      </c>
      <c r="CV696" s="34"/>
      <c r="CW696" s="34">
        <f t="shared" si="794"/>
        <v>0</v>
      </c>
      <c r="CX696" s="34">
        <f t="shared" si="770"/>
        <v>0</v>
      </c>
      <c r="CY696" s="34"/>
      <c r="CZ696" s="34">
        <f t="shared" si="795"/>
        <v>0</v>
      </c>
      <c r="DA696" s="34">
        <f t="shared" si="771"/>
        <v>0</v>
      </c>
      <c r="DB696" s="34"/>
      <c r="DC696" s="34">
        <f t="shared" si="755"/>
        <v>0</v>
      </c>
      <c r="DD696" s="34">
        <f t="shared" si="772"/>
        <v>0</v>
      </c>
      <c r="DE696" s="35">
        <f t="shared" si="802"/>
        <v>3</v>
      </c>
      <c r="DF696" s="35">
        <f t="shared" ca="1" si="803"/>
        <v>91.92</v>
      </c>
      <c r="DG696" s="89">
        <f t="shared" ca="1" si="804"/>
        <v>0</v>
      </c>
      <c r="DH696" s="35">
        <f t="shared" si="773"/>
        <v>0</v>
      </c>
      <c r="DI696" s="35">
        <f t="shared" ca="1" si="746"/>
        <v>0</v>
      </c>
      <c r="DJ696" s="92">
        <f t="shared" ca="1" si="747"/>
        <v>0</v>
      </c>
      <c r="DK696"/>
      <c r="DL696" s="37"/>
      <c r="DM696" s="38">
        <f t="shared" si="748"/>
        <v>0</v>
      </c>
      <c r="DN696" s="39" t="str">
        <f t="shared" si="819"/>
        <v>NÃO MEDIDO</v>
      </c>
      <c r="DO696" s="40"/>
      <c r="DP696"/>
    </row>
    <row r="697" spans="1:120" s="2" customFormat="1" ht="99.75" customHeight="1" x14ac:dyDescent="0.2">
      <c r="A697" s="2" t="s">
        <v>212</v>
      </c>
      <c r="C697" s="100" t="s">
        <v>1151</v>
      </c>
      <c r="D697" s="30" t="s">
        <v>1152</v>
      </c>
      <c r="E697" s="31" t="s">
        <v>90</v>
      </c>
      <c r="F697" s="74">
        <v>1</v>
      </c>
      <c r="G697" s="74">
        <v>0</v>
      </c>
      <c r="H697" s="121">
        <v>0</v>
      </c>
      <c r="I697" s="121">
        <v>0</v>
      </c>
      <c r="J697" s="121"/>
      <c r="K697" s="74">
        <f t="shared" si="749"/>
        <v>1</v>
      </c>
      <c r="L697" s="32">
        <v>55.31</v>
      </c>
      <c r="M697" s="33">
        <f t="shared" si="756"/>
        <v>55.31</v>
      </c>
      <c r="N697" s="33"/>
      <c r="O697" s="33">
        <f t="shared" si="757"/>
        <v>0</v>
      </c>
      <c r="P697" s="34"/>
      <c r="Q697" s="34">
        <f t="shared" si="807"/>
        <v>0</v>
      </c>
      <c r="R697" s="34">
        <f t="shared" si="808"/>
        <v>0</v>
      </c>
      <c r="S697" s="34"/>
      <c r="T697" s="34">
        <f t="shared" si="809"/>
        <v>0</v>
      </c>
      <c r="U697" s="34">
        <f t="shared" si="810"/>
        <v>0</v>
      </c>
      <c r="V697" s="34"/>
      <c r="W697" s="34">
        <f t="shared" si="798"/>
        <v>0</v>
      </c>
      <c r="X697" s="34">
        <f t="shared" si="799"/>
        <v>0</v>
      </c>
      <c r="Y697" s="34"/>
      <c r="Z697" s="34">
        <f t="shared" si="811"/>
        <v>0</v>
      </c>
      <c r="AA697" s="34">
        <f t="shared" si="812"/>
        <v>0</v>
      </c>
      <c r="AB697" s="34"/>
      <c r="AC697" s="34">
        <f t="shared" si="813"/>
        <v>0</v>
      </c>
      <c r="AD697" s="34">
        <f t="shared" si="814"/>
        <v>0</v>
      </c>
      <c r="AE697" s="34"/>
      <c r="AF697" s="34">
        <f t="shared" si="796"/>
        <v>0</v>
      </c>
      <c r="AG697" s="34">
        <f t="shared" si="797"/>
        <v>0</v>
      </c>
      <c r="AH697" s="34"/>
      <c r="AI697" s="34">
        <f t="shared" si="805"/>
        <v>0</v>
      </c>
      <c r="AJ697" s="34">
        <f t="shared" si="815"/>
        <v>0</v>
      </c>
      <c r="AK697" s="34"/>
      <c r="AL697" s="34">
        <f t="shared" si="800"/>
        <v>0</v>
      </c>
      <c r="AM697" s="34">
        <f t="shared" si="801"/>
        <v>0</v>
      </c>
      <c r="AN697" s="34"/>
      <c r="AO697" s="34">
        <f t="shared" si="774"/>
        <v>0</v>
      </c>
      <c r="AP697" s="34">
        <f t="shared" si="775"/>
        <v>0</v>
      </c>
      <c r="AQ697" s="34"/>
      <c r="AR697" s="34">
        <f t="shared" si="776"/>
        <v>0</v>
      </c>
      <c r="AS697" s="34">
        <f t="shared" si="777"/>
        <v>0</v>
      </c>
      <c r="AT697" s="34"/>
      <c r="AU697" s="34">
        <f t="shared" si="778"/>
        <v>0</v>
      </c>
      <c r="AV697" s="34">
        <f t="shared" si="779"/>
        <v>0</v>
      </c>
      <c r="AW697" s="34"/>
      <c r="AX697" s="34">
        <f t="shared" si="780"/>
        <v>0</v>
      </c>
      <c r="AY697" s="34">
        <f t="shared" si="781"/>
        <v>0</v>
      </c>
      <c r="AZ697" s="34"/>
      <c r="BA697" s="34">
        <f t="shared" si="782"/>
        <v>0</v>
      </c>
      <c r="BB697" s="34">
        <f t="shared" si="783"/>
        <v>0</v>
      </c>
      <c r="BC697" s="34"/>
      <c r="BD697" s="34">
        <f t="shared" si="784"/>
        <v>0</v>
      </c>
      <c r="BE697" s="34">
        <f t="shared" si="785"/>
        <v>0</v>
      </c>
      <c r="BF697" s="34"/>
      <c r="BG697" s="34">
        <f t="shared" si="816"/>
        <v>0</v>
      </c>
      <c r="BH697" s="34">
        <f t="shared" si="786"/>
        <v>0</v>
      </c>
      <c r="BI697" s="34"/>
      <c r="BJ697" s="34">
        <f t="shared" si="817"/>
        <v>0</v>
      </c>
      <c r="BK697" s="34">
        <f t="shared" si="787"/>
        <v>0</v>
      </c>
      <c r="BL697" s="34"/>
      <c r="BM697" s="34">
        <f t="shared" si="818"/>
        <v>0</v>
      </c>
      <c r="BN697" s="34">
        <f t="shared" si="788"/>
        <v>0</v>
      </c>
      <c r="BO697" s="34"/>
      <c r="BP697" s="34">
        <f t="shared" si="758"/>
        <v>0</v>
      </c>
      <c r="BQ697" s="34">
        <f t="shared" si="759"/>
        <v>0</v>
      </c>
      <c r="BR697" s="34"/>
      <c r="BS697" s="34">
        <f t="shared" si="750"/>
        <v>0</v>
      </c>
      <c r="BT697" s="34">
        <f t="shared" si="760"/>
        <v>0</v>
      </c>
      <c r="BU697" s="34"/>
      <c r="BV697" s="34">
        <f t="shared" si="751"/>
        <v>0</v>
      </c>
      <c r="BW697" s="34">
        <f t="shared" si="761"/>
        <v>0</v>
      </c>
      <c r="BX697" s="34"/>
      <c r="BY697" s="34">
        <f t="shared" si="752"/>
        <v>0</v>
      </c>
      <c r="BZ697" s="34">
        <f t="shared" si="762"/>
        <v>0</v>
      </c>
      <c r="CA697" s="34"/>
      <c r="CB697" s="34">
        <f t="shared" si="753"/>
        <v>0</v>
      </c>
      <c r="CC697" s="34">
        <f t="shared" si="763"/>
        <v>0</v>
      </c>
      <c r="CD697" s="34"/>
      <c r="CE697" s="34">
        <f t="shared" si="754"/>
        <v>0</v>
      </c>
      <c r="CF697" s="34">
        <f t="shared" si="764"/>
        <v>0</v>
      </c>
      <c r="CG697" s="34"/>
      <c r="CH697" s="34">
        <f t="shared" si="789"/>
        <v>0</v>
      </c>
      <c r="CI697" s="34">
        <f t="shared" si="765"/>
        <v>0</v>
      </c>
      <c r="CJ697" s="34"/>
      <c r="CK697" s="34">
        <f t="shared" si="790"/>
        <v>0</v>
      </c>
      <c r="CL697" s="34">
        <f t="shared" si="766"/>
        <v>0</v>
      </c>
      <c r="CM697" s="34"/>
      <c r="CN697" s="34">
        <f t="shared" si="791"/>
        <v>0</v>
      </c>
      <c r="CO697" s="34">
        <f t="shared" si="767"/>
        <v>0</v>
      </c>
      <c r="CP697" s="34"/>
      <c r="CQ697" s="34">
        <f t="shared" si="792"/>
        <v>0</v>
      </c>
      <c r="CR697" s="34">
        <f t="shared" si="768"/>
        <v>0</v>
      </c>
      <c r="CS697" s="34"/>
      <c r="CT697" s="34">
        <f t="shared" si="793"/>
        <v>0</v>
      </c>
      <c r="CU697" s="34">
        <f t="shared" si="769"/>
        <v>0</v>
      </c>
      <c r="CV697" s="34"/>
      <c r="CW697" s="34">
        <f t="shared" si="794"/>
        <v>0</v>
      </c>
      <c r="CX697" s="34">
        <f t="shared" si="770"/>
        <v>0</v>
      </c>
      <c r="CY697" s="34"/>
      <c r="CZ697" s="34">
        <f t="shared" si="795"/>
        <v>0</v>
      </c>
      <c r="DA697" s="34">
        <f t="shared" si="771"/>
        <v>0</v>
      </c>
      <c r="DB697" s="34"/>
      <c r="DC697" s="34">
        <f t="shared" si="755"/>
        <v>0</v>
      </c>
      <c r="DD697" s="34">
        <f t="shared" si="772"/>
        <v>0</v>
      </c>
      <c r="DE697" s="35">
        <f t="shared" si="802"/>
        <v>0</v>
      </c>
      <c r="DF697" s="35">
        <f t="shared" ca="1" si="803"/>
        <v>0</v>
      </c>
      <c r="DG697" s="89">
        <f t="shared" ca="1" si="804"/>
        <v>0</v>
      </c>
      <c r="DH697" s="35">
        <f t="shared" si="773"/>
        <v>1</v>
      </c>
      <c r="DI697" s="35">
        <f t="shared" ca="1" si="746"/>
        <v>55.31</v>
      </c>
      <c r="DJ697" s="92">
        <f t="shared" ca="1" si="747"/>
        <v>0</v>
      </c>
      <c r="DK697"/>
      <c r="DL697" s="37"/>
      <c r="DM697" s="38">
        <f t="shared" si="748"/>
        <v>0</v>
      </c>
      <c r="DN697" s="39" t="str">
        <f t="shared" si="819"/>
        <v>NÃO MEDIDO</v>
      </c>
      <c r="DO697" s="40"/>
      <c r="DP697"/>
    </row>
    <row r="698" spans="1:120" s="2" customFormat="1" ht="84" x14ac:dyDescent="0.2">
      <c r="A698" s="2" t="s">
        <v>212</v>
      </c>
      <c r="C698" s="100" t="s">
        <v>1153</v>
      </c>
      <c r="D698" s="30" t="s">
        <v>1154</v>
      </c>
      <c r="E698" s="31" t="s">
        <v>90</v>
      </c>
      <c r="F698" s="74">
        <v>60</v>
      </c>
      <c r="G698" s="74">
        <v>0</v>
      </c>
      <c r="H698" s="121">
        <v>0</v>
      </c>
      <c r="I698" s="121">
        <v>0</v>
      </c>
      <c r="J698" s="121"/>
      <c r="K698" s="74">
        <f t="shared" si="749"/>
        <v>60</v>
      </c>
      <c r="L698" s="32">
        <v>161.57</v>
      </c>
      <c r="M698" s="33">
        <f t="shared" si="756"/>
        <v>9694.2000000000007</v>
      </c>
      <c r="N698" s="33"/>
      <c r="O698" s="33">
        <f t="shared" si="757"/>
        <v>0</v>
      </c>
      <c r="P698" s="34"/>
      <c r="Q698" s="34">
        <f t="shared" si="807"/>
        <v>0</v>
      </c>
      <c r="R698" s="34">
        <f t="shared" si="808"/>
        <v>0</v>
      </c>
      <c r="S698" s="34"/>
      <c r="T698" s="34">
        <f t="shared" si="809"/>
        <v>0</v>
      </c>
      <c r="U698" s="34">
        <f t="shared" si="810"/>
        <v>0</v>
      </c>
      <c r="V698" s="34"/>
      <c r="W698" s="34">
        <f t="shared" si="798"/>
        <v>0</v>
      </c>
      <c r="X698" s="34">
        <f t="shared" si="799"/>
        <v>0</v>
      </c>
      <c r="Y698" s="34"/>
      <c r="Z698" s="34">
        <f t="shared" si="811"/>
        <v>0</v>
      </c>
      <c r="AA698" s="34">
        <f t="shared" si="812"/>
        <v>0</v>
      </c>
      <c r="AB698" s="34"/>
      <c r="AC698" s="34">
        <f t="shared" si="813"/>
        <v>0</v>
      </c>
      <c r="AD698" s="34">
        <f t="shared" si="814"/>
        <v>0</v>
      </c>
      <c r="AE698" s="34"/>
      <c r="AF698" s="34">
        <f t="shared" si="796"/>
        <v>0</v>
      </c>
      <c r="AG698" s="34">
        <f t="shared" si="797"/>
        <v>0</v>
      </c>
      <c r="AH698" s="34"/>
      <c r="AI698" s="34">
        <f t="shared" si="805"/>
        <v>0</v>
      </c>
      <c r="AJ698" s="34">
        <f t="shared" si="815"/>
        <v>0</v>
      </c>
      <c r="AK698" s="34"/>
      <c r="AL698" s="34">
        <f t="shared" si="800"/>
        <v>0</v>
      </c>
      <c r="AM698" s="34">
        <f t="shared" si="801"/>
        <v>0</v>
      </c>
      <c r="AN698" s="34">
        <v>60</v>
      </c>
      <c r="AO698" s="34">
        <f t="shared" si="774"/>
        <v>9694.2000000000007</v>
      </c>
      <c r="AP698" s="34">
        <f t="shared" si="775"/>
        <v>0</v>
      </c>
      <c r="AQ698" s="34"/>
      <c r="AR698" s="34">
        <f t="shared" si="776"/>
        <v>0</v>
      </c>
      <c r="AS698" s="34">
        <f t="shared" si="777"/>
        <v>0</v>
      </c>
      <c r="AT698" s="34"/>
      <c r="AU698" s="34">
        <f t="shared" si="778"/>
        <v>0</v>
      </c>
      <c r="AV698" s="34">
        <f t="shared" si="779"/>
        <v>0</v>
      </c>
      <c r="AW698" s="34"/>
      <c r="AX698" s="34">
        <f t="shared" si="780"/>
        <v>0</v>
      </c>
      <c r="AY698" s="34">
        <f t="shared" si="781"/>
        <v>0</v>
      </c>
      <c r="AZ698" s="34"/>
      <c r="BA698" s="34">
        <f t="shared" si="782"/>
        <v>0</v>
      </c>
      <c r="BB698" s="34">
        <f t="shared" si="783"/>
        <v>0</v>
      </c>
      <c r="BC698" s="34"/>
      <c r="BD698" s="34">
        <f t="shared" si="784"/>
        <v>0</v>
      </c>
      <c r="BE698" s="34">
        <f t="shared" si="785"/>
        <v>0</v>
      </c>
      <c r="BF698" s="34"/>
      <c r="BG698" s="34">
        <f t="shared" si="816"/>
        <v>0</v>
      </c>
      <c r="BH698" s="34">
        <f t="shared" si="786"/>
        <v>0</v>
      </c>
      <c r="BI698" s="34"/>
      <c r="BJ698" s="34">
        <f t="shared" si="817"/>
        <v>0</v>
      </c>
      <c r="BK698" s="34">
        <f t="shared" si="787"/>
        <v>0</v>
      </c>
      <c r="BL698" s="34"/>
      <c r="BM698" s="34">
        <f t="shared" si="818"/>
        <v>0</v>
      </c>
      <c r="BN698" s="34">
        <f t="shared" si="788"/>
        <v>0</v>
      </c>
      <c r="BO698" s="34"/>
      <c r="BP698" s="34">
        <f t="shared" si="758"/>
        <v>0</v>
      </c>
      <c r="BQ698" s="34">
        <f t="shared" si="759"/>
        <v>0</v>
      </c>
      <c r="BR698" s="34"/>
      <c r="BS698" s="34">
        <f t="shared" si="750"/>
        <v>0</v>
      </c>
      <c r="BT698" s="34">
        <f t="shared" si="760"/>
        <v>0</v>
      </c>
      <c r="BU698" s="34"/>
      <c r="BV698" s="34">
        <f t="shared" si="751"/>
        <v>0</v>
      </c>
      <c r="BW698" s="34">
        <f t="shared" si="761"/>
        <v>0</v>
      </c>
      <c r="BX698" s="34"/>
      <c r="BY698" s="34">
        <f t="shared" si="752"/>
        <v>0</v>
      </c>
      <c r="BZ698" s="34">
        <f t="shared" si="762"/>
        <v>0</v>
      </c>
      <c r="CA698" s="34"/>
      <c r="CB698" s="34">
        <f t="shared" si="753"/>
        <v>0</v>
      </c>
      <c r="CC698" s="34">
        <f t="shared" si="763"/>
        <v>0</v>
      </c>
      <c r="CD698" s="34"/>
      <c r="CE698" s="34">
        <f t="shared" si="754"/>
        <v>0</v>
      </c>
      <c r="CF698" s="34">
        <f t="shared" si="764"/>
        <v>0</v>
      </c>
      <c r="CG698" s="34"/>
      <c r="CH698" s="34">
        <f t="shared" si="789"/>
        <v>0</v>
      </c>
      <c r="CI698" s="34">
        <f t="shared" si="765"/>
        <v>0</v>
      </c>
      <c r="CJ698" s="34"/>
      <c r="CK698" s="34">
        <f t="shared" si="790"/>
        <v>0</v>
      </c>
      <c r="CL698" s="34">
        <f t="shared" si="766"/>
        <v>0</v>
      </c>
      <c r="CM698" s="34"/>
      <c r="CN698" s="34">
        <f t="shared" si="791"/>
        <v>0</v>
      </c>
      <c r="CO698" s="34">
        <f t="shared" si="767"/>
        <v>0</v>
      </c>
      <c r="CP698" s="34"/>
      <c r="CQ698" s="34">
        <f t="shared" si="792"/>
        <v>0</v>
      </c>
      <c r="CR698" s="34">
        <f t="shared" si="768"/>
        <v>0</v>
      </c>
      <c r="CS698" s="34"/>
      <c r="CT698" s="34">
        <f t="shared" si="793"/>
        <v>0</v>
      </c>
      <c r="CU698" s="34">
        <f t="shared" si="769"/>
        <v>0</v>
      </c>
      <c r="CV698" s="34"/>
      <c r="CW698" s="34">
        <f t="shared" si="794"/>
        <v>0</v>
      </c>
      <c r="CX698" s="34">
        <f t="shared" si="770"/>
        <v>0</v>
      </c>
      <c r="CY698" s="34"/>
      <c r="CZ698" s="34">
        <f t="shared" si="795"/>
        <v>0</v>
      </c>
      <c r="DA698" s="34">
        <f t="shared" si="771"/>
        <v>0</v>
      </c>
      <c r="DB698" s="34"/>
      <c r="DC698" s="34">
        <f t="shared" si="755"/>
        <v>0</v>
      </c>
      <c r="DD698" s="34">
        <f t="shared" si="772"/>
        <v>0</v>
      </c>
      <c r="DE698" s="35">
        <f t="shared" si="802"/>
        <v>60</v>
      </c>
      <c r="DF698" s="35">
        <f t="shared" ca="1" si="803"/>
        <v>9694.2000000000007</v>
      </c>
      <c r="DG698" s="89">
        <f t="shared" ca="1" si="804"/>
        <v>0</v>
      </c>
      <c r="DH698" s="35">
        <f t="shared" si="773"/>
        <v>0</v>
      </c>
      <c r="DI698" s="35">
        <f t="shared" ca="1" si="746"/>
        <v>0</v>
      </c>
      <c r="DJ698" s="92">
        <f t="shared" ca="1" si="747"/>
        <v>0</v>
      </c>
      <c r="DK698"/>
      <c r="DL698" s="37"/>
      <c r="DM698" s="38">
        <f t="shared" si="748"/>
        <v>0</v>
      </c>
      <c r="DN698" s="39" t="str">
        <f t="shared" si="819"/>
        <v>NÃO MEDIDO</v>
      </c>
      <c r="DO698" s="40"/>
      <c r="DP698"/>
    </row>
    <row r="699" spans="1:120" s="2" customFormat="1" ht="93" customHeight="1" x14ac:dyDescent="0.2">
      <c r="A699" s="2" t="s">
        <v>212</v>
      </c>
      <c r="C699" s="100" t="s">
        <v>1155</v>
      </c>
      <c r="D699" s="30" t="s">
        <v>1156</v>
      </c>
      <c r="E699" s="31" t="s">
        <v>90</v>
      </c>
      <c r="F699" s="74">
        <v>244</v>
      </c>
      <c r="G699" s="74">
        <v>0</v>
      </c>
      <c r="H699" s="121">
        <v>0</v>
      </c>
      <c r="I699" s="121">
        <v>0</v>
      </c>
      <c r="J699" s="121"/>
      <c r="K699" s="74">
        <f t="shared" si="749"/>
        <v>244</v>
      </c>
      <c r="L699" s="32">
        <v>350.99</v>
      </c>
      <c r="M699" s="33">
        <f t="shared" si="756"/>
        <v>85641.56</v>
      </c>
      <c r="N699" s="33"/>
      <c r="O699" s="33">
        <f t="shared" si="757"/>
        <v>0</v>
      </c>
      <c r="P699" s="34"/>
      <c r="Q699" s="34">
        <f t="shared" si="807"/>
        <v>0</v>
      </c>
      <c r="R699" s="34">
        <f t="shared" si="808"/>
        <v>0</v>
      </c>
      <c r="S699" s="34"/>
      <c r="T699" s="34">
        <f t="shared" si="809"/>
        <v>0</v>
      </c>
      <c r="U699" s="34">
        <f t="shared" si="810"/>
        <v>0</v>
      </c>
      <c r="V699" s="34"/>
      <c r="W699" s="34">
        <f t="shared" si="798"/>
        <v>0</v>
      </c>
      <c r="X699" s="34">
        <f t="shared" si="799"/>
        <v>0</v>
      </c>
      <c r="Y699" s="34"/>
      <c r="Z699" s="34">
        <f t="shared" si="811"/>
        <v>0</v>
      </c>
      <c r="AA699" s="34">
        <f t="shared" si="812"/>
        <v>0</v>
      </c>
      <c r="AB699" s="34">
        <v>13.2</v>
      </c>
      <c r="AC699" s="34">
        <f t="shared" si="813"/>
        <v>4633.07</v>
      </c>
      <c r="AD699" s="34">
        <f t="shared" si="814"/>
        <v>0</v>
      </c>
      <c r="AE699" s="34"/>
      <c r="AF699" s="34">
        <f t="shared" si="796"/>
        <v>0</v>
      </c>
      <c r="AG699" s="34">
        <f t="shared" si="797"/>
        <v>0</v>
      </c>
      <c r="AH699" s="34"/>
      <c r="AI699" s="34">
        <f t="shared" si="805"/>
        <v>0</v>
      </c>
      <c r="AJ699" s="34">
        <f t="shared" si="815"/>
        <v>0</v>
      </c>
      <c r="AK699" s="34"/>
      <c r="AL699" s="34">
        <f t="shared" si="800"/>
        <v>0</v>
      </c>
      <c r="AM699" s="34">
        <f t="shared" si="801"/>
        <v>0</v>
      </c>
      <c r="AN699" s="34">
        <v>182.2</v>
      </c>
      <c r="AO699" s="34">
        <f t="shared" si="774"/>
        <v>63950.38</v>
      </c>
      <c r="AP699" s="34">
        <f t="shared" si="775"/>
        <v>0</v>
      </c>
      <c r="AQ699" s="34"/>
      <c r="AR699" s="34">
        <f t="shared" si="776"/>
        <v>0</v>
      </c>
      <c r="AS699" s="34">
        <f t="shared" si="777"/>
        <v>0</v>
      </c>
      <c r="AT699" s="34"/>
      <c r="AU699" s="34">
        <f t="shared" si="778"/>
        <v>0</v>
      </c>
      <c r="AV699" s="34">
        <f t="shared" si="779"/>
        <v>0</v>
      </c>
      <c r="AW699" s="34"/>
      <c r="AX699" s="34">
        <f t="shared" si="780"/>
        <v>0</v>
      </c>
      <c r="AY699" s="34">
        <f t="shared" si="781"/>
        <v>0</v>
      </c>
      <c r="AZ699" s="34"/>
      <c r="BA699" s="34">
        <f t="shared" si="782"/>
        <v>0</v>
      </c>
      <c r="BB699" s="34">
        <f t="shared" si="783"/>
        <v>0</v>
      </c>
      <c r="BC699" s="34"/>
      <c r="BD699" s="34">
        <f t="shared" si="784"/>
        <v>0</v>
      </c>
      <c r="BE699" s="34">
        <f t="shared" si="785"/>
        <v>0</v>
      </c>
      <c r="BF699" s="34"/>
      <c r="BG699" s="34">
        <f t="shared" si="816"/>
        <v>0</v>
      </c>
      <c r="BH699" s="34">
        <f t="shared" si="786"/>
        <v>0</v>
      </c>
      <c r="BI699" s="34"/>
      <c r="BJ699" s="34">
        <f t="shared" si="817"/>
        <v>0</v>
      </c>
      <c r="BK699" s="34">
        <f t="shared" si="787"/>
        <v>0</v>
      </c>
      <c r="BL699" s="34"/>
      <c r="BM699" s="34">
        <f t="shared" si="818"/>
        <v>0</v>
      </c>
      <c r="BN699" s="34">
        <f t="shared" si="788"/>
        <v>0</v>
      </c>
      <c r="BO699" s="34"/>
      <c r="BP699" s="34">
        <f t="shared" si="758"/>
        <v>0</v>
      </c>
      <c r="BQ699" s="34">
        <f t="shared" si="759"/>
        <v>0</v>
      </c>
      <c r="BR699" s="34"/>
      <c r="BS699" s="34">
        <f t="shared" si="750"/>
        <v>0</v>
      </c>
      <c r="BT699" s="34">
        <f t="shared" si="760"/>
        <v>0</v>
      </c>
      <c r="BU699" s="34"/>
      <c r="BV699" s="34">
        <f t="shared" si="751"/>
        <v>0</v>
      </c>
      <c r="BW699" s="34">
        <f t="shared" si="761"/>
        <v>0</v>
      </c>
      <c r="BX699" s="34"/>
      <c r="BY699" s="34">
        <f t="shared" si="752"/>
        <v>0</v>
      </c>
      <c r="BZ699" s="34">
        <f t="shared" si="762"/>
        <v>0</v>
      </c>
      <c r="CA699" s="34"/>
      <c r="CB699" s="34">
        <f t="shared" si="753"/>
        <v>0</v>
      </c>
      <c r="CC699" s="34">
        <f t="shared" si="763"/>
        <v>0</v>
      </c>
      <c r="CD699" s="34"/>
      <c r="CE699" s="34">
        <f t="shared" si="754"/>
        <v>0</v>
      </c>
      <c r="CF699" s="34">
        <f t="shared" si="764"/>
        <v>0</v>
      </c>
      <c r="CG699" s="34"/>
      <c r="CH699" s="34">
        <f t="shared" si="789"/>
        <v>0</v>
      </c>
      <c r="CI699" s="34">
        <f t="shared" si="765"/>
        <v>0</v>
      </c>
      <c r="CJ699" s="34"/>
      <c r="CK699" s="34">
        <f t="shared" si="790"/>
        <v>0</v>
      </c>
      <c r="CL699" s="34">
        <f t="shared" si="766"/>
        <v>0</v>
      </c>
      <c r="CM699" s="34"/>
      <c r="CN699" s="34">
        <f t="shared" si="791"/>
        <v>0</v>
      </c>
      <c r="CO699" s="34">
        <f t="shared" si="767"/>
        <v>0</v>
      </c>
      <c r="CP699" s="34"/>
      <c r="CQ699" s="34">
        <f t="shared" si="792"/>
        <v>0</v>
      </c>
      <c r="CR699" s="34">
        <f t="shared" si="768"/>
        <v>0</v>
      </c>
      <c r="CS699" s="34"/>
      <c r="CT699" s="34">
        <f t="shared" si="793"/>
        <v>0</v>
      </c>
      <c r="CU699" s="34">
        <f t="shared" si="769"/>
        <v>0</v>
      </c>
      <c r="CV699" s="34"/>
      <c r="CW699" s="34">
        <f t="shared" si="794"/>
        <v>0</v>
      </c>
      <c r="CX699" s="34">
        <f t="shared" si="770"/>
        <v>0</v>
      </c>
      <c r="CY699" s="34"/>
      <c r="CZ699" s="34">
        <f t="shared" si="795"/>
        <v>0</v>
      </c>
      <c r="DA699" s="34">
        <f t="shared" si="771"/>
        <v>0</v>
      </c>
      <c r="DB699" s="34"/>
      <c r="DC699" s="34">
        <f t="shared" si="755"/>
        <v>0</v>
      </c>
      <c r="DD699" s="34">
        <f t="shared" si="772"/>
        <v>0</v>
      </c>
      <c r="DE699" s="35">
        <f t="shared" si="802"/>
        <v>195.4</v>
      </c>
      <c r="DF699" s="35">
        <f t="shared" ca="1" si="803"/>
        <v>68583.45</v>
      </c>
      <c r="DG699" s="89">
        <f t="shared" ca="1" si="804"/>
        <v>0</v>
      </c>
      <c r="DH699" s="35">
        <f t="shared" si="773"/>
        <v>48.6</v>
      </c>
      <c r="DI699" s="35">
        <f t="shared" ca="1" si="746"/>
        <v>17058.11</v>
      </c>
      <c r="DJ699" s="92">
        <f t="shared" ca="1" si="747"/>
        <v>0</v>
      </c>
      <c r="DK699"/>
      <c r="DL699" s="37"/>
      <c r="DM699" s="38">
        <f t="shared" si="748"/>
        <v>0</v>
      </c>
      <c r="DN699" s="39" t="str">
        <f t="shared" si="819"/>
        <v>NÃO MEDIDO</v>
      </c>
      <c r="DO699" s="40"/>
      <c r="DP699"/>
    </row>
    <row r="700" spans="1:120" s="2" customFormat="1" ht="87.75" customHeight="1" x14ac:dyDescent="0.2">
      <c r="A700" s="2" t="s">
        <v>212</v>
      </c>
      <c r="C700" s="100" t="s">
        <v>1157</v>
      </c>
      <c r="D700" s="30" t="s">
        <v>1158</v>
      </c>
      <c r="E700" s="31" t="s">
        <v>90</v>
      </c>
      <c r="F700" s="74">
        <v>20</v>
      </c>
      <c r="G700" s="74">
        <v>0</v>
      </c>
      <c r="H700" s="121">
        <v>0</v>
      </c>
      <c r="I700" s="121">
        <v>0</v>
      </c>
      <c r="J700" s="121"/>
      <c r="K700" s="74">
        <f t="shared" si="749"/>
        <v>20</v>
      </c>
      <c r="L700" s="32">
        <v>419.43</v>
      </c>
      <c r="M700" s="33">
        <f t="shared" si="756"/>
        <v>8388.6</v>
      </c>
      <c r="N700" s="33"/>
      <c r="O700" s="33">
        <f t="shared" si="757"/>
        <v>0</v>
      </c>
      <c r="P700" s="34"/>
      <c r="Q700" s="34">
        <f t="shared" si="807"/>
        <v>0</v>
      </c>
      <c r="R700" s="34">
        <f t="shared" si="808"/>
        <v>0</v>
      </c>
      <c r="S700" s="34"/>
      <c r="T700" s="34">
        <f t="shared" si="809"/>
        <v>0</v>
      </c>
      <c r="U700" s="34">
        <f t="shared" si="810"/>
        <v>0</v>
      </c>
      <c r="V700" s="34"/>
      <c r="W700" s="34">
        <f t="shared" si="798"/>
        <v>0</v>
      </c>
      <c r="X700" s="34">
        <f t="shared" si="799"/>
        <v>0</v>
      </c>
      <c r="Y700" s="34"/>
      <c r="Z700" s="34">
        <f t="shared" si="811"/>
        <v>0</v>
      </c>
      <c r="AA700" s="34">
        <f t="shared" si="812"/>
        <v>0</v>
      </c>
      <c r="AB700" s="34"/>
      <c r="AC700" s="34">
        <f t="shared" si="813"/>
        <v>0</v>
      </c>
      <c r="AD700" s="34">
        <f t="shared" si="814"/>
        <v>0</v>
      </c>
      <c r="AE700" s="34"/>
      <c r="AF700" s="34">
        <f t="shared" si="796"/>
        <v>0</v>
      </c>
      <c r="AG700" s="34">
        <f t="shared" si="797"/>
        <v>0</v>
      </c>
      <c r="AH700" s="34"/>
      <c r="AI700" s="34">
        <f t="shared" si="805"/>
        <v>0</v>
      </c>
      <c r="AJ700" s="34">
        <f t="shared" si="815"/>
        <v>0</v>
      </c>
      <c r="AK700" s="34"/>
      <c r="AL700" s="34">
        <f t="shared" si="800"/>
        <v>0</v>
      </c>
      <c r="AM700" s="34">
        <f t="shared" si="801"/>
        <v>0</v>
      </c>
      <c r="AN700" s="34"/>
      <c r="AO700" s="34">
        <f t="shared" si="774"/>
        <v>0</v>
      </c>
      <c r="AP700" s="34">
        <f t="shared" si="775"/>
        <v>0</v>
      </c>
      <c r="AQ700" s="34"/>
      <c r="AR700" s="34">
        <f t="shared" si="776"/>
        <v>0</v>
      </c>
      <c r="AS700" s="34">
        <f t="shared" si="777"/>
        <v>0</v>
      </c>
      <c r="AT700" s="34"/>
      <c r="AU700" s="34">
        <f t="shared" si="778"/>
        <v>0</v>
      </c>
      <c r="AV700" s="34">
        <f t="shared" si="779"/>
        <v>0</v>
      </c>
      <c r="AW700" s="34"/>
      <c r="AX700" s="34">
        <f t="shared" si="780"/>
        <v>0</v>
      </c>
      <c r="AY700" s="34">
        <f t="shared" si="781"/>
        <v>0</v>
      </c>
      <c r="AZ700" s="34"/>
      <c r="BA700" s="34">
        <f t="shared" si="782"/>
        <v>0</v>
      </c>
      <c r="BB700" s="34">
        <f t="shared" si="783"/>
        <v>0</v>
      </c>
      <c r="BC700" s="34"/>
      <c r="BD700" s="34">
        <f t="shared" si="784"/>
        <v>0</v>
      </c>
      <c r="BE700" s="34">
        <f t="shared" si="785"/>
        <v>0</v>
      </c>
      <c r="BF700" s="34"/>
      <c r="BG700" s="34">
        <f t="shared" si="816"/>
        <v>0</v>
      </c>
      <c r="BH700" s="34">
        <f t="shared" si="786"/>
        <v>0</v>
      </c>
      <c r="BI700" s="34">
        <v>16.739999999999998</v>
      </c>
      <c r="BJ700" s="34">
        <f t="shared" si="817"/>
        <v>7021.26</v>
      </c>
      <c r="BK700" s="34">
        <f t="shared" si="787"/>
        <v>0</v>
      </c>
      <c r="BL700" s="34"/>
      <c r="BM700" s="34">
        <f t="shared" si="818"/>
        <v>0</v>
      </c>
      <c r="BN700" s="34">
        <f t="shared" si="788"/>
        <v>0</v>
      </c>
      <c r="BO700" s="34"/>
      <c r="BP700" s="34">
        <f t="shared" si="758"/>
        <v>0</v>
      </c>
      <c r="BQ700" s="34">
        <f t="shared" si="759"/>
        <v>0</v>
      </c>
      <c r="BR700" s="34"/>
      <c r="BS700" s="34">
        <f t="shared" si="750"/>
        <v>0</v>
      </c>
      <c r="BT700" s="34">
        <f t="shared" si="760"/>
        <v>0</v>
      </c>
      <c r="BU700" s="34"/>
      <c r="BV700" s="34">
        <f t="shared" si="751"/>
        <v>0</v>
      </c>
      <c r="BW700" s="34">
        <f t="shared" si="761"/>
        <v>0</v>
      </c>
      <c r="BX700" s="34"/>
      <c r="BY700" s="34">
        <f t="shared" si="752"/>
        <v>0</v>
      </c>
      <c r="BZ700" s="34">
        <f t="shared" si="762"/>
        <v>0</v>
      </c>
      <c r="CA700" s="34"/>
      <c r="CB700" s="34">
        <f t="shared" si="753"/>
        <v>0</v>
      </c>
      <c r="CC700" s="34">
        <f t="shared" si="763"/>
        <v>0</v>
      </c>
      <c r="CD700" s="34"/>
      <c r="CE700" s="34">
        <f t="shared" si="754"/>
        <v>0</v>
      </c>
      <c r="CF700" s="34">
        <f t="shared" si="764"/>
        <v>0</v>
      </c>
      <c r="CG700" s="34"/>
      <c r="CH700" s="34">
        <f t="shared" si="789"/>
        <v>0</v>
      </c>
      <c r="CI700" s="34">
        <f t="shared" si="765"/>
        <v>0</v>
      </c>
      <c r="CJ700" s="34"/>
      <c r="CK700" s="34">
        <f t="shared" si="790"/>
        <v>0</v>
      </c>
      <c r="CL700" s="34">
        <f t="shared" si="766"/>
        <v>0</v>
      </c>
      <c r="CM700" s="34"/>
      <c r="CN700" s="34">
        <f t="shared" si="791"/>
        <v>0</v>
      </c>
      <c r="CO700" s="34">
        <f t="shared" si="767"/>
        <v>0</v>
      </c>
      <c r="CP700" s="34"/>
      <c r="CQ700" s="34">
        <f t="shared" si="792"/>
        <v>0</v>
      </c>
      <c r="CR700" s="34">
        <f t="shared" si="768"/>
        <v>0</v>
      </c>
      <c r="CS700" s="34"/>
      <c r="CT700" s="34">
        <f t="shared" si="793"/>
        <v>0</v>
      </c>
      <c r="CU700" s="34">
        <f t="shared" si="769"/>
        <v>0</v>
      </c>
      <c r="CV700" s="34"/>
      <c r="CW700" s="34">
        <f t="shared" si="794"/>
        <v>0</v>
      </c>
      <c r="CX700" s="34">
        <f t="shared" si="770"/>
        <v>0</v>
      </c>
      <c r="CY700" s="34"/>
      <c r="CZ700" s="34">
        <f t="shared" si="795"/>
        <v>0</v>
      </c>
      <c r="DA700" s="34">
        <f t="shared" si="771"/>
        <v>0</v>
      </c>
      <c r="DB700" s="34"/>
      <c r="DC700" s="34">
        <f t="shared" si="755"/>
        <v>0</v>
      </c>
      <c r="DD700" s="34">
        <f t="shared" si="772"/>
        <v>0</v>
      </c>
      <c r="DE700" s="35">
        <f t="shared" si="802"/>
        <v>16.739999999999998</v>
      </c>
      <c r="DF700" s="35">
        <f t="shared" ca="1" si="803"/>
        <v>7021.26</v>
      </c>
      <c r="DG700" s="89">
        <f t="shared" ca="1" si="804"/>
        <v>0</v>
      </c>
      <c r="DH700" s="35">
        <f t="shared" si="773"/>
        <v>3.26</v>
      </c>
      <c r="DI700" s="35">
        <f t="shared" ca="1" si="746"/>
        <v>1367.34</v>
      </c>
      <c r="DJ700" s="92">
        <f t="shared" ca="1" si="747"/>
        <v>0</v>
      </c>
      <c r="DK700"/>
      <c r="DL700" s="37"/>
      <c r="DM700" s="38">
        <f t="shared" si="748"/>
        <v>0</v>
      </c>
      <c r="DN700" s="39" t="str">
        <f t="shared" si="819"/>
        <v>NÃO MEDIDO</v>
      </c>
      <c r="DO700" s="40"/>
      <c r="DP700"/>
    </row>
    <row r="701" spans="1:120" s="2" customFormat="1" ht="86.25" customHeight="1" x14ac:dyDescent="0.2">
      <c r="A701" s="2" t="s">
        <v>212</v>
      </c>
      <c r="C701" s="100" t="s">
        <v>1159</v>
      </c>
      <c r="D701" s="30" t="s">
        <v>1160</v>
      </c>
      <c r="E701" s="31" t="s">
        <v>90</v>
      </c>
      <c r="F701" s="74">
        <v>34</v>
      </c>
      <c r="G701" s="74">
        <v>0</v>
      </c>
      <c r="H701" s="121">
        <v>0</v>
      </c>
      <c r="I701" s="121">
        <v>0</v>
      </c>
      <c r="J701" s="121"/>
      <c r="K701" s="74">
        <f t="shared" si="749"/>
        <v>34</v>
      </c>
      <c r="L701" s="32">
        <v>516.13</v>
      </c>
      <c r="M701" s="33">
        <f t="shared" si="756"/>
        <v>17548.419999999998</v>
      </c>
      <c r="N701" s="33"/>
      <c r="O701" s="33">
        <f t="shared" si="757"/>
        <v>0</v>
      </c>
      <c r="P701" s="34"/>
      <c r="Q701" s="34">
        <f t="shared" si="807"/>
        <v>0</v>
      </c>
      <c r="R701" s="34">
        <f t="shared" si="808"/>
        <v>0</v>
      </c>
      <c r="S701" s="34"/>
      <c r="T701" s="34">
        <f t="shared" si="809"/>
        <v>0</v>
      </c>
      <c r="U701" s="34">
        <f t="shared" si="810"/>
        <v>0</v>
      </c>
      <c r="V701" s="34"/>
      <c r="W701" s="34">
        <f t="shared" si="798"/>
        <v>0</v>
      </c>
      <c r="X701" s="34">
        <f t="shared" si="799"/>
        <v>0</v>
      </c>
      <c r="Y701" s="34"/>
      <c r="Z701" s="34">
        <f t="shared" si="811"/>
        <v>0</v>
      </c>
      <c r="AA701" s="34">
        <f t="shared" si="812"/>
        <v>0</v>
      </c>
      <c r="AB701" s="34"/>
      <c r="AC701" s="34">
        <f t="shared" si="813"/>
        <v>0</v>
      </c>
      <c r="AD701" s="34">
        <f t="shared" si="814"/>
        <v>0</v>
      </c>
      <c r="AE701" s="34"/>
      <c r="AF701" s="34">
        <f t="shared" si="796"/>
        <v>0</v>
      </c>
      <c r="AG701" s="34">
        <f t="shared" si="797"/>
        <v>0</v>
      </c>
      <c r="AH701" s="34"/>
      <c r="AI701" s="34">
        <f t="shared" si="805"/>
        <v>0</v>
      </c>
      <c r="AJ701" s="34">
        <f t="shared" si="815"/>
        <v>0</v>
      </c>
      <c r="AK701" s="34"/>
      <c r="AL701" s="34">
        <f t="shared" si="800"/>
        <v>0</v>
      </c>
      <c r="AM701" s="34">
        <f t="shared" si="801"/>
        <v>0</v>
      </c>
      <c r="AN701" s="34">
        <v>24</v>
      </c>
      <c r="AO701" s="34">
        <f t="shared" si="774"/>
        <v>12387.12</v>
      </c>
      <c r="AP701" s="34">
        <f t="shared" si="775"/>
        <v>0</v>
      </c>
      <c r="AQ701" s="34"/>
      <c r="AR701" s="34">
        <f t="shared" si="776"/>
        <v>0</v>
      </c>
      <c r="AS701" s="34">
        <f t="shared" si="777"/>
        <v>0</v>
      </c>
      <c r="AT701" s="34"/>
      <c r="AU701" s="34">
        <f t="shared" si="778"/>
        <v>0</v>
      </c>
      <c r="AV701" s="34">
        <f t="shared" si="779"/>
        <v>0</v>
      </c>
      <c r="AW701" s="34"/>
      <c r="AX701" s="34">
        <f t="shared" si="780"/>
        <v>0</v>
      </c>
      <c r="AY701" s="34">
        <f t="shared" si="781"/>
        <v>0</v>
      </c>
      <c r="AZ701" s="34"/>
      <c r="BA701" s="34">
        <f t="shared" si="782"/>
        <v>0</v>
      </c>
      <c r="BB701" s="34">
        <f t="shared" si="783"/>
        <v>0</v>
      </c>
      <c r="BC701" s="34"/>
      <c r="BD701" s="34">
        <f t="shared" si="784"/>
        <v>0</v>
      </c>
      <c r="BE701" s="34">
        <f t="shared" si="785"/>
        <v>0</v>
      </c>
      <c r="BF701" s="34"/>
      <c r="BG701" s="34">
        <f t="shared" si="816"/>
        <v>0</v>
      </c>
      <c r="BH701" s="34">
        <f t="shared" si="786"/>
        <v>0</v>
      </c>
      <c r="BI701" s="34"/>
      <c r="BJ701" s="34">
        <f t="shared" si="817"/>
        <v>0</v>
      </c>
      <c r="BK701" s="34">
        <f t="shared" si="787"/>
        <v>0</v>
      </c>
      <c r="BL701" s="34"/>
      <c r="BM701" s="34">
        <f t="shared" si="818"/>
        <v>0</v>
      </c>
      <c r="BN701" s="34">
        <f t="shared" si="788"/>
        <v>0</v>
      </c>
      <c r="BO701" s="34"/>
      <c r="BP701" s="34">
        <f t="shared" si="758"/>
        <v>0</v>
      </c>
      <c r="BQ701" s="34">
        <f t="shared" si="759"/>
        <v>0</v>
      </c>
      <c r="BR701" s="34"/>
      <c r="BS701" s="34">
        <f t="shared" si="750"/>
        <v>0</v>
      </c>
      <c r="BT701" s="34">
        <f t="shared" si="760"/>
        <v>0</v>
      </c>
      <c r="BU701" s="34"/>
      <c r="BV701" s="34">
        <f t="shared" si="751"/>
        <v>0</v>
      </c>
      <c r="BW701" s="34">
        <f t="shared" si="761"/>
        <v>0</v>
      </c>
      <c r="BX701" s="34"/>
      <c r="BY701" s="34">
        <f t="shared" si="752"/>
        <v>0</v>
      </c>
      <c r="BZ701" s="34">
        <f t="shared" si="762"/>
        <v>0</v>
      </c>
      <c r="CA701" s="34"/>
      <c r="CB701" s="34">
        <f t="shared" si="753"/>
        <v>0</v>
      </c>
      <c r="CC701" s="34">
        <f t="shared" si="763"/>
        <v>0</v>
      </c>
      <c r="CD701" s="34"/>
      <c r="CE701" s="34">
        <f t="shared" si="754"/>
        <v>0</v>
      </c>
      <c r="CF701" s="34">
        <f t="shared" si="764"/>
        <v>0</v>
      </c>
      <c r="CG701" s="34"/>
      <c r="CH701" s="34">
        <f t="shared" si="789"/>
        <v>0</v>
      </c>
      <c r="CI701" s="34">
        <f t="shared" si="765"/>
        <v>0</v>
      </c>
      <c r="CJ701" s="34"/>
      <c r="CK701" s="34">
        <f t="shared" si="790"/>
        <v>0</v>
      </c>
      <c r="CL701" s="34">
        <f t="shared" si="766"/>
        <v>0</v>
      </c>
      <c r="CM701" s="34"/>
      <c r="CN701" s="34">
        <f t="shared" si="791"/>
        <v>0</v>
      </c>
      <c r="CO701" s="34">
        <f t="shared" si="767"/>
        <v>0</v>
      </c>
      <c r="CP701" s="34"/>
      <c r="CQ701" s="34">
        <f t="shared" si="792"/>
        <v>0</v>
      </c>
      <c r="CR701" s="34">
        <f t="shared" si="768"/>
        <v>0</v>
      </c>
      <c r="CS701" s="34"/>
      <c r="CT701" s="34">
        <f t="shared" si="793"/>
        <v>0</v>
      </c>
      <c r="CU701" s="34">
        <f t="shared" si="769"/>
        <v>0</v>
      </c>
      <c r="CV701" s="34"/>
      <c r="CW701" s="34">
        <f t="shared" si="794"/>
        <v>0</v>
      </c>
      <c r="CX701" s="34">
        <f t="shared" si="770"/>
        <v>0</v>
      </c>
      <c r="CY701" s="34"/>
      <c r="CZ701" s="34">
        <f t="shared" si="795"/>
        <v>0</v>
      </c>
      <c r="DA701" s="34">
        <f t="shared" si="771"/>
        <v>0</v>
      </c>
      <c r="DB701" s="34"/>
      <c r="DC701" s="34">
        <f t="shared" si="755"/>
        <v>0</v>
      </c>
      <c r="DD701" s="34">
        <f t="shared" si="772"/>
        <v>0</v>
      </c>
      <c r="DE701" s="35">
        <f t="shared" si="802"/>
        <v>24</v>
      </c>
      <c r="DF701" s="35">
        <f t="shared" ca="1" si="803"/>
        <v>12387.12</v>
      </c>
      <c r="DG701" s="89">
        <f t="shared" ca="1" si="804"/>
        <v>0</v>
      </c>
      <c r="DH701" s="35">
        <f t="shared" si="773"/>
        <v>10</v>
      </c>
      <c r="DI701" s="35">
        <f t="shared" ca="1" si="746"/>
        <v>5161.3</v>
      </c>
      <c r="DJ701" s="92">
        <f t="shared" ca="1" si="747"/>
        <v>0</v>
      </c>
      <c r="DK701"/>
      <c r="DL701" s="37"/>
      <c r="DM701" s="38">
        <f t="shared" si="748"/>
        <v>0</v>
      </c>
      <c r="DN701" s="39" t="str">
        <f t="shared" si="819"/>
        <v>NÃO MEDIDO</v>
      </c>
      <c r="DO701" s="40"/>
      <c r="DP701"/>
    </row>
    <row r="702" spans="1:120" s="2" customFormat="1" ht="82.5" customHeight="1" x14ac:dyDescent="0.2">
      <c r="A702" s="2" t="s">
        <v>212</v>
      </c>
      <c r="C702" s="100" t="s">
        <v>1161</v>
      </c>
      <c r="D702" s="30" t="s">
        <v>1162</v>
      </c>
      <c r="E702" s="31" t="s">
        <v>90</v>
      </c>
      <c r="F702" s="74">
        <v>28</v>
      </c>
      <c r="G702" s="74">
        <v>0</v>
      </c>
      <c r="H702" s="121">
        <v>0</v>
      </c>
      <c r="I702" s="121">
        <v>0</v>
      </c>
      <c r="J702" s="121"/>
      <c r="K702" s="74">
        <f t="shared" si="749"/>
        <v>28</v>
      </c>
      <c r="L702" s="32">
        <v>570.65</v>
      </c>
      <c r="M702" s="33">
        <f t="shared" si="756"/>
        <v>15978.2</v>
      </c>
      <c r="N702" s="33"/>
      <c r="O702" s="33">
        <f t="shared" si="757"/>
        <v>0</v>
      </c>
      <c r="P702" s="34"/>
      <c r="Q702" s="34">
        <f t="shared" si="807"/>
        <v>0</v>
      </c>
      <c r="R702" s="34">
        <f t="shared" si="808"/>
        <v>0</v>
      </c>
      <c r="S702" s="34"/>
      <c r="T702" s="34">
        <f t="shared" si="809"/>
        <v>0</v>
      </c>
      <c r="U702" s="34">
        <f t="shared" si="810"/>
        <v>0</v>
      </c>
      <c r="V702" s="34"/>
      <c r="W702" s="34">
        <f t="shared" si="798"/>
        <v>0</v>
      </c>
      <c r="X702" s="34">
        <f t="shared" si="799"/>
        <v>0</v>
      </c>
      <c r="Y702" s="34"/>
      <c r="Z702" s="34">
        <f t="shared" si="811"/>
        <v>0</v>
      </c>
      <c r="AA702" s="34">
        <f t="shared" si="812"/>
        <v>0</v>
      </c>
      <c r="AB702" s="34"/>
      <c r="AC702" s="34">
        <f t="shared" si="813"/>
        <v>0</v>
      </c>
      <c r="AD702" s="34">
        <f t="shared" si="814"/>
        <v>0</v>
      </c>
      <c r="AE702" s="34"/>
      <c r="AF702" s="34">
        <f t="shared" si="796"/>
        <v>0</v>
      </c>
      <c r="AG702" s="34">
        <f t="shared" si="797"/>
        <v>0</v>
      </c>
      <c r="AH702" s="34"/>
      <c r="AI702" s="34">
        <f t="shared" si="805"/>
        <v>0</v>
      </c>
      <c r="AJ702" s="34">
        <f t="shared" si="815"/>
        <v>0</v>
      </c>
      <c r="AK702" s="34"/>
      <c r="AL702" s="34">
        <f t="shared" si="800"/>
        <v>0</v>
      </c>
      <c r="AM702" s="34">
        <f t="shared" si="801"/>
        <v>0</v>
      </c>
      <c r="AN702" s="34"/>
      <c r="AO702" s="34">
        <f t="shared" si="774"/>
        <v>0</v>
      </c>
      <c r="AP702" s="34">
        <f t="shared" si="775"/>
        <v>0</v>
      </c>
      <c r="AQ702" s="34"/>
      <c r="AR702" s="34">
        <f t="shared" si="776"/>
        <v>0</v>
      </c>
      <c r="AS702" s="34">
        <f t="shared" si="777"/>
        <v>0</v>
      </c>
      <c r="AT702" s="34"/>
      <c r="AU702" s="34">
        <f t="shared" si="778"/>
        <v>0</v>
      </c>
      <c r="AV702" s="34">
        <f t="shared" si="779"/>
        <v>0</v>
      </c>
      <c r="AW702" s="34"/>
      <c r="AX702" s="34">
        <f t="shared" si="780"/>
        <v>0</v>
      </c>
      <c r="AY702" s="34">
        <f t="shared" si="781"/>
        <v>0</v>
      </c>
      <c r="AZ702" s="34"/>
      <c r="BA702" s="34">
        <f t="shared" si="782"/>
        <v>0</v>
      </c>
      <c r="BB702" s="34">
        <f t="shared" si="783"/>
        <v>0</v>
      </c>
      <c r="BC702" s="34"/>
      <c r="BD702" s="34">
        <f t="shared" si="784"/>
        <v>0</v>
      </c>
      <c r="BE702" s="34">
        <f t="shared" si="785"/>
        <v>0</v>
      </c>
      <c r="BF702" s="34"/>
      <c r="BG702" s="34">
        <f t="shared" si="816"/>
        <v>0</v>
      </c>
      <c r="BH702" s="34">
        <f t="shared" si="786"/>
        <v>0</v>
      </c>
      <c r="BI702" s="34">
        <v>24</v>
      </c>
      <c r="BJ702" s="34">
        <f t="shared" si="817"/>
        <v>13695.6</v>
      </c>
      <c r="BK702" s="34">
        <f t="shared" si="787"/>
        <v>0</v>
      </c>
      <c r="BL702" s="34"/>
      <c r="BM702" s="34">
        <f t="shared" si="818"/>
        <v>0</v>
      </c>
      <c r="BN702" s="34">
        <f t="shared" si="788"/>
        <v>0</v>
      </c>
      <c r="BO702" s="34"/>
      <c r="BP702" s="34">
        <f t="shared" si="758"/>
        <v>0</v>
      </c>
      <c r="BQ702" s="34">
        <f t="shared" si="759"/>
        <v>0</v>
      </c>
      <c r="BR702" s="34"/>
      <c r="BS702" s="34">
        <f t="shared" si="750"/>
        <v>0</v>
      </c>
      <c r="BT702" s="34">
        <f t="shared" si="760"/>
        <v>0</v>
      </c>
      <c r="BU702" s="34"/>
      <c r="BV702" s="34">
        <f t="shared" si="751"/>
        <v>0</v>
      </c>
      <c r="BW702" s="34">
        <f t="shared" si="761"/>
        <v>0</v>
      </c>
      <c r="BX702" s="34"/>
      <c r="BY702" s="34">
        <f t="shared" si="752"/>
        <v>0</v>
      </c>
      <c r="BZ702" s="34">
        <f t="shared" si="762"/>
        <v>0</v>
      </c>
      <c r="CA702" s="34"/>
      <c r="CB702" s="34">
        <f t="shared" si="753"/>
        <v>0</v>
      </c>
      <c r="CC702" s="34">
        <f t="shared" si="763"/>
        <v>0</v>
      </c>
      <c r="CD702" s="34"/>
      <c r="CE702" s="34">
        <f t="shared" si="754"/>
        <v>0</v>
      </c>
      <c r="CF702" s="34">
        <f t="shared" si="764"/>
        <v>0</v>
      </c>
      <c r="CG702" s="34"/>
      <c r="CH702" s="34">
        <f t="shared" si="789"/>
        <v>0</v>
      </c>
      <c r="CI702" s="34">
        <f t="shared" si="765"/>
        <v>0</v>
      </c>
      <c r="CJ702" s="34"/>
      <c r="CK702" s="34">
        <f t="shared" si="790"/>
        <v>0</v>
      </c>
      <c r="CL702" s="34">
        <f t="shared" si="766"/>
        <v>0</v>
      </c>
      <c r="CM702" s="34"/>
      <c r="CN702" s="34">
        <f t="shared" si="791"/>
        <v>0</v>
      </c>
      <c r="CO702" s="34">
        <f t="shared" si="767"/>
        <v>0</v>
      </c>
      <c r="CP702" s="34"/>
      <c r="CQ702" s="34">
        <f t="shared" si="792"/>
        <v>0</v>
      </c>
      <c r="CR702" s="34">
        <f t="shared" si="768"/>
        <v>0</v>
      </c>
      <c r="CS702" s="34"/>
      <c r="CT702" s="34">
        <f t="shared" si="793"/>
        <v>0</v>
      </c>
      <c r="CU702" s="34">
        <f t="shared" si="769"/>
        <v>0</v>
      </c>
      <c r="CV702" s="34"/>
      <c r="CW702" s="34">
        <f t="shared" si="794"/>
        <v>0</v>
      </c>
      <c r="CX702" s="34">
        <f t="shared" si="770"/>
        <v>0</v>
      </c>
      <c r="CY702" s="34"/>
      <c r="CZ702" s="34">
        <f t="shared" si="795"/>
        <v>0</v>
      </c>
      <c r="DA702" s="34">
        <f t="shared" si="771"/>
        <v>0</v>
      </c>
      <c r="DB702" s="34"/>
      <c r="DC702" s="34">
        <f t="shared" si="755"/>
        <v>0</v>
      </c>
      <c r="DD702" s="34">
        <f t="shared" si="772"/>
        <v>0</v>
      </c>
      <c r="DE702" s="35">
        <f t="shared" si="802"/>
        <v>24</v>
      </c>
      <c r="DF702" s="35">
        <f t="shared" ca="1" si="803"/>
        <v>13695.6</v>
      </c>
      <c r="DG702" s="89">
        <f t="shared" ca="1" si="804"/>
        <v>0</v>
      </c>
      <c r="DH702" s="35">
        <f t="shared" si="773"/>
        <v>4</v>
      </c>
      <c r="DI702" s="35">
        <f t="shared" ca="1" si="746"/>
        <v>2282.6</v>
      </c>
      <c r="DJ702" s="92">
        <f t="shared" ca="1" si="747"/>
        <v>0</v>
      </c>
      <c r="DK702"/>
      <c r="DL702" s="37"/>
      <c r="DM702" s="38">
        <f t="shared" si="748"/>
        <v>0</v>
      </c>
      <c r="DN702" s="39" t="str">
        <f t="shared" si="819"/>
        <v>NÃO MEDIDO</v>
      </c>
      <c r="DO702" s="40"/>
      <c r="DP702"/>
    </row>
    <row r="703" spans="1:120" s="2" customFormat="1" ht="92.25" customHeight="1" x14ac:dyDescent="0.2">
      <c r="A703" s="2" t="s">
        <v>212</v>
      </c>
      <c r="C703" s="100" t="s">
        <v>1163</v>
      </c>
      <c r="D703" s="30" t="s">
        <v>1164</v>
      </c>
      <c r="E703" s="31" t="s">
        <v>90</v>
      </c>
      <c r="F703" s="74">
        <v>10</v>
      </c>
      <c r="G703" s="74">
        <v>0</v>
      </c>
      <c r="H703" s="121">
        <v>0</v>
      </c>
      <c r="I703" s="121">
        <v>0</v>
      </c>
      <c r="J703" s="121"/>
      <c r="K703" s="74">
        <f t="shared" si="749"/>
        <v>10</v>
      </c>
      <c r="L703" s="32">
        <v>737.79</v>
      </c>
      <c r="M703" s="33">
        <f t="shared" si="756"/>
        <v>7377.9</v>
      </c>
      <c r="N703" s="33"/>
      <c r="O703" s="33">
        <f t="shared" si="757"/>
        <v>0</v>
      </c>
      <c r="P703" s="34"/>
      <c r="Q703" s="34">
        <f t="shared" si="807"/>
        <v>0</v>
      </c>
      <c r="R703" s="34">
        <f t="shared" si="808"/>
        <v>0</v>
      </c>
      <c r="S703" s="34"/>
      <c r="T703" s="34">
        <f t="shared" si="809"/>
        <v>0</v>
      </c>
      <c r="U703" s="34">
        <f t="shared" si="810"/>
        <v>0</v>
      </c>
      <c r="V703" s="34"/>
      <c r="W703" s="34">
        <f t="shared" si="798"/>
        <v>0</v>
      </c>
      <c r="X703" s="34">
        <f t="shared" si="799"/>
        <v>0</v>
      </c>
      <c r="Y703" s="34"/>
      <c r="Z703" s="34">
        <f t="shared" si="811"/>
        <v>0</v>
      </c>
      <c r="AA703" s="34">
        <f t="shared" si="812"/>
        <v>0</v>
      </c>
      <c r="AB703" s="34"/>
      <c r="AC703" s="34">
        <f t="shared" si="813"/>
        <v>0</v>
      </c>
      <c r="AD703" s="34">
        <f t="shared" si="814"/>
        <v>0</v>
      </c>
      <c r="AE703" s="34"/>
      <c r="AF703" s="34">
        <f t="shared" si="796"/>
        <v>0</v>
      </c>
      <c r="AG703" s="34">
        <f t="shared" si="797"/>
        <v>0</v>
      </c>
      <c r="AH703" s="34"/>
      <c r="AI703" s="34">
        <f t="shared" si="805"/>
        <v>0</v>
      </c>
      <c r="AJ703" s="34">
        <f t="shared" si="815"/>
        <v>0</v>
      </c>
      <c r="AK703" s="34"/>
      <c r="AL703" s="34">
        <f t="shared" si="800"/>
        <v>0</v>
      </c>
      <c r="AM703" s="34">
        <f t="shared" si="801"/>
        <v>0</v>
      </c>
      <c r="AN703" s="34">
        <v>5.5</v>
      </c>
      <c r="AO703" s="34">
        <f t="shared" si="774"/>
        <v>4057.85</v>
      </c>
      <c r="AP703" s="34">
        <f t="shared" si="775"/>
        <v>0</v>
      </c>
      <c r="AQ703" s="34"/>
      <c r="AR703" s="34">
        <f t="shared" si="776"/>
        <v>0</v>
      </c>
      <c r="AS703" s="34">
        <f t="shared" si="777"/>
        <v>0</v>
      </c>
      <c r="AT703" s="34"/>
      <c r="AU703" s="34">
        <f t="shared" si="778"/>
        <v>0</v>
      </c>
      <c r="AV703" s="34">
        <f t="shared" si="779"/>
        <v>0</v>
      </c>
      <c r="AW703" s="34"/>
      <c r="AX703" s="34">
        <f t="shared" si="780"/>
        <v>0</v>
      </c>
      <c r="AY703" s="34">
        <f t="shared" si="781"/>
        <v>0</v>
      </c>
      <c r="AZ703" s="34"/>
      <c r="BA703" s="34">
        <f t="shared" si="782"/>
        <v>0</v>
      </c>
      <c r="BB703" s="34">
        <f t="shared" si="783"/>
        <v>0</v>
      </c>
      <c r="BC703" s="34"/>
      <c r="BD703" s="34">
        <f t="shared" si="784"/>
        <v>0</v>
      </c>
      <c r="BE703" s="34">
        <f t="shared" si="785"/>
        <v>0</v>
      </c>
      <c r="BF703" s="34"/>
      <c r="BG703" s="34">
        <f t="shared" si="816"/>
        <v>0</v>
      </c>
      <c r="BH703" s="34">
        <f t="shared" si="786"/>
        <v>0</v>
      </c>
      <c r="BI703" s="34"/>
      <c r="BJ703" s="34">
        <f t="shared" si="817"/>
        <v>0</v>
      </c>
      <c r="BK703" s="34">
        <f t="shared" si="787"/>
        <v>0</v>
      </c>
      <c r="BL703" s="34"/>
      <c r="BM703" s="34">
        <f t="shared" si="818"/>
        <v>0</v>
      </c>
      <c r="BN703" s="34">
        <f t="shared" si="788"/>
        <v>0</v>
      </c>
      <c r="BO703" s="34"/>
      <c r="BP703" s="34">
        <f t="shared" si="758"/>
        <v>0</v>
      </c>
      <c r="BQ703" s="34">
        <f t="shared" si="759"/>
        <v>0</v>
      </c>
      <c r="BR703" s="34"/>
      <c r="BS703" s="34">
        <f t="shared" si="750"/>
        <v>0</v>
      </c>
      <c r="BT703" s="34">
        <f t="shared" si="760"/>
        <v>0</v>
      </c>
      <c r="BU703" s="34"/>
      <c r="BV703" s="34">
        <f t="shared" si="751"/>
        <v>0</v>
      </c>
      <c r="BW703" s="34">
        <f t="shared" si="761"/>
        <v>0</v>
      </c>
      <c r="BX703" s="34"/>
      <c r="BY703" s="34">
        <f t="shared" si="752"/>
        <v>0</v>
      </c>
      <c r="BZ703" s="34">
        <f t="shared" si="762"/>
        <v>0</v>
      </c>
      <c r="CA703" s="34"/>
      <c r="CB703" s="34">
        <f t="shared" si="753"/>
        <v>0</v>
      </c>
      <c r="CC703" s="34">
        <f t="shared" si="763"/>
        <v>0</v>
      </c>
      <c r="CD703" s="34"/>
      <c r="CE703" s="34">
        <f t="shared" si="754"/>
        <v>0</v>
      </c>
      <c r="CF703" s="34">
        <f t="shared" si="764"/>
        <v>0</v>
      </c>
      <c r="CG703" s="34"/>
      <c r="CH703" s="34">
        <f t="shared" si="789"/>
        <v>0</v>
      </c>
      <c r="CI703" s="34">
        <f t="shared" si="765"/>
        <v>0</v>
      </c>
      <c r="CJ703" s="34"/>
      <c r="CK703" s="34">
        <f t="shared" si="790"/>
        <v>0</v>
      </c>
      <c r="CL703" s="34">
        <f t="shared" si="766"/>
        <v>0</v>
      </c>
      <c r="CM703" s="34"/>
      <c r="CN703" s="34">
        <f t="shared" si="791"/>
        <v>0</v>
      </c>
      <c r="CO703" s="34">
        <f t="shared" si="767"/>
        <v>0</v>
      </c>
      <c r="CP703" s="34"/>
      <c r="CQ703" s="34">
        <f t="shared" si="792"/>
        <v>0</v>
      </c>
      <c r="CR703" s="34">
        <f t="shared" si="768"/>
        <v>0</v>
      </c>
      <c r="CS703" s="34"/>
      <c r="CT703" s="34">
        <f t="shared" si="793"/>
        <v>0</v>
      </c>
      <c r="CU703" s="34">
        <f t="shared" si="769"/>
        <v>0</v>
      </c>
      <c r="CV703" s="34"/>
      <c r="CW703" s="34">
        <f t="shared" si="794"/>
        <v>0</v>
      </c>
      <c r="CX703" s="34">
        <f t="shared" si="770"/>
        <v>0</v>
      </c>
      <c r="CY703" s="34"/>
      <c r="CZ703" s="34">
        <f t="shared" si="795"/>
        <v>0</v>
      </c>
      <c r="DA703" s="34">
        <f t="shared" si="771"/>
        <v>0</v>
      </c>
      <c r="DB703" s="34"/>
      <c r="DC703" s="34">
        <f t="shared" si="755"/>
        <v>0</v>
      </c>
      <c r="DD703" s="34">
        <f t="shared" si="772"/>
        <v>0</v>
      </c>
      <c r="DE703" s="35">
        <f t="shared" si="802"/>
        <v>5.5</v>
      </c>
      <c r="DF703" s="35">
        <f t="shared" ca="1" si="803"/>
        <v>4057.85</v>
      </c>
      <c r="DG703" s="89">
        <f t="shared" ca="1" si="804"/>
        <v>0</v>
      </c>
      <c r="DH703" s="35">
        <f t="shared" si="773"/>
        <v>4.5</v>
      </c>
      <c r="DI703" s="35">
        <f t="shared" ca="1" si="746"/>
        <v>3320.05</v>
      </c>
      <c r="DJ703" s="92">
        <f t="shared" ca="1" si="747"/>
        <v>0</v>
      </c>
      <c r="DK703"/>
      <c r="DL703" s="37"/>
      <c r="DM703" s="38">
        <f t="shared" si="748"/>
        <v>0</v>
      </c>
      <c r="DN703" s="39" t="str">
        <f t="shared" si="819"/>
        <v>NÃO MEDIDO</v>
      </c>
      <c r="DO703" s="40"/>
      <c r="DP703"/>
    </row>
    <row r="704" spans="1:120" s="2" customFormat="1" ht="87.75" customHeight="1" x14ac:dyDescent="0.2">
      <c r="A704" s="1" t="s">
        <v>212</v>
      </c>
      <c r="B704" s="1"/>
      <c r="C704" s="100" t="s">
        <v>1165</v>
      </c>
      <c r="D704" s="30" t="s">
        <v>1166</v>
      </c>
      <c r="E704" s="31" t="s">
        <v>90</v>
      </c>
      <c r="F704" s="74">
        <v>19</v>
      </c>
      <c r="G704" s="74">
        <v>0</v>
      </c>
      <c r="H704" s="121">
        <v>0</v>
      </c>
      <c r="I704" s="121">
        <v>0</v>
      </c>
      <c r="J704" s="121"/>
      <c r="K704" s="74">
        <f t="shared" si="749"/>
        <v>19</v>
      </c>
      <c r="L704" s="32">
        <v>914.48</v>
      </c>
      <c r="M704" s="33">
        <f t="shared" si="756"/>
        <v>17375.12</v>
      </c>
      <c r="N704" s="33"/>
      <c r="O704" s="33">
        <f t="shared" si="757"/>
        <v>0</v>
      </c>
      <c r="P704" s="34"/>
      <c r="Q704" s="34">
        <f t="shared" si="807"/>
        <v>0</v>
      </c>
      <c r="R704" s="34">
        <f t="shared" si="808"/>
        <v>0</v>
      </c>
      <c r="S704" s="34"/>
      <c r="T704" s="34">
        <f t="shared" si="809"/>
        <v>0</v>
      </c>
      <c r="U704" s="34">
        <f t="shared" si="810"/>
        <v>0</v>
      </c>
      <c r="V704" s="34"/>
      <c r="W704" s="34">
        <f t="shared" si="798"/>
        <v>0</v>
      </c>
      <c r="X704" s="34">
        <f t="shared" si="799"/>
        <v>0</v>
      </c>
      <c r="Y704" s="34"/>
      <c r="Z704" s="34">
        <f t="shared" si="811"/>
        <v>0</v>
      </c>
      <c r="AA704" s="34">
        <f t="shared" si="812"/>
        <v>0</v>
      </c>
      <c r="AB704" s="34"/>
      <c r="AC704" s="34">
        <f t="shared" si="813"/>
        <v>0</v>
      </c>
      <c r="AD704" s="34">
        <f t="shared" si="814"/>
        <v>0</v>
      </c>
      <c r="AE704" s="34"/>
      <c r="AF704" s="34">
        <f t="shared" si="796"/>
        <v>0</v>
      </c>
      <c r="AG704" s="34">
        <f t="shared" si="797"/>
        <v>0</v>
      </c>
      <c r="AH704" s="34"/>
      <c r="AI704" s="34">
        <f t="shared" si="805"/>
        <v>0</v>
      </c>
      <c r="AJ704" s="34">
        <f t="shared" si="815"/>
        <v>0</v>
      </c>
      <c r="AK704" s="34"/>
      <c r="AL704" s="34">
        <f t="shared" si="800"/>
        <v>0</v>
      </c>
      <c r="AM704" s="34">
        <f t="shared" si="801"/>
        <v>0</v>
      </c>
      <c r="AN704" s="34"/>
      <c r="AO704" s="34">
        <f t="shared" si="774"/>
        <v>0</v>
      </c>
      <c r="AP704" s="34">
        <f t="shared" si="775"/>
        <v>0</v>
      </c>
      <c r="AQ704" s="34"/>
      <c r="AR704" s="34">
        <f t="shared" si="776"/>
        <v>0</v>
      </c>
      <c r="AS704" s="34">
        <f t="shared" si="777"/>
        <v>0</v>
      </c>
      <c r="AT704" s="34"/>
      <c r="AU704" s="34">
        <f t="shared" si="778"/>
        <v>0</v>
      </c>
      <c r="AV704" s="34">
        <f t="shared" si="779"/>
        <v>0</v>
      </c>
      <c r="AW704" s="34"/>
      <c r="AX704" s="34">
        <f t="shared" si="780"/>
        <v>0</v>
      </c>
      <c r="AY704" s="34">
        <f t="shared" si="781"/>
        <v>0</v>
      </c>
      <c r="AZ704" s="34"/>
      <c r="BA704" s="34">
        <f t="shared" si="782"/>
        <v>0</v>
      </c>
      <c r="BB704" s="34">
        <f t="shared" si="783"/>
        <v>0</v>
      </c>
      <c r="BC704" s="34"/>
      <c r="BD704" s="34">
        <f t="shared" si="784"/>
        <v>0</v>
      </c>
      <c r="BE704" s="34">
        <f t="shared" si="785"/>
        <v>0</v>
      </c>
      <c r="BF704" s="34"/>
      <c r="BG704" s="34">
        <f t="shared" si="816"/>
        <v>0</v>
      </c>
      <c r="BH704" s="34">
        <f t="shared" si="786"/>
        <v>0</v>
      </c>
      <c r="BI704" s="34">
        <v>12.14</v>
      </c>
      <c r="BJ704" s="34">
        <f t="shared" si="817"/>
        <v>11101.79</v>
      </c>
      <c r="BK704" s="34">
        <f t="shared" si="787"/>
        <v>0</v>
      </c>
      <c r="BL704" s="34"/>
      <c r="BM704" s="34">
        <f t="shared" si="818"/>
        <v>0</v>
      </c>
      <c r="BN704" s="34">
        <f t="shared" si="788"/>
        <v>0</v>
      </c>
      <c r="BO704" s="34"/>
      <c r="BP704" s="34">
        <f t="shared" si="758"/>
        <v>0</v>
      </c>
      <c r="BQ704" s="34">
        <f t="shared" si="759"/>
        <v>0</v>
      </c>
      <c r="BR704" s="34"/>
      <c r="BS704" s="34">
        <f t="shared" si="750"/>
        <v>0</v>
      </c>
      <c r="BT704" s="34">
        <f t="shared" si="760"/>
        <v>0</v>
      </c>
      <c r="BU704" s="34"/>
      <c r="BV704" s="34">
        <f t="shared" si="751"/>
        <v>0</v>
      </c>
      <c r="BW704" s="34">
        <f t="shared" si="761"/>
        <v>0</v>
      </c>
      <c r="BX704" s="34"/>
      <c r="BY704" s="34">
        <f t="shared" si="752"/>
        <v>0</v>
      </c>
      <c r="BZ704" s="34">
        <f t="shared" si="762"/>
        <v>0</v>
      </c>
      <c r="CA704" s="34"/>
      <c r="CB704" s="34">
        <f t="shared" si="753"/>
        <v>0</v>
      </c>
      <c r="CC704" s="34">
        <f t="shared" si="763"/>
        <v>0</v>
      </c>
      <c r="CD704" s="34"/>
      <c r="CE704" s="34">
        <f t="shared" si="754"/>
        <v>0</v>
      </c>
      <c r="CF704" s="34">
        <f t="shared" si="764"/>
        <v>0</v>
      </c>
      <c r="CG704" s="34"/>
      <c r="CH704" s="34">
        <f t="shared" si="789"/>
        <v>0</v>
      </c>
      <c r="CI704" s="34">
        <f t="shared" si="765"/>
        <v>0</v>
      </c>
      <c r="CJ704" s="34"/>
      <c r="CK704" s="34">
        <f t="shared" si="790"/>
        <v>0</v>
      </c>
      <c r="CL704" s="34">
        <f t="shared" si="766"/>
        <v>0</v>
      </c>
      <c r="CM704" s="34"/>
      <c r="CN704" s="34">
        <f t="shared" si="791"/>
        <v>0</v>
      </c>
      <c r="CO704" s="34">
        <f t="shared" si="767"/>
        <v>0</v>
      </c>
      <c r="CP704" s="34"/>
      <c r="CQ704" s="34">
        <f t="shared" si="792"/>
        <v>0</v>
      </c>
      <c r="CR704" s="34">
        <f t="shared" si="768"/>
        <v>0</v>
      </c>
      <c r="CS704" s="34"/>
      <c r="CT704" s="34">
        <f t="shared" si="793"/>
        <v>0</v>
      </c>
      <c r="CU704" s="34">
        <f t="shared" si="769"/>
        <v>0</v>
      </c>
      <c r="CV704" s="34"/>
      <c r="CW704" s="34">
        <f t="shared" si="794"/>
        <v>0</v>
      </c>
      <c r="CX704" s="34">
        <f t="shared" si="770"/>
        <v>0</v>
      </c>
      <c r="CY704" s="34"/>
      <c r="CZ704" s="34">
        <f t="shared" si="795"/>
        <v>0</v>
      </c>
      <c r="DA704" s="34">
        <f t="shared" si="771"/>
        <v>0</v>
      </c>
      <c r="DB704" s="34"/>
      <c r="DC704" s="34">
        <f t="shared" si="755"/>
        <v>0</v>
      </c>
      <c r="DD704" s="34">
        <f t="shared" si="772"/>
        <v>0</v>
      </c>
      <c r="DE704" s="35">
        <f t="shared" si="802"/>
        <v>12.14</v>
      </c>
      <c r="DF704" s="35">
        <f t="shared" ca="1" si="803"/>
        <v>11101.79</v>
      </c>
      <c r="DG704" s="89">
        <f t="shared" ca="1" si="804"/>
        <v>0</v>
      </c>
      <c r="DH704" s="35">
        <f t="shared" si="773"/>
        <v>6.86</v>
      </c>
      <c r="DI704" s="35">
        <f t="shared" ca="1" si="746"/>
        <v>6273.33</v>
      </c>
      <c r="DJ704" s="92">
        <f t="shared" ca="1" si="747"/>
        <v>0</v>
      </c>
      <c r="DK704"/>
      <c r="DL704" s="37"/>
      <c r="DM704" s="38">
        <f t="shared" si="748"/>
        <v>0</v>
      </c>
      <c r="DN704" s="39" t="str">
        <f t="shared" si="819"/>
        <v>NÃO MEDIDO</v>
      </c>
      <c r="DO704" s="40"/>
      <c r="DP704"/>
    </row>
    <row r="705" spans="1:120" s="2" customFormat="1" ht="51" customHeight="1" x14ac:dyDescent="0.2">
      <c r="A705" s="1" t="s">
        <v>1375</v>
      </c>
      <c r="B705" s="1"/>
      <c r="C705" s="100" t="s">
        <v>1410</v>
      </c>
      <c r="D705" s="30" t="s">
        <v>1411</v>
      </c>
      <c r="E705" s="31" t="s">
        <v>86</v>
      </c>
      <c r="F705" s="74"/>
      <c r="G705" s="74"/>
      <c r="H705" s="121"/>
      <c r="I705" s="121"/>
      <c r="J705" s="121">
        <v>120.3</v>
      </c>
      <c r="K705" s="74">
        <f t="shared" si="749"/>
        <v>120.3</v>
      </c>
      <c r="L705" s="32">
        <v>46.89</v>
      </c>
      <c r="M705" s="33">
        <f t="shared" si="756"/>
        <v>5640.87</v>
      </c>
      <c r="N705" s="33"/>
      <c r="O705" s="33"/>
      <c r="P705" s="34"/>
      <c r="Q705" s="34"/>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34"/>
      <c r="AR705" s="34"/>
      <c r="AS705" s="34"/>
      <c r="AT705" s="34"/>
      <c r="AU705" s="34"/>
      <c r="AV705" s="34"/>
      <c r="AW705" s="34"/>
      <c r="AX705" s="34"/>
      <c r="AY705" s="34"/>
      <c r="AZ705" s="34"/>
      <c r="BA705" s="34"/>
      <c r="BB705" s="34"/>
      <c r="BC705" s="34"/>
      <c r="BD705" s="34"/>
      <c r="BE705" s="34"/>
      <c r="BF705" s="34"/>
      <c r="BG705" s="34"/>
      <c r="BH705" s="34"/>
      <c r="BI705" s="34"/>
      <c r="BJ705" s="34"/>
      <c r="BK705" s="34"/>
      <c r="BL705" s="34"/>
      <c r="BM705" s="34"/>
      <c r="BN705" s="34"/>
      <c r="BO705" s="34"/>
      <c r="BP705" s="34"/>
      <c r="BQ705" s="34"/>
      <c r="BR705" s="34"/>
      <c r="BS705" s="34"/>
      <c r="BT705" s="34"/>
      <c r="BU705" s="34"/>
      <c r="BV705" s="34"/>
      <c r="BW705" s="34"/>
      <c r="BX705" s="34"/>
      <c r="BY705" s="34"/>
      <c r="BZ705" s="34"/>
      <c r="CA705" s="34"/>
      <c r="CB705" s="34"/>
      <c r="CC705" s="34"/>
      <c r="CD705" s="34"/>
      <c r="CE705" s="34"/>
      <c r="CF705" s="34"/>
      <c r="CG705" s="34"/>
      <c r="CH705" s="34"/>
      <c r="CI705" s="34"/>
      <c r="CJ705" s="34"/>
      <c r="CK705" s="34"/>
      <c r="CL705" s="34"/>
      <c r="CM705" s="34"/>
      <c r="CN705" s="34"/>
      <c r="CO705" s="34"/>
      <c r="CP705" s="34"/>
      <c r="CQ705" s="34"/>
      <c r="CR705" s="34"/>
      <c r="CS705" s="34"/>
      <c r="CT705" s="34"/>
      <c r="CU705" s="34"/>
      <c r="CV705" s="34"/>
      <c r="CW705" s="34"/>
      <c r="CX705" s="34"/>
      <c r="CY705" s="34"/>
      <c r="CZ705" s="34"/>
      <c r="DA705" s="34"/>
      <c r="DB705" s="34">
        <v>40.83</v>
      </c>
      <c r="DC705" s="34">
        <f t="shared" si="755"/>
        <v>1914.52</v>
      </c>
      <c r="DD705" s="34">
        <f t="shared" si="772"/>
        <v>0</v>
      </c>
      <c r="DE705" s="35">
        <f t="shared" si="802"/>
        <v>40.83</v>
      </c>
      <c r="DF705" s="35">
        <f t="shared" ca="1" si="803"/>
        <v>1914.52</v>
      </c>
      <c r="DG705" s="89">
        <f t="shared" ca="1" si="804"/>
        <v>0</v>
      </c>
      <c r="DH705" s="35">
        <f t="shared" si="773"/>
        <v>79.47</v>
      </c>
      <c r="DI705" s="35">
        <f t="shared" ca="1" si="746"/>
        <v>3726.35</v>
      </c>
      <c r="DJ705" s="92">
        <f t="shared" ca="1" si="747"/>
        <v>0</v>
      </c>
      <c r="DK705"/>
      <c r="DL705" s="37"/>
      <c r="DM705" s="38">
        <f t="shared" si="748"/>
        <v>40.83</v>
      </c>
      <c r="DN705" s="39" t="str">
        <f t="shared" si="819"/>
        <v>MEDIDO</v>
      </c>
      <c r="DO705" s="40"/>
      <c r="DP705"/>
    </row>
    <row r="706" spans="1:120" s="2" customFormat="1" ht="52.5" customHeight="1" x14ac:dyDescent="0.2">
      <c r="A706" s="1" t="s">
        <v>1375</v>
      </c>
      <c r="B706" s="1"/>
      <c r="C706" s="100" t="s">
        <v>1412</v>
      </c>
      <c r="D706" s="30" t="s">
        <v>1413</v>
      </c>
      <c r="E706" s="31" t="s">
        <v>86</v>
      </c>
      <c r="F706" s="74"/>
      <c r="G706" s="74"/>
      <c r="H706" s="121"/>
      <c r="I706" s="121"/>
      <c r="J706" s="121">
        <v>50</v>
      </c>
      <c r="K706" s="74">
        <f t="shared" si="749"/>
        <v>50</v>
      </c>
      <c r="L706" s="32">
        <v>115</v>
      </c>
      <c r="M706" s="33">
        <f t="shared" si="756"/>
        <v>5750</v>
      </c>
      <c r="N706" s="33"/>
      <c r="O706" s="33"/>
      <c r="P706" s="34"/>
      <c r="Q706" s="34"/>
      <c r="R706" s="34"/>
      <c r="S706" s="34"/>
      <c r="T706" s="34"/>
      <c r="U706" s="34"/>
      <c r="V706" s="34"/>
      <c r="W706" s="34"/>
      <c r="X706" s="34"/>
      <c r="Y706" s="34"/>
      <c r="Z706" s="34"/>
      <c r="AA706" s="34"/>
      <c r="AB706" s="34"/>
      <c r="AC706" s="34"/>
      <c r="AD706" s="34"/>
      <c r="AE706" s="34"/>
      <c r="AF706" s="34"/>
      <c r="AG706" s="34"/>
      <c r="AH706" s="34"/>
      <c r="AI706" s="34"/>
      <c r="AJ706" s="34"/>
      <c r="AK706" s="34"/>
      <c r="AL706" s="34"/>
      <c r="AM706" s="34"/>
      <c r="AN706" s="34"/>
      <c r="AO706" s="34"/>
      <c r="AP706" s="34"/>
      <c r="AQ706" s="34"/>
      <c r="AR706" s="34"/>
      <c r="AS706" s="34"/>
      <c r="AT706" s="34"/>
      <c r="AU706" s="34"/>
      <c r="AV706" s="34"/>
      <c r="AW706" s="34"/>
      <c r="AX706" s="34"/>
      <c r="AY706" s="34"/>
      <c r="AZ706" s="34"/>
      <c r="BA706" s="34"/>
      <c r="BB706" s="34"/>
      <c r="BC706" s="34"/>
      <c r="BD706" s="34"/>
      <c r="BE706" s="34"/>
      <c r="BF706" s="34"/>
      <c r="BG706" s="34"/>
      <c r="BH706" s="34"/>
      <c r="BI706" s="34"/>
      <c r="BJ706" s="34"/>
      <c r="BK706" s="34"/>
      <c r="BL706" s="34"/>
      <c r="BM706" s="34"/>
      <c r="BN706" s="34"/>
      <c r="BO706" s="34"/>
      <c r="BP706" s="34"/>
      <c r="BQ706" s="34"/>
      <c r="BR706" s="34"/>
      <c r="BS706" s="34"/>
      <c r="BT706" s="34"/>
      <c r="BU706" s="34"/>
      <c r="BV706" s="34"/>
      <c r="BW706" s="34"/>
      <c r="BX706" s="34"/>
      <c r="BY706" s="34"/>
      <c r="BZ706" s="34"/>
      <c r="CA706" s="34"/>
      <c r="CB706" s="34"/>
      <c r="CC706" s="34"/>
      <c r="CD706" s="34"/>
      <c r="CE706" s="34"/>
      <c r="CF706" s="34"/>
      <c r="CG706" s="34"/>
      <c r="CH706" s="34"/>
      <c r="CI706" s="34"/>
      <c r="CJ706" s="34"/>
      <c r="CK706" s="34"/>
      <c r="CL706" s="34"/>
      <c r="CM706" s="34"/>
      <c r="CN706" s="34"/>
      <c r="CO706" s="34"/>
      <c r="CP706" s="34"/>
      <c r="CQ706" s="34"/>
      <c r="CR706" s="34"/>
      <c r="CS706" s="34"/>
      <c r="CT706" s="34"/>
      <c r="CU706" s="34"/>
      <c r="CV706" s="34"/>
      <c r="CW706" s="34"/>
      <c r="CX706" s="34"/>
      <c r="CY706" s="34"/>
      <c r="CZ706" s="34"/>
      <c r="DA706" s="34"/>
      <c r="DB706" s="34">
        <v>50</v>
      </c>
      <c r="DC706" s="34">
        <f t="shared" si="755"/>
        <v>5750</v>
      </c>
      <c r="DD706" s="34">
        <f t="shared" si="772"/>
        <v>0</v>
      </c>
      <c r="DE706" s="35">
        <f t="shared" si="802"/>
        <v>50</v>
      </c>
      <c r="DF706" s="35">
        <f t="shared" ca="1" si="803"/>
        <v>5750</v>
      </c>
      <c r="DG706" s="89">
        <f t="shared" ca="1" si="804"/>
        <v>0</v>
      </c>
      <c r="DH706" s="35">
        <f t="shared" si="773"/>
        <v>0</v>
      </c>
      <c r="DI706" s="35">
        <f t="shared" ca="1" si="746"/>
        <v>0</v>
      </c>
      <c r="DJ706" s="92">
        <f t="shared" ca="1" si="747"/>
        <v>0</v>
      </c>
      <c r="DK706"/>
      <c r="DL706" s="37"/>
      <c r="DM706" s="38">
        <f t="shared" si="748"/>
        <v>50</v>
      </c>
      <c r="DN706" s="39" t="str">
        <f t="shared" si="819"/>
        <v>MEDIDO</v>
      </c>
      <c r="DO706" s="40"/>
      <c r="DP706"/>
    </row>
    <row r="707" spans="1:120" s="2" customFormat="1" ht="35.1" customHeight="1" x14ac:dyDescent="0.2">
      <c r="A707" s="1" t="s">
        <v>213</v>
      </c>
      <c r="B707" s="1"/>
      <c r="C707" s="100">
        <v>20</v>
      </c>
      <c r="D707" s="30" t="s">
        <v>204</v>
      </c>
      <c r="E707" s="31"/>
      <c r="F707" s="74"/>
      <c r="G707" s="74">
        <v>0</v>
      </c>
      <c r="H707" s="121">
        <v>0</v>
      </c>
      <c r="I707" s="121">
        <v>0</v>
      </c>
      <c r="J707" s="121"/>
      <c r="K707" s="74">
        <f t="shared" si="749"/>
        <v>0</v>
      </c>
      <c r="L707" s="32"/>
      <c r="M707" s="33">
        <f t="shared" si="756"/>
        <v>0</v>
      </c>
      <c r="N707" s="33"/>
      <c r="O707" s="33">
        <f t="shared" si="757"/>
        <v>0</v>
      </c>
      <c r="P707" s="34"/>
      <c r="Q707" s="34">
        <f t="shared" si="807"/>
        <v>0</v>
      </c>
      <c r="R707" s="34">
        <f t="shared" si="808"/>
        <v>0</v>
      </c>
      <c r="S707" s="34"/>
      <c r="T707" s="34">
        <f t="shared" si="809"/>
        <v>0</v>
      </c>
      <c r="U707" s="34">
        <f t="shared" si="810"/>
        <v>0</v>
      </c>
      <c r="V707" s="34"/>
      <c r="W707" s="34">
        <f t="shared" si="798"/>
        <v>0</v>
      </c>
      <c r="X707" s="34">
        <f t="shared" si="799"/>
        <v>0</v>
      </c>
      <c r="Y707" s="34"/>
      <c r="Z707" s="34">
        <f t="shared" si="811"/>
        <v>0</v>
      </c>
      <c r="AA707" s="34">
        <f t="shared" si="812"/>
        <v>0</v>
      </c>
      <c r="AB707" s="34"/>
      <c r="AC707" s="34">
        <f t="shared" si="813"/>
        <v>0</v>
      </c>
      <c r="AD707" s="34">
        <f t="shared" si="814"/>
        <v>0</v>
      </c>
      <c r="AE707" s="34"/>
      <c r="AF707" s="34">
        <f t="shared" si="796"/>
        <v>0</v>
      </c>
      <c r="AG707" s="34">
        <f t="shared" si="797"/>
        <v>0</v>
      </c>
      <c r="AH707" s="34"/>
      <c r="AI707" s="34">
        <f t="shared" si="805"/>
        <v>0</v>
      </c>
      <c r="AJ707" s="34">
        <f t="shared" si="815"/>
        <v>0</v>
      </c>
      <c r="AK707" s="34"/>
      <c r="AL707" s="34">
        <f t="shared" si="800"/>
        <v>0</v>
      </c>
      <c r="AM707" s="34">
        <f t="shared" si="801"/>
        <v>0</v>
      </c>
      <c r="AN707" s="34"/>
      <c r="AO707" s="34">
        <f t="shared" si="774"/>
        <v>0</v>
      </c>
      <c r="AP707" s="34">
        <f t="shared" si="775"/>
        <v>0</v>
      </c>
      <c r="AQ707" s="34"/>
      <c r="AR707" s="34">
        <f t="shared" si="776"/>
        <v>0</v>
      </c>
      <c r="AS707" s="34">
        <f t="shared" si="777"/>
        <v>0</v>
      </c>
      <c r="AT707" s="34"/>
      <c r="AU707" s="34">
        <f t="shared" si="778"/>
        <v>0</v>
      </c>
      <c r="AV707" s="34">
        <f t="shared" si="779"/>
        <v>0</v>
      </c>
      <c r="AW707" s="34"/>
      <c r="AX707" s="34">
        <f t="shared" si="780"/>
        <v>0</v>
      </c>
      <c r="AY707" s="34">
        <f t="shared" si="781"/>
        <v>0</v>
      </c>
      <c r="AZ707" s="34"/>
      <c r="BA707" s="34">
        <f t="shared" si="782"/>
        <v>0</v>
      </c>
      <c r="BB707" s="34">
        <f t="shared" si="783"/>
        <v>0</v>
      </c>
      <c r="BC707" s="34"/>
      <c r="BD707" s="34">
        <f t="shared" si="784"/>
        <v>0</v>
      </c>
      <c r="BE707" s="34">
        <f t="shared" si="785"/>
        <v>0</v>
      </c>
      <c r="BF707" s="34"/>
      <c r="BG707" s="34">
        <f t="shared" si="816"/>
        <v>0</v>
      </c>
      <c r="BH707" s="34">
        <f t="shared" si="786"/>
        <v>0</v>
      </c>
      <c r="BI707" s="34"/>
      <c r="BJ707" s="34">
        <f t="shared" si="817"/>
        <v>0</v>
      </c>
      <c r="BK707" s="34">
        <f t="shared" si="787"/>
        <v>0</v>
      </c>
      <c r="BL707" s="34"/>
      <c r="BM707" s="34">
        <f t="shared" si="818"/>
        <v>0</v>
      </c>
      <c r="BN707" s="34">
        <f t="shared" si="788"/>
        <v>0</v>
      </c>
      <c r="BO707" s="34"/>
      <c r="BP707" s="34">
        <f t="shared" si="758"/>
        <v>0</v>
      </c>
      <c r="BQ707" s="34">
        <f t="shared" si="759"/>
        <v>0</v>
      </c>
      <c r="BR707" s="34"/>
      <c r="BS707" s="34">
        <f t="shared" si="750"/>
        <v>0</v>
      </c>
      <c r="BT707" s="34">
        <f t="shared" si="760"/>
        <v>0</v>
      </c>
      <c r="BU707" s="34"/>
      <c r="BV707" s="34">
        <f t="shared" si="751"/>
        <v>0</v>
      </c>
      <c r="BW707" s="34">
        <f t="shared" si="761"/>
        <v>0</v>
      </c>
      <c r="BX707" s="34"/>
      <c r="BY707" s="34">
        <f t="shared" si="752"/>
        <v>0</v>
      </c>
      <c r="BZ707" s="34">
        <f t="shared" si="762"/>
        <v>0</v>
      </c>
      <c r="CA707" s="34"/>
      <c r="CB707" s="34">
        <f t="shared" si="753"/>
        <v>0</v>
      </c>
      <c r="CC707" s="34">
        <f t="shared" si="763"/>
        <v>0</v>
      </c>
      <c r="CD707" s="34"/>
      <c r="CE707" s="34">
        <f t="shared" si="754"/>
        <v>0</v>
      </c>
      <c r="CF707" s="34">
        <f t="shared" si="764"/>
        <v>0</v>
      </c>
      <c r="CG707" s="34"/>
      <c r="CH707" s="34">
        <f t="shared" ref="CH707:CH728" si="820">ROUND(CG707*$L707,2)</f>
        <v>0</v>
      </c>
      <c r="CI707" s="34">
        <f t="shared" ref="CI707:CI728" si="821">ROUND(CG707*$N707,2)</f>
        <v>0</v>
      </c>
      <c r="CJ707" s="34"/>
      <c r="CK707" s="34">
        <f t="shared" ref="CK707:CK728" si="822">ROUND(CJ707*$L707,2)</f>
        <v>0</v>
      </c>
      <c r="CL707" s="34">
        <f t="shared" ref="CL707:CL728" si="823">ROUND(CJ707*$N707,2)</f>
        <v>0</v>
      </c>
      <c r="CM707" s="34"/>
      <c r="CN707" s="34">
        <f t="shared" ref="CN707:CN728" si="824">ROUND(CM707*$L707,2)</f>
        <v>0</v>
      </c>
      <c r="CO707" s="34">
        <f t="shared" ref="CO707:CO728" si="825">ROUND(CM707*$N707,2)</f>
        <v>0</v>
      </c>
      <c r="CP707" s="34"/>
      <c r="CQ707" s="34">
        <f t="shared" ref="CQ707:CQ728" si="826">ROUND(CP707*$L707,2)</f>
        <v>0</v>
      </c>
      <c r="CR707" s="34">
        <f t="shared" ref="CR707:CR728" si="827">ROUND(CP707*$N707,2)</f>
        <v>0</v>
      </c>
      <c r="CS707" s="34"/>
      <c r="CT707" s="34">
        <f t="shared" ref="CT707:CT728" si="828">ROUND(CS707*$L707,2)</f>
        <v>0</v>
      </c>
      <c r="CU707" s="34">
        <f t="shared" ref="CU707:CU728" si="829">ROUND(CS707*$N707,2)</f>
        <v>0</v>
      </c>
      <c r="CV707" s="34"/>
      <c r="CW707" s="34">
        <f t="shared" ref="CW707:CW728" si="830">ROUND(CV707*$L707,2)</f>
        <v>0</v>
      </c>
      <c r="CX707" s="34">
        <f t="shared" ref="CX707:CX728" si="831">ROUND(CV707*$N707,2)</f>
        <v>0</v>
      </c>
      <c r="CY707" s="34"/>
      <c r="CZ707" s="34">
        <f t="shared" ref="CZ707:CZ728" si="832">ROUND(CY707*$L707,2)</f>
        <v>0</v>
      </c>
      <c r="DA707" s="34">
        <f t="shared" ref="DA707:DA728" si="833">ROUND(CY707*$N707,2)</f>
        <v>0</v>
      </c>
      <c r="DB707" s="34"/>
      <c r="DC707" s="34">
        <f t="shared" si="755"/>
        <v>0</v>
      </c>
      <c r="DD707" s="34">
        <f t="shared" si="772"/>
        <v>0</v>
      </c>
      <c r="DE707" s="35">
        <f t="shared" si="802"/>
        <v>0</v>
      </c>
      <c r="DF707" s="35">
        <f t="shared" ca="1" si="803"/>
        <v>0</v>
      </c>
      <c r="DG707" s="89">
        <f t="shared" ca="1" si="804"/>
        <v>0</v>
      </c>
      <c r="DH707" s="35">
        <f t="shared" si="773"/>
        <v>0</v>
      </c>
      <c r="DI707" s="35">
        <f t="shared" ca="1" si="746"/>
        <v>0</v>
      </c>
      <c r="DJ707" s="92">
        <f t="shared" ca="1" si="747"/>
        <v>0</v>
      </c>
      <c r="DK707"/>
      <c r="DL707" s="37"/>
      <c r="DM707" s="38">
        <f t="shared" si="748"/>
        <v>0</v>
      </c>
      <c r="DN707" s="132" t="str">
        <f>IF(COUNTIF(DN708:DN715,"MEDIDO")&lt;&gt;0,"MEDIDO","NÃO MEDIDO")</f>
        <v>NÃO MEDIDO</v>
      </c>
      <c r="DO707" s="40"/>
      <c r="DP707"/>
    </row>
    <row r="708" spans="1:120" s="2" customFormat="1" ht="35.1" customHeight="1" x14ac:dyDescent="0.2">
      <c r="A708" s="2" t="s">
        <v>213</v>
      </c>
      <c r="C708" s="100">
        <v>200200</v>
      </c>
      <c r="D708" s="30" t="s">
        <v>1167</v>
      </c>
      <c r="E708" s="31"/>
      <c r="F708" s="74"/>
      <c r="G708" s="74">
        <v>0</v>
      </c>
      <c r="H708" s="121">
        <v>0</v>
      </c>
      <c r="I708" s="121">
        <v>0</v>
      </c>
      <c r="J708" s="121"/>
      <c r="K708" s="74">
        <f t="shared" si="749"/>
        <v>0</v>
      </c>
      <c r="L708" s="32"/>
      <c r="M708" s="33">
        <f t="shared" si="756"/>
        <v>0</v>
      </c>
      <c r="N708" s="33"/>
      <c r="O708" s="33">
        <f t="shared" si="757"/>
        <v>0</v>
      </c>
      <c r="P708" s="34"/>
      <c r="Q708" s="34">
        <f t="shared" si="807"/>
        <v>0</v>
      </c>
      <c r="R708" s="34">
        <f t="shared" si="808"/>
        <v>0</v>
      </c>
      <c r="S708" s="34"/>
      <c r="T708" s="34">
        <f t="shared" si="809"/>
        <v>0</v>
      </c>
      <c r="U708" s="34">
        <f t="shared" si="810"/>
        <v>0</v>
      </c>
      <c r="V708" s="34"/>
      <c r="W708" s="34">
        <f t="shared" si="798"/>
        <v>0</v>
      </c>
      <c r="X708" s="34">
        <f t="shared" si="799"/>
        <v>0</v>
      </c>
      <c r="Y708" s="34"/>
      <c r="Z708" s="34">
        <f t="shared" si="811"/>
        <v>0</v>
      </c>
      <c r="AA708" s="34">
        <f t="shared" si="812"/>
        <v>0</v>
      </c>
      <c r="AB708" s="34"/>
      <c r="AC708" s="34">
        <f t="shared" si="813"/>
        <v>0</v>
      </c>
      <c r="AD708" s="34">
        <f t="shared" si="814"/>
        <v>0</v>
      </c>
      <c r="AE708" s="34"/>
      <c r="AF708" s="34">
        <f t="shared" si="796"/>
        <v>0</v>
      </c>
      <c r="AG708" s="34">
        <f t="shared" si="797"/>
        <v>0</v>
      </c>
      <c r="AH708" s="34"/>
      <c r="AI708" s="34">
        <f t="shared" si="805"/>
        <v>0</v>
      </c>
      <c r="AJ708" s="34">
        <f t="shared" si="815"/>
        <v>0</v>
      </c>
      <c r="AK708" s="34"/>
      <c r="AL708" s="34">
        <f t="shared" si="800"/>
        <v>0</v>
      </c>
      <c r="AM708" s="34">
        <f t="shared" si="801"/>
        <v>0</v>
      </c>
      <c r="AN708" s="34"/>
      <c r="AO708" s="34">
        <f t="shared" si="774"/>
        <v>0</v>
      </c>
      <c r="AP708" s="34">
        <f t="shared" si="775"/>
        <v>0</v>
      </c>
      <c r="AQ708" s="34"/>
      <c r="AR708" s="34">
        <f t="shared" si="776"/>
        <v>0</v>
      </c>
      <c r="AS708" s="34">
        <f t="shared" si="777"/>
        <v>0</v>
      </c>
      <c r="AT708" s="34"/>
      <c r="AU708" s="34">
        <f t="shared" si="778"/>
        <v>0</v>
      </c>
      <c r="AV708" s="34">
        <f t="shared" si="779"/>
        <v>0</v>
      </c>
      <c r="AW708" s="34"/>
      <c r="AX708" s="34">
        <f t="shared" si="780"/>
        <v>0</v>
      </c>
      <c r="AY708" s="34">
        <f t="shared" si="781"/>
        <v>0</v>
      </c>
      <c r="AZ708" s="34"/>
      <c r="BA708" s="34">
        <f t="shared" si="782"/>
        <v>0</v>
      </c>
      <c r="BB708" s="34">
        <f t="shared" si="783"/>
        <v>0</v>
      </c>
      <c r="BC708" s="34"/>
      <c r="BD708" s="34">
        <f t="shared" si="784"/>
        <v>0</v>
      </c>
      <c r="BE708" s="34">
        <f t="shared" si="785"/>
        <v>0</v>
      </c>
      <c r="BF708" s="34"/>
      <c r="BG708" s="34">
        <f t="shared" si="816"/>
        <v>0</v>
      </c>
      <c r="BH708" s="34">
        <f t="shared" si="786"/>
        <v>0</v>
      </c>
      <c r="BI708" s="34"/>
      <c r="BJ708" s="34">
        <f t="shared" si="817"/>
        <v>0</v>
      </c>
      <c r="BK708" s="34">
        <f t="shared" si="787"/>
        <v>0</v>
      </c>
      <c r="BL708" s="34"/>
      <c r="BM708" s="34">
        <f t="shared" si="818"/>
        <v>0</v>
      </c>
      <c r="BN708" s="34">
        <f t="shared" si="788"/>
        <v>0</v>
      </c>
      <c r="BO708" s="34"/>
      <c r="BP708" s="34">
        <f t="shared" si="758"/>
        <v>0</v>
      </c>
      <c r="BQ708" s="34">
        <f t="shared" si="759"/>
        <v>0</v>
      </c>
      <c r="BR708" s="34"/>
      <c r="BS708" s="34">
        <f t="shared" si="750"/>
        <v>0</v>
      </c>
      <c r="BT708" s="34">
        <f t="shared" si="760"/>
        <v>0</v>
      </c>
      <c r="BU708" s="34"/>
      <c r="BV708" s="34">
        <f t="shared" si="751"/>
        <v>0</v>
      </c>
      <c r="BW708" s="34">
        <f t="shared" si="761"/>
        <v>0</v>
      </c>
      <c r="BX708" s="34"/>
      <c r="BY708" s="34">
        <f t="shared" si="752"/>
        <v>0</v>
      </c>
      <c r="BZ708" s="34">
        <f t="shared" si="762"/>
        <v>0</v>
      </c>
      <c r="CA708" s="34"/>
      <c r="CB708" s="34">
        <f t="shared" si="753"/>
        <v>0</v>
      </c>
      <c r="CC708" s="34">
        <f t="shared" si="763"/>
        <v>0</v>
      </c>
      <c r="CD708" s="34"/>
      <c r="CE708" s="34">
        <f t="shared" si="754"/>
        <v>0</v>
      </c>
      <c r="CF708" s="34">
        <f t="shared" si="764"/>
        <v>0</v>
      </c>
      <c r="CG708" s="34"/>
      <c r="CH708" s="34">
        <f t="shared" si="820"/>
        <v>0</v>
      </c>
      <c r="CI708" s="34">
        <f t="shared" si="821"/>
        <v>0</v>
      </c>
      <c r="CJ708" s="34"/>
      <c r="CK708" s="34">
        <f t="shared" si="822"/>
        <v>0</v>
      </c>
      <c r="CL708" s="34">
        <f t="shared" si="823"/>
        <v>0</v>
      </c>
      <c r="CM708" s="34"/>
      <c r="CN708" s="34">
        <f t="shared" si="824"/>
        <v>0</v>
      </c>
      <c r="CO708" s="34">
        <f t="shared" si="825"/>
        <v>0</v>
      </c>
      <c r="CP708" s="34"/>
      <c r="CQ708" s="34">
        <f t="shared" si="826"/>
        <v>0</v>
      </c>
      <c r="CR708" s="34">
        <f t="shared" si="827"/>
        <v>0</v>
      </c>
      <c r="CS708" s="34"/>
      <c r="CT708" s="34">
        <f t="shared" si="828"/>
        <v>0</v>
      </c>
      <c r="CU708" s="34">
        <f t="shared" si="829"/>
        <v>0</v>
      </c>
      <c r="CV708" s="34"/>
      <c r="CW708" s="34">
        <f t="shared" si="830"/>
        <v>0</v>
      </c>
      <c r="CX708" s="34">
        <f t="shared" si="831"/>
        <v>0</v>
      </c>
      <c r="CY708" s="34"/>
      <c r="CZ708" s="34">
        <f t="shared" si="832"/>
        <v>0</v>
      </c>
      <c r="DA708" s="34">
        <f t="shared" si="833"/>
        <v>0</v>
      </c>
      <c r="DB708" s="34"/>
      <c r="DC708" s="34">
        <f t="shared" si="755"/>
        <v>0</v>
      </c>
      <c r="DD708" s="34">
        <f t="shared" si="772"/>
        <v>0</v>
      </c>
      <c r="DE708" s="35">
        <f t="shared" si="802"/>
        <v>0</v>
      </c>
      <c r="DF708" s="35">
        <f t="shared" ca="1" si="803"/>
        <v>0</v>
      </c>
      <c r="DG708" s="89">
        <f t="shared" ca="1" si="804"/>
        <v>0</v>
      </c>
      <c r="DH708" s="35">
        <f t="shared" si="773"/>
        <v>0</v>
      </c>
      <c r="DI708" s="35">
        <f t="shared" ca="1" si="746"/>
        <v>0</v>
      </c>
      <c r="DJ708" s="92">
        <f t="shared" ca="1" si="747"/>
        <v>0</v>
      </c>
      <c r="DK708"/>
      <c r="DL708" s="37"/>
      <c r="DM708" s="38">
        <f t="shared" si="748"/>
        <v>0</v>
      </c>
      <c r="DN708" s="132" t="str">
        <f>IF(COUNTIF(DN709:DN710,"MEDIDO")&lt;&gt;0,"MEDIDO","NÃO MEDIDO")</f>
        <v>NÃO MEDIDO</v>
      </c>
      <c r="DO708" s="40"/>
      <c r="DP708"/>
    </row>
    <row r="709" spans="1:120" s="2" customFormat="1" ht="72.75" customHeight="1" x14ac:dyDescent="0.2">
      <c r="A709" s="2" t="s">
        <v>212</v>
      </c>
      <c r="C709" s="100" t="s">
        <v>418</v>
      </c>
      <c r="D709" s="30" t="s">
        <v>419</v>
      </c>
      <c r="E709" s="31" t="s">
        <v>86</v>
      </c>
      <c r="F709" s="74">
        <v>25.28</v>
      </c>
      <c r="G709" s="74">
        <v>0</v>
      </c>
      <c r="H709" s="121">
        <v>0</v>
      </c>
      <c r="I709" s="121">
        <v>0</v>
      </c>
      <c r="J709" s="121"/>
      <c r="K709" s="74">
        <f t="shared" si="749"/>
        <v>25.28</v>
      </c>
      <c r="L709" s="32">
        <v>23.41</v>
      </c>
      <c r="M709" s="33">
        <f t="shared" si="756"/>
        <v>591.79999999999995</v>
      </c>
      <c r="N709" s="33"/>
      <c r="O709" s="33">
        <f t="shared" si="757"/>
        <v>0</v>
      </c>
      <c r="P709" s="34"/>
      <c r="Q709" s="34">
        <f t="shared" si="807"/>
        <v>0</v>
      </c>
      <c r="R709" s="34">
        <f t="shared" si="808"/>
        <v>0</v>
      </c>
      <c r="S709" s="34"/>
      <c r="T709" s="34">
        <f t="shared" si="809"/>
        <v>0</v>
      </c>
      <c r="U709" s="34">
        <f t="shared" si="810"/>
        <v>0</v>
      </c>
      <c r="V709" s="34"/>
      <c r="W709" s="34">
        <f t="shared" si="798"/>
        <v>0</v>
      </c>
      <c r="X709" s="34">
        <f t="shared" si="799"/>
        <v>0</v>
      </c>
      <c r="Y709" s="34"/>
      <c r="Z709" s="34">
        <f t="shared" si="811"/>
        <v>0</v>
      </c>
      <c r="AA709" s="34">
        <f t="shared" si="812"/>
        <v>0</v>
      </c>
      <c r="AB709" s="34"/>
      <c r="AC709" s="34">
        <f t="shared" si="813"/>
        <v>0</v>
      </c>
      <c r="AD709" s="34">
        <f t="shared" si="814"/>
        <v>0</v>
      </c>
      <c r="AE709" s="34"/>
      <c r="AF709" s="34">
        <f t="shared" si="796"/>
        <v>0</v>
      </c>
      <c r="AG709" s="34">
        <f t="shared" si="797"/>
        <v>0</v>
      </c>
      <c r="AH709" s="34"/>
      <c r="AI709" s="34">
        <f t="shared" si="805"/>
        <v>0</v>
      </c>
      <c r="AJ709" s="34">
        <f t="shared" si="815"/>
        <v>0</v>
      </c>
      <c r="AK709" s="34"/>
      <c r="AL709" s="34">
        <f t="shared" si="800"/>
        <v>0</v>
      </c>
      <c r="AM709" s="34">
        <f t="shared" si="801"/>
        <v>0</v>
      </c>
      <c r="AN709" s="34"/>
      <c r="AO709" s="34">
        <f t="shared" si="774"/>
        <v>0</v>
      </c>
      <c r="AP709" s="34">
        <f t="shared" si="775"/>
        <v>0</v>
      </c>
      <c r="AQ709" s="34"/>
      <c r="AR709" s="34">
        <f t="shared" si="776"/>
        <v>0</v>
      </c>
      <c r="AS709" s="34">
        <f t="shared" si="777"/>
        <v>0</v>
      </c>
      <c r="AT709" s="34"/>
      <c r="AU709" s="34">
        <f t="shared" si="778"/>
        <v>0</v>
      </c>
      <c r="AV709" s="34">
        <f t="shared" si="779"/>
        <v>0</v>
      </c>
      <c r="AW709" s="34"/>
      <c r="AX709" s="34">
        <f t="shared" si="780"/>
        <v>0</v>
      </c>
      <c r="AY709" s="34">
        <f t="shared" si="781"/>
        <v>0</v>
      </c>
      <c r="AZ709" s="34"/>
      <c r="BA709" s="34">
        <f t="shared" si="782"/>
        <v>0</v>
      </c>
      <c r="BB709" s="34">
        <f t="shared" si="783"/>
        <v>0</v>
      </c>
      <c r="BC709" s="34"/>
      <c r="BD709" s="34">
        <f t="shared" si="784"/>
        <v>0</v>
      </c>
      <c r="BE709" s="34">
        <f t="shared" si="785"/>
        <v>0</v>
      </c>
      <c r="BF709" s="34"/>
      <c r="BG709" s="34">
        <f t="shared" si="816"/>
        <v>0</v>
      </c>
      <c r="BH709" s="34">
        <f t="shared" si="786"/>
        <v>0</v>
      </c>
      <c r="BI709" s="34"/>
      <c r="BJ709" s="34">
        <f t="shared" si="817"/>
        <v>0</v>
      </c>
      <c r="BK709" s="34">
        <f t="shared" si="787"/>
        <v>0</v>
      </c>
      <c r="BL709" s="34"/>
      <c r="BM709" s="34">
        <f t="shared" si="818"/>
        <v>0</v>
      </c>
      <c r="BN709" s="34">
        <f t="shared" si="788"/>
        <v>0</v>
      </c>
      <c r="BO709" s="34"/>
      <c r="BP709" s="34">
        <f t="shared" si="758"/>
        <v>0</v>
      </c>
      <c r="BQ709" s="34">
        <f t="shared" si="759"/>
        <v>0</v>
      </c>
      <c r="BR709" s="34"/>
      <c r="BS709" s="34">
        <f t="shared" si="750"/>
        <v>0</v>
      </c>
      <c r="BT709" s="34">
        <f t="shared" si="760"/>
        <v>0</v>
      </c>
      <c r="BU709" s="34"/>
      <c r="BV709" s="34">
        <f t="shared" si="751"/>
        <v>0</v>
      </c>
      <c r="BW709" s="34">
        <f t="shared" si="761"/>
        <v>0</v>
      </c>
      <c r="BX709" s="34">
        <v>10.37</v>
      </c>
      <c r="BY709" s="34">
        <f t="shared" si="752"/>
        <v>242.76</v>
      </c>
      <c r="BZ709" s="34">
        <f t="shared" si="762"/>
        <v>0</v>
      </c>
      <c r="CA709" s="34"/>
      <c r="CB709" s="34">
        <f t="shared" si="753"/>
        <v>0</v>
      </c>
      <c r="CC709" s="34">
        <f t="shared" si="763"/>
        <v>0</v>
      </c>
      <c r="CD709" s="34"/>
      <c r="CE709" s="34">
        <f t="shared" si="754"/>
        <v>0</v>
      </c>
      <c r="CF709" s="34">
        <f t="shared" si="764"/>
        <v>0</v>
      </c>
      <c r="CG709" s="34"/>
      <c r="CH709" s="34">
        <f t="shared" si="820"/>
        <v>0</v>
      </c>
      <c r="CI709" s="34">
        <f t="shared" si="821"/>
        <v>0</v>
      </c>
      <c r="CJ709" s="34"/>
      <c r="CK709" s="34">
        <f t="shared" si="822"/>
        <v>0</v>
      </c>
      <c r="CL709" s="34">
        <f t="shared" si="823"/>
        <v>0</v>
      </c>
      <c r="CM709" s="34"/>
      <c r="CN709" s="34">
        <f t="shared" si="824"/>
        <v>0</v>
      </c>
      <c r="CO709" s="34">
        <f t="shared" si="825"/>
        <v>0</v>
      </c>
      <c r="CP709" s="34"/>
      <c r="CQ709" s="34">
        <f t="shared" si="826"/>
        <v>0</v>
      </c>
      <c r="CR709" s="34">
        <f t="shared" si="827"/>
        <v>0</v>
      </c>
      <c r="CS709" s="34"/>
      <c r="CT709" s="34">
        <f t="shared" si="828"/>
        <v>0</v>
      </c>
      <c r="CU709" s="34">
        <f t="shared" si="829"/>
        <v>0</v>
      </c>
      <c r="CV709" s="34"/>
      <c r="CW709" s="34">
        <f t="shared" si="830"/>
        <v>0</v>
      </c>
      <c r="CX709" s="34">
        <f t="shared" si="831"/>
        <v>0</v>
      </c>
      <c r="CY709" s="34"/>
      <c r="CZ709" s="34">
        <f t="shared" si="832"/>
        <v>0</v>
      </c>
      <c r="DA709" s="34">
        <f t="shared" si="833"/>
        <v>0</v>
      </c>
      <c r="DB709" s="34"/>
      <c r="DC709" s="34">
        <f t="shared" si="755"/>
        <v>0</v>
      </c>
      <c r="DD709" s="34">
        <f t="shared" si="772"/>
        <v>0</v>
      </c>
      <c r="DE709" s="35">
        <f t="shared" si="802"/>
        <v>10.37</v>
      </c>
      <c r="DF709" s="35">
        <f t="shared" ca="1" si="803"/>
        <v>242.76</v>
      </c>
      <c r="DG709" s="89">
        <f t="shared" ca="1" si="804"/>
        <v>0</v>
      </c>
      <c r="DH709" s="35">
        <f t="shared" si="773"/>
        <v>14.91</v>
      </c>
      <c r="DI709" s="35">
        <f t="shared" ca="1" si="746"/>
        <v>349.04</v>
      </c>
      <c r="DJ709" s="92">
        <f t="shared" ca="1" si="747"/>
        <v>0</v>
      </c>
      <c r="DK709"/>
      <c r="DL709" s="37"/>
      <c r="DM709" s="38">
        <f t="shared" si="748"/>
        <v>0</v>
      </c>
      <c r="DN709" s="39" t="str">
        <f t="shared" si="819"/>
        <v>NÃO MEDIDO</v>
      </c>
      <c r="DO709" s="40"/>
      <c r="DP709"/>
    </row>
    <row r="710" spans="1:120" s="2" customFormat="1" ht="40.5" customHeight="1" x14ac:dyDescent="0.2">
      <c r="A710" s="1" t="s">
        <v>212</v>
      </c>
      <c r="B710" s="1"/>
      <c r="C710" s="100" t="s">
        <v>1168</v>
      </c>
      <c r="D710" s="30" t="s">
        <v>420</v>
      </c>
      <c r="E710" s="31" t="s">
        <v>86</v>
      </c>
      <c r="F710" s="74">
        <v>25.28</v>
      </c>
      <c r="G710" s="74">
        <v>0</v>
      </c>
      <c r="H710" s="121">
        <v>0</v>
      </c>
      <c r="I710" s="121">
        <v>0</v>
      </c>
      <c r="J710" s="121"/>
      <c r="K710" s="74">
        <f t="shared" si="749"/>
        <v>25.28</v>
      </c>
      <c r="L710" s="32">
        <v>18.399999999999999</v>
      </c>
      <c r="M710" s="33">
        <f t="shared" si="756"/>
        <v>465.15</v>
      </c>
      <c r="N710" s="33"/>
      <c r="O710" s="33">
        <f t="shared" si="757"/>
        <v>0</v>
      </c>
      <c r="P710" s="34"/>
      <c r="Q710" s="34">
        <f t="shared" si="807"/>
        <v>0</v>
      </c>
      <c r="R710" s="34">
        <f t="shared" si="808"/>
        <v>0</v>
      </c>
      <c r="S710" s="34"/>
      <c r="T710" s="34">
        <f t="shared" si="809"/>
        <v>0</v>
      </c>
      <c r="U710" s="34">
        <f t="shared" si="810"/>
        <v>0</v>
      </c>
      <c r="V710" s="34"/>
      <c r="W710" s="34">
        <f t="shared" si="798"/>
        <v>0</v>
      </c>
      <c r="X710" s="34">
        <f t="shared" si="799"/>
        <v>0</v>
      </c>
      <c r="Y710" s="34"/>
      <c r="Z710" s="34">
        <f t="shared" si="811"/>
        <v>0</v>
      </c>
      <c r="AA710" s="34">
        <f t="shared" si="812"/>
        <v>0</v>
      </c>
      <c r="AB710" s="34"/>
      <c r="AC710" s="34">
        <f t="shared" si="813"/>
        <v>0</v>
      </c>
      <c r="AD710" s="34">
        <f t="shared" si="814"/>
        <v>0</v>
      </c>
      <c r="AE710" s="34"/>
      <c r="AF710" s="34">
        <f t="shared" si="796"/>
        <v>0</v>
      </c>
      <c r="AG710" s="34">
        <f t="shared" si="797"/>
        <v>0</v>
      </c>
      <c r="AH710" s="34"/>
      <c r="AI710" s="34">
        <f t="shared" si="805"/>
        <v>0</v>
      </c>
      <c r="AJ710" s="34">
        <f t="shared" si="815"/>
        <v>0</v>
      </c>
      <c r="AK710" s="34"/>
      <c r="AL710" s="34">
        <f t="shared" si="800"/>
        <v>0</v>
      </c>
      <c r="AM710" s="34">
        <f t="shared" si="801"/>
        <v>0</v>
      </c>
      <c r="AN710" s="34"/>
      <c r="AO710" s="34">
        <f t="shared" si="774"/>
        <v>0</v>
      </c>
      <c r="AP710" s="34">
        <f t="shared" si="775"/>
        <v>0</v>
      </c>
      <c r="AQ710" s="34"/>
      <c r="AR710" s="34">
        <f t="shared" si="776"/>
        <v>0</v>
      </c>
      <c r="AS710" s="34">
        <f t="shared" si="777"/>
        <v>0</v>
      </c>
      <c r="AT710" s="34"/>
      <c r="AU710" s="34">
        <f t="shared" si="778"/>
        <v>0</v>
      </c>
      <c r="AV710" s="34">
        <f t="shared" si="779"/>
        <v>0</v>
      </c>
      <c r="AW710" s="34"/>
      <c r="AX710" s="34">
        <f t="shared" si="780"/>
        <v>0</v>
      </c>
      <c r="AY710" s="34">
        <f t="shared" si="781"/>
        <v>0</v>
      </c>
      <c r="AZ710" s="34"/>
      <c r="BA710" s="34">
        <f t="shared" si="782"/>
        <v>0</v>
      </c>
      <c r="BB710" s="34">
        <f t="shared" si="783"/>
        <v>0</v>
      </c>
      <c r="BC710" s="34"/>
      <c r="BD710" s="34">
        <f t="shared" si="784"/>
        <v>0</v>
      </c>
      <c r="BE710" s="34">
        <f t="shared" si="785"/>
        <v>0</v>
      </c>
      <c r="BF710" s="34"/>
      <c r="BG710" s="34">
        <f t="shared" si="816"/>
        <v>0</v>
      </c>
      <c r="BH710" s="34">
        <f t="shared" si="786"/>
        <v>0</v>
      </c>
      <c r="BI710" s="34"/>
      <c r="BJ710" s="34">
        <f t="shared" si="817"/>
        <v>0</v>
      </c>
      <c r="BK710" s="34">
        <f t="shared" si="787"/>
        <v>0</v>
      </c>
      <c r="BL710" s="34"/>
      <c r="BM710" s="34">
        <f t="shared" si="818"/>
        <v>0</v>
      </c>
      <c r="BN710" s="34">
        <f t="shared" si="788"/>
        <v>0</v>
      </c>
      <c r="BO710" s="34"/>
      <c r="BP710" s="34">
        <f t="shared" si="758"/>
        <v>0</v>
      </c>
      <c r="BQ710" s="34">
        <f t="shared" si="759"/>
        <v>0</v>
      </c>
      <c r="BR710" s="34"/>
      <c r="BS710" s="34">
        <f t="shared" si="750"/>
        <v>0</v>
      </c>
      <c r="BT710" s="34">
        <f t="shared" si="760"/>
        <v>0</v>
      </c>
      <c r="BU710" s="34"/>
      <c r="BV710" s="34">
        <f t="shared" si="751"/>
        <v>0</v>
      </c>
      <c r="BW710" s="34">
        <f t="shared" si="761"/>
        <v>0</v>
      </c>
      <c r="BX710" s="34">
        <v>10.37</v>
      </c>
      <c r="BY710" s="34">
        <f t="shared" si="752"/>
        <v>190.81</v>
      </c>
      <c r="BZ710" s="34">
        <f t="shared" si="762"/>
        <v>0</v>
      </c>
      <c r="CA710" s="34"/>
      <c r="CB710" s="34">
        <f t="shared" si="753"/>
        <v>0</v>
      </c>
      <c r="CC710" s="34">
        <f t="shared" si="763"/>
        <v>0</v>
      </c>
      <c r="CD710" s="34"/>
      <c r="CE710" s="34">
        <f t="shared" si="754"/>
        <v>0</v>
      </c>
      <c r="CF710" s="34">
        <f t="shared" si="764"/>
        <v>0</v>
      </c>
      <c r="CG710" s="34"/>
      <c r="CH710" s="34">
        <f t="shared" si="820"/>
        <v>0</v>
      </c>
      <c r="CI710" s="34">
        <f t="shared" si="821"/>
        <v>0</v>
      </c>
      <c r="CJ710" s="34"/>
      <c r="CK710" s="34">
        <f t="shared" si="822"/>
        <v>0</v>
      </c>
      <c r="CL710" s="34">
        <f t="shared" si="823"/>
        <v>0</v>
      </c>
      <c r="CM710" s="34"/>
      <c r="CN710" s="34">
        <f t="shared" si="824"/>
        <v>0</v>
      </c>
      <c r="CO710" s="34">
        <f t="shared" si="825"/>
        <v>0</v>
      </c>
      <c r="CP710" s="34"/>
      <c r="CQ710" s="34">
        <f t="shared" si="826"/>
        <v>0</v>
      </c>
      <c r="CR710" s="34">
        <f t="shared" si="827"/>
        <v>0</v>
      </c>
      <c r="CS710" s="34"/>
      <c r="CT710" s="34">
        <f t="shared" si="828"/>
        <v>0</v>
      </c>
      <c r="CU710" s="34">
        <f t="shared" si="829"/>
        <v>0</v>
      </c>
      <c r="CV710" s="34"/>
      <c r="CW710" s="34">
        <f t="shared" si="830"/>
        <v>0</v>
      </c>
      <c r="CX710" s="34">
        <f t="shared" si="831"/>
        <v>0</v>
      </c>
      <c r="CY710" s="34"/>
      <c r="CZ710" s="34">
        <f t="shared" si="832"/>
        <v>0</v>
      </c>
      <c r="DA710" s="34">
        <f t="shared" si="833"/>
        <v>0</v>
      </c>
      <c r="DB710" s="34"/>
      <c r="DC710" s="34">
        <f t="shared" si="755"/>
        <v>0</v>
      </c>
      <c r="DD710" s="34">
        <f t="shared" si="772"/>
        <v>0</v>
      </c>
      <c r="DE710" s="35">
        <f t="shared" si="802"/>
        <v>10.37</v>
      </c>
      <c r="DF710" s="35">
        <f t="shared" ca="1" si="803"/>
        <v>190.81</v>
      </c>
      <c r="DG710" s="89">
        <f t="shared" ca="1" si="804"/>
        <v>0</v>
      </c>
      <c r="DH710" s="35">
        <f t="shared" si="773"/>
        <v>14.91</v>
      </c>
      <c r="DI710" s="35">
        <f t="shared" ca="1" si="746"/>
        <v>274.33999999999997</v>
      </c>
      <c r="DJ710" s="92">
        <f t="shared" ca="1" si="747"/>
        <v>0</v>
      </c>
      <c r="DK710"/>
      <c r="DL710" s="37"/>
      <c r="DM710" s="38">
        <f t="shared" si="748"/>
        <v>0</v>
      </c>
      <c r="DN710" s="39" t="str">
        <f t="shared" si="819"/>
        <v>NÃO MEDIDO</v>
      </c>
      <c r="DO710" s="40"/>
      <c r="DP710"/>
    </row>
    <row r="711" spans="1:120" s="2" customFormat="1" ht="40.5" customHeight="1" x14ac:dyDescent="0.2">
      <c r="A711" s="1" t="s">
        <v>213</v>
      </c>
      <c r="B711" s="1"/>
      <c r="C711" s="100" t="s">
        <v>1363</v>
      </c>
      <c r="D711" s="30" t="s">
        <v>421</v>
      </c>
      <c r="E711" s="31"/>
      <c r="F711" s="74"/>
      <c r="G711" s="74">
        <v>0</v>
      </c>
      <c r="H711" s="121">
        <v>0</v>
      </c>
      <c r="I711" s="121">
        <v>0</v>
      </c>
      <c r="J711" s="121"/>
      <c r="K711" s="74">
        <f t="shared" si="749"/>
        <v>0</v>
      </c>
      <c r="L711" s="32"/>
      <c r="M711" s="33">
        <f t="shared" si="756"/>
        <v>0</v>
      </c>
      <c r="N711" s="33"/>
      <c r="O711" s="33">
        <f t="shared" si="757"/>
        <v>0</v>
      </c>
      <c r="P711" s="34"/>
      <c r="Q711" s="34"/>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f t="shared" si="774"/>
        <v>0</v>
      </c>
      <c r="AP711" s="34">
        <f t="shared" si="775"/>
        <v>0</v>
      </c>
      <c r="AQ711" s="34"/>
      <c r="AR711" s="34">
        <f t="shared" si="776"/>
        <v>0</v>
      </c>
      <c r="AS711" s="34">
        <f t="shared" si="777"/>
        <v>0</v>
      </c>
      <c r="AT711" s="34"/>
      <c r="AU711" s="34">
        <f t="shared" si="778"/>
        <v>0</v>
      </c>
      <c r="AV711" s="34">
        <f t="shared" si="779"/>
        <v>0</v>
      </c>
      <c r="AW711" s="34"/>
      <c r="AX711" s="34">
        <f t="shared" si="780"/>
        <v>0</v>
      </c>
      <c r="AY711" s="34">
        <f t="shared" si="781"/>
        <v>0</v>
      </c>
      <c r="AZ711" s="34"/>
      <c r="BA711" s="34">
        <f t="shared" si="782"/>
        <v>0</v>
      </c>
      <c r="BB711" s="34">
        <f t="shared" si="783"/>
        <v>0</v>
      </c>
      <c r="BC711" s="34"/>
      <c r="BD711" s="34">
        <f t="shared" si="784"/>
        <v>0</v>
      </c>
      <c r="BE711" s="34">
        <f t="shared" si="785"/>
        <v>0</v>
      </c>
      <c r="BF711" s="34"/>
      <c r="BG711" s="34">
        <f t="shared" si="816"/>
        <v>0</v>
      </c>
      <c r="BH711" s="34">
        <f t="shared" si="786"/>
        <v>0</v>
      </c>
      <c r="BI711" s="34"/>
      <c r="BJ711" s="34">
        <f t="shared" si="817"/>
        <v>0</v>
      </c>
      <c r="BK711" s="34">
        <f t="shared" si="787"/>
        <v>0</v>
      </c>
      <c r="BL711" s="34"/>
      <c r="BM711" s="34">
        <f t="shared" si="818"/>
        <v>0</v>
      </c>
      <c r="BN711" s="34">
        <f t="shared" si="788"/>
        <v>0</v>
      </c>
      <c r="BO711" s="34"/>
      <c r="BP711" s="34">
        <f t="shared" si="758"/>
        <v>0</v>
      </c>
      <c r="BQ711" s="34">
        <f t="shared" si="759"/>
        <v>0</v>
      </c>
      <c r="BR711" s="34"/>
      <c r="BS711" s="34">
        <f t="shared" si="750"/>
        <v>0</v>
      </c>
      <c r="BT711" s="34">
        <f t="shared" si="760"/>
        <v>0</v>
      </c>
      <c r="BU711" s="34"/>
      <c r="BV711" s="34">
        <f t="shared" si="751"/>
        <v>0</v>
      </c>
      <c r="BW711" s="34">
        <f t="shared" si="761"/>
        <v>0</v>
      </c>
      <c r="BX711" s="34"/>
      <c r="BY711" s="34">
        <f t="shared" si="752"/>
        <v>0</v>
      </c>
      <c r="BZ711" s="34">
        <f t="shared" si="762"/>
        <v>0</v>
      </c>
      <c r="CA711" s="34"/>
      <c r="CB711" s="34">
        <f t="shared" si="753"/>
        <v>0</v>
      </c>
      <c r="CC711" s="34">
        <f t="shared" si="763"/>
        <v>0</v>
      </c>
      <c r="CD711" s="34"/>
      <c r="CE711" s="34">
        <f t="shared" si="754"/>
        <v>0</v>
      </c>
      <c r="CF711" s="34">
        <f t="shared" si="764"/>
        <v>0</v>
      </c>
      <c r="CG711" s="34"/>
      <c r="CH711" s="34">
        <f t="shared" si="820"/>
        <v>0</v>
      </c>
      <c r="CI711" s="34">
        <f t="shared" si="821"/>
        <v>0</v>
      </c>
      <c r="CJ711" s="34"/>
      <c r="CK711" s="34">
        <f t="shared" si="822"/>
        <v>0</v>
      </c>
      <c r="CL711" s="34">
        <f t="shared" si="823"/>
        <v>0</v>
      </c>
      <c r="CM711" s="34"/>
      <c r="CN711" s="34">
        <f t="shared" si="824"/>
        <v>0</v>
      </c>
      <c r="CO711" s="34">
        <f t="shared" si="825"/>
        <v>0</v>
      </c>
      <c r="CP711" s="34"/>
      <c r="CQ711" s="34">
        <f t="shared" si="826"/>
        <v>0</v>
      </c>
      <c r="CR711" s="34">
        <f t="shared" si="827"/>
        <v>0</v>
      </c>
      <c r="CS711" s="34"/>
      <c r="CT711" s="34">
        <f t="shared" si="828"/>
        <v>0</v>
      </c>
      <c r="CU711" s="34">
        <f t="shared" si="829"/>
        <v>0</v>
      </c>
      <c r="CV711" s="34"/>
      <c r="CW711" s="34">
        <f t="shared" si="830"/>
        <v>0</v>
      </c>
      <c r="CX711" s="34">
        <f t="shared" si="831"/>
        <v>0</v>
      </c>
      <c r="CY711" s="34"/>
      <c r="CZ711" s="34">
        <f t="shared" si="832"/>
        <v>0</v>
      </c>
      <c r="DA711" s="34">
        <f t="shared" si="833"/>
        <v>0</v>
      </c>
      <c r="DB711" s="34"/>
      <c r="DC711" s="34">
        <f t="shared" si="755"/>
        <v>0</v>
      </c>
      <c r="DD711" s="34">
        <f t="shared" si="772"/>
        <v>0</v>
      </c>
      <c r="DE711" s="35">
        <f t="shared" si="802"/>
        <v>0</v>
      </c>
      <c r="DF711" s="35">
        <f t="shared" ca="1" si="803"/>
        <v>0</v>
      </c>
      <c r="DG711" s="89">
        <f t="shared" ca="1" si="804"/>
        <v>0</v>
      </c>
      <c r="DH711" s="35">
        <f t="shared" si="773"/>
        <v>0</v>
      </c>
      <c r="DI711" s="35">
        <f t="shared" ca="1" si="746"/>
        <v>0</v>
      </c>
      <c r="DJ711" s="92">
        <f t="shared" ca="1" si="747"/>
        <v>0</v>
      </c>
      <c r="DK711"/>
      <c r="DL711" s="37"/>
      <c r="DM711" s="38">
        <f t="shared" si="748"/>
        <v>0</v>
      </c>
      <c r="DN711" s="132" t="str">
        <f>IF(COUNTIF(DN712:DN715,"MEDIDO")&lt;&gt;0,"MEDIDO","NÃO MEDIDO")</f>
        <v>NÃO MEDIDO</v>
      </c>
      <c r="DO711" s="40"/>
      <c r="DP711"/>
    </row>
    <row r="712" spans="1:120" s="2" customFormat="1" ht="40.5" customHeight="1" x14ac:dyDescent="0.2">
      <c r="A712" s="1" t="s">
        <v>1375</v>
      </c>
      <c r="B712" s="1"/>
      <c r="C712" s="100" t="s">
        <v>1364</v>
      </c>
      <c r="D712" s="30" t="s">
        <v>1365</v>
      </c>
      <c r="E712" s="31" t="s">
        <v>86</v>
      </c>
      <c r="F712" s="74"/>
      <c r="G712" s="74"/>
      <c r="H712" s="121"/>
      <c r="I712" s="121">
        <v>640.64</v>
      </c>
      <c r="J712" s="121"/>
      <c r="K712" s="74">
        <f t="shared" si="749"/>
        <v>640.64</v>
      </c>
      <c r="L712" s="32">
        <v>22.1</v>
      </c>
      <c r="M712" s="33">
        <f t="shared" si="756"/>
        <v>14158.14</v>
      </c>
      <c r="N712" s="33"/>
      <c r="O712" s="33">
        <f t="shared" si="757"/>
        <v>0</v>
      </c>
      <c r="P712" s="34"/>
      <c r="Q712" s="34"/>
      <c r="R712" s="34"/>
      <c r="S712" s="34"/>
      <c r="T712" s="34"/>
      <c r="U712" s="34"/>
      <c r="V712" s="34"/>
      <c r="W712" s="34"/>
      <c r="X712" s="34"/>
      <c r="Y712" s="34"/>
      <c r="Z712" s="34"/>
      <c r="AA712" s="34"/>
      <c r="AB712" s="34"/>
      <c r="AC712" s="34"/>
      <c r="AD712" s="34"/>
      <c r="AE712" s="34"/>
      <c r="AF712" s="34"/>
      <c r="AG712" s="34"/>
      <c r="AH712" s="34"/>
      <c r="AI712" s="34"/>
      <c r="AJ712" s="34"/>
      <c r="AK712" s="34"/>
      <c r="AL712" s="34"/>
      <c r="AM712" s="34"/>
      <c r="AN712" s="34"/>
      <c r="AO712" s="34"/>
      <c r="AP712" s="34"/>
      <c r="AQ712" s="34"/>
      <c r="AR712" s="34"/>
      <c r="AS712" s="34"/>
      <c r="AT712" s="34"/>
      <c r="AU712" s="34"/>
      <c r="AV712" s="34"/>
      <c r="AW712" s="34"/>
      <c r="AX712" s="34"/>
      <c r="AY712" s="34"/>
      <c r="AZ712" s="34"/>
      <c r="BA712" s="34"/>
      <c r="BB712" s="34"/>
      <c r="BC712" s="34"/>
      <c r="BD712" s="34"/>
      <c r="BE712" s="34"/>
      <c r="BF712" s="34"/>
      <c r="BG712" s="34"/>
      <c r="BH712" s="34"/>
      <c r="BI712" s="34"/>
      <c r="BJ712" s="34"/>
      <c r="BK712" s="34"/>
      <c r="BL712" s="34"/>
      <c r="BM712" s="34"/>
      <c r="BN712" s="34"/>
      <c r="BO712" s="34"/>
      <c r="BP712" s="34"/>
      <c r="BQ712" s="34"/>
      <c r="BR712" s="34"/>
      <c r="BS712" s="34">
        <f t="shared" si="750"/>
        <v>0</v>
      </c>
      <c r="BT712" s="34">
        <f t="shared" si="760"/>
        <v>0</v>
      </c>
      <c r="BU712" s="34"/>
      <c r="BV712" s="34">
        <f t="shared" si="751"/>
        <v>0</v>
      </c>
      <c r="BW712" s="34">
        <f t="shared" si="761"/>
        <v>0</v>
      </c>
      <c r="BX712" s="34">
        <v>640.64</v>
      </c>
      <c r="BY712" s="34">
        <f t="shared" si="752"/>
        <v>14158.14</v>
      </c>
      <c r="BZ712" s="34">
        <f t="shared" si="762"/>
        <v>0</v>
      </c>
      <c r="CA712" s="34"/>
      <c r="CB712" s="34">
        <f t="shared" si="753"/>
        <v>0</v>
      </c>
      <c r="CC712" s="34">
        <f t="shared" si="763"/>
        <v>0</v>
      </c>
      <c r="CD712" s="34"/>
      <c r="CE712" s="34">
        <f t="shared" si="754"/>
        <v>0</v>
      </c>
      <c r="CF712" s="34">
        <f t="shared" si="764"/>
        <v>0</v>
      </c>
      <c r="CG712" s="34"/>
      <c r="CH712" s="34">
        <f t="shared" si="820"/>
        <v>0</v>
      </c>
      <c r="CI712" s="34">
        <f t="shared" si="821"/>
        <v>0</v>
      </c>
      <c r="CJ712" s="34"/>
      <c r="CK712" s="34">
        <f t="shared" si="822"/>
        <v>0</v>
      </c>
      <c r="CL712" s="34">
        <f t="shared" si="823"/>
        <v>0</v>
      </c>
      <c r="CM712" s="34"/>
      <c r="CN712" s="34">
        <f t="shared" si="824"/>
        <v>0</v>
      </c>
      <c r="CO712" s="34">
        <f t="shared" si="825"/>
        <v>0</v>
      </c>
      <c r="CP712" s="34"/>
      <c r="CQ712" s="34">
        <f t="shared" si="826"/>
        <v>0</v>
      </c>
      <c r="CR712" s="34">
        <f t="shared" si="827"/>
        <v>0</v>
      </c>
      <c r="CS712" s="34"/>
      <c r="CT712" s="34">
        <f t="shared" si="828"/>
        <v>0</v>
      </c>
      <c r="CU712" s="34">
        <f t="shared" si="829"/>
        <v>0</v>
      </c>
      <c r="CV712" s="34"/>
      <c r="CW712" s="34">
        <f t="shared" si="830"/>
        <v>0</v>
      </c>
      <c r="CX712" s="34">
        <f t="shared" si="831"/>
        <v>0</v>
      </c>
      <c r="CY712" s="34"/>
      <c r="CZ712" s="34">
        <f t="shared" si="832"/>
        <v>0</v>
      </c>
      <c r="DA712" s="34">
        <f t="shared" si="833"/>
        <v>0</v>
      </c>
      <c r="DB712" s="34"/>
      <c r="DC712" s="34">
        <f t="shared" si="755"/>
        <v>0</v>
      </c>
      <c r="DD712" s="34">
        <f t="shared" si="772"/>
        <v>0</v>
      </c>
      <c r="DE712" s="35">
        <f t="shared" si="802"/>
        <v>640.64</v>
      </c>
      <c r="DF712" s="35">
        <f t="shared" ca="1" si="803"/>
        <v>14158.14</v>
      </c>
      <c r="DG712" s="89">
        <f t="shared" ca="1" si="804"/>
        <v>0</v>
      </c>
      <c r="DH712" s="35">
        <f t="shared" si="773"/>
        <v>0</v>
      </c>
      <c r="DI712" s="35">
        <f t="shared" ca="1" si="746"/>
        <v>0</v>
      </c>
      <c r="DJ712" s="92">
        <f t="shared" ca="1" si="747"/>
        <v>0</v>
      </c>
      <c r="DK712"/>
      <c r="DL712" s="37"/>
      <c r="DM712" s="38">
        <f t="shared" si="748"/>
        <v>0</v>
      </c>
      <c r="DN712" s="39" t="str">
        <f t="shared" ref="DN712:DN715" si="834">IF(DM712&lt;&gt;0,"MEDIDO","NÃO MEDIDO")</f>
        <v>NÃO MEDIDO</v>
      </c>
      <c r="DO712" s="40"/>
      <c r="DP712"/>
    </row>
    <row r="713" spans="1:120" s="2" customFormat="1" ht="40.5" customHeight="1" x14ac:dyDescent="0.2">
      <c r="A713" s="1" t="s">
        <v>1375</v>
      </c>
      <c r="B713" s="1"/>
      <c r="C713" s="100" t="s">
        <v>1366</v>
      </c>
      <c r="D713" s="30" t="s">
        <v>1367</v>
      </c>
      <c r="E713" s="31" t="s">
        <v>86</v>
      </c>
      <c r="F713" s="74"/>
      <c r="G713" s="74"/>
      <c r="H713" s="121"/>
      <c r="I713" s="121">
        <v>640.64</v>
      </c>
      <c r="J713" s="121"/>
      <c r="K713" s="74">
        <f t="shared" si="749"/>
        <v>640.64</v>
      </c>
      <c r="L713" s="32">
        <v>18.41</v>
      </c>
      <c r="M713" s="33">
        <f t="shared" si="756"/>
        <v>11794.18</v>
      </c>
      <c r="N713" s="33"/>
      <c r="O713" s="33">
        <f t="shared" si="757"/>
        <v>0</v>
      </c>
      <c r="P713" s="34"/>
      <c r="Q713" s="34"/>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34"/>
      <c r="AR713" s="34"/>
      <c r="AS713" s="34"/>
      <c r="AT713" s="34"/>
      <c r="AU713" s="34"/>
      <c r="AV713" s="34"/>
      <c r="AW713" s="34"/>
      <c r="AX713" s="34"/>
      <c r="AY713" s="34"/>
      <c r="AZ713" s="34"/>
      <c r="BA713" s="34"/>
      <c r="BB713" s="34"/>
      <c r="BC713" s="34"/>
      <c r="BD713" s="34"/>
      <c r="BE713" s="34"/>
      <c r="BF713" s="34"/>
      <c r="BG713" s="34"/>
      <c r="BH713" s="34"/>
      <c r="BI713" s="34"/>
      <c r="BJ713" s="34"/>
      <c r="BK713" s="34"/>
      <c r="BL713" s="34"/>
      <c r="BM713" s="34"/>
      <c r="BN713" s="34"/>
      <c r="BO713" s="34"/>
      <c r="BP713" s="34"/>
      <c r="BQ713" s="34"/>
      <c r="BR713" s="34"/>
      <c r="BS713" s="34">
        <f t="shared" si="750"/>
        <v>0</v>
      </c>
      <c r="BT713" s="34">
        <f t="shared" si="760"/>
        <v>0</v>
      </c>
      <c r="BU713" s="34"/>
      <c r="BV713" s="34">
        <f t="shared" si="751"/>
        <v>0</v>
      </c>
      <c r="BW713" s="34">
        <f t="shared" si="761"/>
        <v>0</v>
      </c>
      <c r="BX713" s="34">
        <v>640.64</v>
      </c>
      <c r="BY713" s="34">
        <f t="shared" si="752"/>
        <v>11794.18</v>
      </c>
      <c r="BZ713" s="34">
        <f t="shared" si="762"/>
        <v>0</v>
      </c>
      <c r="CA713" s="34"/>
      <c r="CB713" s="34">
        <f t="shared" si="753"/>
        <v>0</v>
      </c>
      <c r="CC713" s="34">
        <f t="shared" si="763"/>
        <v>0</v>
      </c>
      <c r="CD713" s="34"/>
      <c r="CE713" s="34">
        <f t="shared" si="754"/>
        <v>0</v>
      </c>
      <c r="CF713" s="34">
        <f t="shared" si="764"/>
        <v>0</v>
      </c>
      <c r="CG713" s="34"/>
      <c r="CH713" s="34">
        <f t="shared" si="820"/>
        <v>0</v>
      </c>
      <c r="CI713" s="34">
        <f t="shared" si="821"/>
        <v>0</v>
      </c>
      <c r="CJ713" s="34"/>
      <c r="CK713" s="34">
        <f t="shared" si="822"/>
        <v>0</v>
      </c>
      <c r="CL713" s="34">
        <f t="shared" si="823"/>
        <v>0</v>
      </c>
      <c r="CM713" s="34"/>
      <c r="CN713" s="34">
        <f t="shared" si="824"/>
        <v>0</v>
      </c>
      <c r="CO713" s="34">
        <f t="shared" si="825"/>
        <v>0</v>
      </c>
      <c r="CP713" s="34"/>
      <c r="CQ713" s="34">
        <f t="shared" si="826"/>
        <v>0</v>
      </c>
      <c r="CR713" s="34">
        <f t="shared" si="827"/>
        <v>0</v>
      </c>
      <c r="CS713" s="34"/>
      <c r="CT713" s="34">
        <f t="shared" si="828"/>
        <v>0</v>
      </c>
      <c r="CU713" s="34">
        <f t="shared" si="829"/>
        <v>0</v>
      </c>
      <c r="CV713" s="34"/>
      <c r="CW713" s="34">
        <f t="shared" si="830"/>
        <v>0</v>
      </c>
      <c r="CX713" s="34">
        <f t="shared" si="831"/>
        <v>0</v>
      </c>
      <c r="CY713" s="34"/>
      <c r="CZ713" s="34">
        <f t="shared" si="832"/>
        <v>0</v>
      </c>
      <c r="DA713" s="34">
        <f t="shared" si="833"/>
        <v>0</v>
      </c>
      <c r="DB713" s="34"/>
      <c r="DC713" s="34">
        <f t="shared" si="755"/>
        <v>0</v>
      </c>
      <c r="DD713" s="34">
        <f t="shared" si="772"/>
        <v>0</v>
      </c>
      <c r="DE713" s="35">
        <f t="shared" si="802"/>
        <v>640.64</v>
      </c>
      <c r="DF713" s="35">
        <f t="shared" ca="1" si="803"/>
        <v>11794.18</v>
      </c>
      <c r="DG713" s="89">
        <f t="shared" ca="1" si="804"/>
        <v>0</v>
      </c>
      <c r="DH713" s="35">
        <f t="shared" si="773"/>
        <v>0</v>
      </c>
      <c r="DI713" s="35">
        <f t="shared" ca="1" si="746"/>
        <v>0</v>
      </c>
      <c r="DJ713" s="92">
        <f t="shared" ca="1" si="747"/>
        <v>0</v>
      </c>
      <c r="DK713"/>
      <c r="DL713" s="37"/>
      <c r="DM713" s="38">
        <f t="shared" si="748"/>
        <v>0</v>
      </c>
      <c r="DN713" s="39" t="str">
        <f t="shared" si="834"/>
        <v>NÃO MEDIDO</v>
      </c>
      <c r="DO713" s="40"/>
      <c r="DP713"/>
    </row>
    <row r="714" spans="1:120" s="2" customFormat="1" ht="40.5" customHeight="1" x14ac:dyDescent="0.2">
      <c r="A714" s="1" t="s">
        <v>1357</v>
      </c>
      <c r="B714" s="1"/>
      <c r="C714" s="100" t="s">
        <v>1364</v>
      </c>
      <c r="D714" s="30" t="s">
        <v>1365</v>
      </c>
      <c r="E714" s="31" t="s">
        <v>86</v>
      </c>
      <c r="F714" s="74"/>
      <c r="G714" s="74">
        <v>640.64</v>
      </c>
      <c r="H714" s="121"/>
      <c r="I714" s="121">
        <v>-640.64</v>
      </c>
      <c r="J714" s="121"/>
      <c r="K714" s="74">
        <f t="shared" si="749"/>
        <v>0</v>
      </c>
      <c r="L714" s="32"/>
      <c r="M714" s="33">
        <f t="shared" si="756"/>
        <v>0</v>
      </c>
      <c r="N714" s="33">
        <v>22.1</v>
      </c>
      <c r="O714" s="33">
        <f t="shared" si="757"/>
        <v>0</v>
      </c>
      <c r="P714" s="34"/>
      <c r="Q714" s="34"/>
      <c r="R714" s="34"/>
      <c r="S714" s="34"/>
      <c r="T714" s="34"/>
      <c r="U714" s="34"/>
      <c r="V714" s="34"/>
      <c r="W714" s="34"/>
      <c r="X714" s="34"/>
      <c r="Y714" s="34"/>
      <c r="Z714" s="34"/>
      <c r="AA714" s="34"/>
      <c r="AB714" s="34"/>
      <c r="AC714" s="34"/>
      <c r="AD714" s="34"/>
      <c r="AE714" s="34"/>
      <c r="AF714" s="34"/>
      <c r="AG714" s="34"/>
      <c r="AH714" s="34"/>
      <c r="AI714" s="34"/>
      <c r="AJ714" s="34"/>
      <c r="AK714" s="34"/>
      <c r="AL714" s="34"/>
      <c r="AM714" s="34"/>
      <c r="AN714" s="34"/>
      <c r="AO714" s="34">
        <f t="shared" si="774"/>
        <v>0</v>
      </c>
      <c r="AP714" s="34">
        <f t="shared" si="775"/>
        <v>0</v>
      </c>
      <c r="AQ714" s="34">
        <v>640.64</v>
      </c>
      <c r="AR714" s="34">
        <f t="shared" si="776"/>
        <v>0</v>
      </c>
      <c r="AS714" s="34">
        <f t="shared" si="777"/>
        <v>14158.14</v>
      </c>
      <c r="AT714" s="34"/>
      <c r="AU714" s="34">
        <f t="shared" si="778"/>
        <v>0</v>
      </c>
      <c r="AV714" s="34">
        <f t="shared" si="779"/>
        <v>0</v>
      </c>
      <c r="AW714" s="34"/>
      <c r="AX714" s="34">
        <f t="shared" si="780"/>
        <v>0</v>
      </c>
      <c r="AY714" s="34">
        <f t="shared" si="781"/>
        <v>0</v>
      </c>
      <c r="AZ714" s="34"/>
      <c r="BA714" s="34">
        <f t="shared" si="782"/>
        <v>0</v>
      </c>
      <c r="BB714" s="34">
        <f t="shared" si="783"/>
        <v>0</v>
      </c>
      <c r="BC714" s="34"/>
      <c r="BD714" s="34">
        <f t="shared" si="784"/>
        <v>0</v>
      </c>
      <c r="BE714" s="34">
        <f t="shared" si="785"/>
        <v>0</v>
      </c>
      <c r="BF714" s="34"/>
      <c r="BG714" s="34">
        <f t="shared" si="816"/>
        <v>0</v>
      </c>
      <c r="BH714" s="34">
        <f t="shared" si="786"/>
        <v>0</v>
      </c>
      <c r="BI714" s="34"/>
      <c r="BJ714" s="34">
        <f t="shared" si="817"/>
        <v>0</v>
      </c>
      <c r="BK714" s="34">
        <f t="shared" si="787"/>
        <v>0</v>
      </c>
      <c r="BL714" s="34">
        <v>-640.64</v>
      </c>
      <c r="BM714" s="34">
        <f t="shared" si="818"/>
        <v>0</v>
      </c>
      <c r="BN714" s="34">
        <f t="shared" si="788"/>
        <v>-14158.14</v>
      </c>
      <c r="BO714" s="34"/>
      <c r="BP714" s="34">
        <f t="shared" si="758"/>
        <v>0</v>
      </c>
      <c r="BQ714" s="34">
        <f t="shared" si="759"/>
        <v>0</v>
      </c>
      <c r="BR714" s="34"/>
      <c r="BS714" s="34">
        <f t="shared" si="750"/>
        <v>0</v>
      </c>
      <c r="BT714" s="34">
        <f t="shared" si="760"/>
        <v>0</v>
      </c>
      <c r="BU714" s="34"/>
      <c r="BV714" s="34">
        <f t="shared" si="751"/>
        <v>0</v>
      </c>
      <c r="BW714" s="34">
        <f t="shared" si="761"/>
        <v>0</v>
      </c>
      <c r="BX714" s="34"/>
      <c r="BY714" s="34">
        <f t="shared" si="752"/>
        <v>0</v>
      </c>
      <c r="BZ714" s="34">
        <f t="shared" si="762"/>
        <v>0</v>
      </c>
      <c r="CA714" s="34"/>
      <c r="CB714" s="34">
        <f t="shared" si="753"/>
        <v>0</v>
      </c>
      <c r="CC714" s="34">
        <f t="shared" si="763"/>
        <v>0</v>
      </c>
      <c r="CD714" s="34"/>
      <c r="CE714" s="34">
        <f t="shared" si="754"/>
        <v>0</v>
      </c>
      <c r="CF714" s="34">
        <f t="shared" si="764"/>
        <v>0</v>
      </c>
      <c r="CG714" s="34"/>
      <c r="CH714" s="34">
        <f t="shared" si="820"/>
        <v>0</v>
      </c>
      <c r="CI714" s="34">
        <f t="shared" si="821"/>
        <v>0</v>
      </c>
      <c r="CJ714" s="34"/>
      <c r="CK714" s="34">
        <f t="shared" si="822"/>
        <v>0</v>
      </c>
      <c r="CL714" s="34">
        <f t="shared" si="823"/>
        <v>0</v>
      </c>
      <c r="CM714" s="34"/>
      <c r="CN714" s="34">
        <f t="shared" si="824"/>
        <v>0</v>
      </c>
      <c r="CO714" s="34">
        <f t="shared" si="825"/>
        <v>0</v>
      </c>
      <c r="CP714" s="34"/>
      <c r="CQ714" s="34">
        <f t="shared" si="826"/>
        <v>0</v>
      </c>
      <c r="CR714" s="34">
        <f t="shared" si="827"/>
        <v>0</v>
      </c>
      <c r="CS714" s="34"/>
      <c r="CT714" s="34">
        <f t="shared" si="828"/>
        <v>0</v>
      </c>
      <c r="CU714" s="34">
        <f t="shared" si="829"/>
        <v>0</v>
      </c>
      <c r="CV714" s="34"/>
      <c r="CW714" s="34">
        <f t="shared" si="830"/>
        <v>0</v>
      </c>
      <c r="CX714" s="34">
        <f t="shared" si="831"/>
        <v>0</v>
      </c>
      <c r="CY714" s="34"/>
      <c r="CZ714" s="34">
        <f t="shared" si="832"/>
        <v>0</v>
      </c>
      <c r="DA714" s="34">
        <f t="shared" si="833"/>
        <v>0</v>
      </c>
      <c r="DB714" s="34"/>
      <c r="DC714" s="34">
        <f t="shared" si="755"/>
        <v>0</v>
      </c>
      <c r="DD714" s="34">
        <f t="shared" si="772"/>
        <v>0</v>
      </c>
      <c r="DE714" s="35">
        <f t="shared" si="802"/>
        <v>0</v>
      </c>
      <c r="DF714" s="35">
        <f t="shared" ca="1" si="803"/>
        <v>0</v>
      </c>
      <c r="DG714" s="89">
        <f t="shared" ca="1" si="804"/>
        <v>0</v>
      </c>
      <c r="DH714" s="35">
        <f t="shared" si="773"/>
        <v>0</v>
      </c>
      <c r="DI714" s="35">
        <f t="shared" ca="1" si="746"/>
        <v>0</v>
      </c>
      <c r="DJ714" s="92">
        <f t="shared" ca="1" si="747"/>
        <v>0</v>
      </c>
      <c r="DK714"/>
      <c r="DL714" s="37"/>
      <c r="DM714" s="38">
        <f t="shared" si="748"/>
        <v>0</v>
      </c>
      <c r="DN714" s="39" t="str">
        <f t="shared" si="834"/>
        <v>NÃO MEDIDO</v>
      </c>
      <c r="DO714" s="40"/>
      <c r="DP714"/>
    </row>
    <row r="715" spans="1:120" s="2" customFormat="1" ht="40.5" customHeight="1" x14ac:dyDescent="0.2">
      <c r="A715" s="1" t="s">
        <v>1357</v>
      </c>
      <c r="B715" s="1"/>
      <c r="C715" s="100" t="s">
        <v>1366</v>
      </c>
      <c r="D715" s="30" t="s">
        <v>1367</v>
      </c>
      <c r="E715" s="31" t="s">
        <v>86</v>
      </c>
      <c r="F715" s="74"/>
      <c r="G715" s="74">
        <v>640.64</v>
      </c>
      <c r="H715" s="121"/>
      <c r="I715" s="121">
        <v>-640.64</v>
      </c>
      <c r="J715" s="121"/>
      <c r="K715" s="74">
        <f t="shared" si="749"/>
        <v>0</v>
      </c>
      <c r="L715" s="32"/>
      <c r="M715" s="33">
        <f t="shared" si="756"/>
        <v>0</v>
      </c>
      <c r="N715" s="33">
        <v>18.41</v>
      </c>
      <c r="O715" s="33">
        <f t="shared" si="757"/>
        <v>0</v>
      </c>
      <c r="P715" s="34"/>
      <c r="Q715" s="34"/>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f t="shared" si="774"/>
        <v>0</v>
      </c>
      <c r="AP715" s="34">
        <f t="shared" si="775"/>
        <v>0</v>
      </c>
      <c r="AQ715" s="34">
        <v>640.64</v>
      </c>
      <c r="AR715" s="34">
        <f t="shared" si="776"/>
        <v>0</v>
      </c>
      <c r="AS715" s="34">
        <f t="shared" si="777"/>
        <v>11794.18</v>
      </c>
      <c r="AT715" s="34"/>
      <c r="AU715" s="34">
        <f t="shared" si="778"/>
        <v>0</v>
      </c>
      <c r="AV715" s="34">
        <f t="shared" si="779"/>
        <v>0</v>
      </c>
      <c r="AW715" s="34"/>
      <c r="AX715" s="34">
        <f t="shared" si="780"/>
        <v>0</v>
      </c>
      <c r="AY715" s="34">
        <f t="shared" si="781"/>
        <v>0</v>
      </c>
      <c r="AZ715" s="34"/>
      <c r="BA715" s="34">
        <f t="shared" si="782"/>
        <v>0</v>
      </c>
      <c r="BB715" s="34">
        <f t="shared" si="783"/>
        <v>0</v>
      </c>
      <c r="BC715" s="34"/>
      <c r="BD715" s="34">
        <f t="shared" si="784"/>
        <v>0</v>
      </c>
      <c r="BE715" s="34">
        <f t="shared" si="785"/>
        <v>0</v>
      </c>
      <c r="BF715" s="34"/>
      <c r="BG715" s="34">
        <f t="shared" si="816"/>
        <v>0</v>
      </c>
      <c r="BH715" s="34">
        <f t="shared" si="786"/>
        <v>0</v>
      </c>
      <c r="BI715" s="34"/>
      <c r="BJ715" s="34">
        <f t="shared" si="817"/>
        <v>0</v>
      </c>
      <c r="BK715" s="34">
        <f t="shared" si="787"/>
        <v>0</v>
      </c>
      <c r="BL715" s="34">
        <v>-640.64</v>
      </c>
      <c r="BM715" s="34">
        <f t="shared" si="818"/>
        <v>0</v>
      </c>
      <c r="BN715" s="34">
        <f t="shared" si="788"/>
        <v>-11794.18</v>
      </c>
      <c r="BO715" s="34"/>
      <c r="BP715" s="34">
        <f t="shared" si="758"/>
        <v>0</v>
      </c>
      <c r="BQ715" s="34">
        <f t="shared" si="759"/>
        <v>0</v>
      </c>
      <c r="BR715" s="34"/>
      <c r="BS715" s="34">
        <f t="shared" si="750"/>
        <v>0</v>
      </c>
      <c r="BT715" s="34">
        <f t="shared" si="760"/>
        <v>0</v>
      </c>
      <c r="BU715" s="34"/>
      <c r="BV715" s="34">
        <f t="shared" si="751"/>
        <v>0</v>
      </c>
      <c r="BW715" s="34">
        <f t="shared" si="761"/>
        <v>0</v>
      </c>
      <c r="BX715" s="34"/>
      <c r="BY715" s="34">
        <f t="shared" si="752"/>
        <v>0</v>
      </c>
      <c r="BZ715" s="34">
        <f t="shared" si="762"/>
        <v>0</v>
      </c>
      <c r="CA715" s="34"/>
      <c r="CB715" s="34">
        <f t="shared" si="753"/>
        <v>0</v>
      </c>
      <c r="CC715" s="34">
        <f t="shared" si="763"/>
        <v>0</v>
      </c>
      <c r="CD715" s="34"/>
      <c r="CE715" s="34">
        <f t="shared" si="754"/>
        <v>0</v>
      </c>
      <c r="CF715" s="34">
        <f t="shared" si="764"/>
        <v>0</v>
      </c>
      <c r="CG715" s="34"/>
      <c r="CH715" s="34">
        <f t="shared" si="820"/>
        <v>0</v>
      </c>
      <c r="CI715" s="34">
        <f t="shared" si="821"/>
        <v>0</v>
      </c>
      <c r="CJ715" s="34"/>
      <c r="CK715" s="34">
        <f t="shared" si="822"/>
        <v>0</v>
      </c>
      <c r="CL715" s="34">
        <f t="shared" si="823"/>
        <v>0</v>
      </c>
      <c r="CM715" s="34"/>
      <c r="CN715" s="34">
        <f t="shared" si="824"/>
        <v>0</v>
      </c>
      <c r="CO715" s="34">
        <f t="shared" si="825"/>
        <v>0</v>
      </c>
      <c r="CP715" s="34"/>
      <c r="CQ715" s="34">
        <f t="shared" si="826"/>
        <v>0</v>
      </c>
      <c r="CR715" s="34">
        <f t="shared" si="827"/>
        <v>0</v>
      </c>
      <c r="CS715" s="34"/>
      <c r="CT715" s="34">
        <f t="shared" si="828"/>
        <v>0</v>
      </c>
      <c r="CU715" s="34">
        <f t="shared" si="829"/>
        <v>0</v>
      </c>
      <c r="CV715" s="34"/>
      <c r="CW715" s="34">
        <f t="shared" si="830"/>
        <v>0</v>
      </c>
      <c r="CX715" s="34">
        <f t="shared" si="831"/>
        <v>0</v>
      </c>
      <c r="CY715" s="34"/>
      <c r="CZ715" s="34">
        <f t="shared" si="832"/>
        <v>0</v>
      </c>
      <c r="DA715" s="34">
        <f t="shared" si="833"/>
        <v>0</v>
      </c>
      <c r="DB715" s="34"/>
      <c r="DC715" s="34">
        <f t="shared" si="755"/>
        <v>0</v>
      </c>
      <c r="DD715" s="34">
        <f t="shared" si="772"/>
        <v>0</v>
      </c>
      <c r="DE715" s="35">
        <f t="shared" si="802"/>
        <v>0</v>
      </c>
      <c r="DF715" s="35">
        <f t="shared" ca="1" si="803"/>
        <v>0</v>
      </c>
      <c r="DG715" s="89">
        <f t="shared" ca="1" si="804"/>
        <v>0</v>
      </c>
      <c r="DH715" s="35">
        <f t="shared" si="773"/>
        <v>0</v>
      </c>
      <c r="DI715" s="35">
        <f t="shared" ca="1" si="746"/>
        <v>0</v>
      </c>
      <c r="DJ715" s="92">
        <f t="shared" ca="1" si="747"/>
        <v>0</v>
      </c>
      <c r="DK715"/>
      <c r="DL715" s="37"/>
      <c r="DM715" s="38">
        <f t="shared" si="748"/>
        <v>0</v>
      </c>
      <c r="DN715" s="39" t="str">
        <f t="shared" si="834"/>
        <v>NÃO MEDIDO</v>
      </c>
      <c r="DO715" s="40"/>
      <c r="DP715"/>
    </row>
    <row r="716" spans="1:120" s="2" customFormat="1" ht="39.75" customHeight="1" x14ac:dyDescent="0.2">
      <c r="A716" s="2" t="s">
        <v>213</v>
      </c>
      <c r="C716" s="100">
        <v>23</v>
      </c>
      <c r="D716" s="30" t="s">
        <v>205</v>
      </c>
      <c r="E716" s="31"/>
      <c r="F716" s="74"/>
      <c r="G716" s="74">
        <v>0</v>
      </c>
      <c r="H716" s="121">
        <v>0</v>
      </c>
      <c r="I716" s="121">
        <v>0</v>
      </c>
      <c r="J716" s="121"/>
      <c r="K716" s="74">
        <f t="shared" si="749"/>
        <v>0</v>
      </c>
      <c r="L716" s="32"/>
      <c r="M716" s="33">
        <f t="shared" si="756"/>
        <v>0</v>
      </c>
      <c r="N716" s="33"/>
      <c r="O716" s="33">
        <f t="shared" si="757"/>
        <v>0</v>
      </c>
      <c r="P716" s="34"/>
      <c r="Q716" s="34">
        <f t="shared" si="807"/>
        <v>0</v>
      </c>
      <c r="R716" s="34">
        <f t="shared" si="808"/>
        <v>0</v>
      </c>
      <c r="S716" s="34"/>
      <c r="T716" s="34">
        <f t="shared" si="809"/>
        <v>0</v>
      </c>
      <c r="U716" s="34">
        <f t="shared" si="810"/>
        <v>0</v>
      </c>
      <c r="V716" s="34"/>
      <c r="W716" s="34">
        <f t="shared" si="798"/>
        <v>0</v>
      </c>
      <c r="X716" s="34">
        <f t="shared" si="799"/>
        <v>0</v>
      </c>
      <c r="Y716" s="34"/>
      <c r="Z716" s="34">
        <f t="shared" si="811"/>
        <v>0</v>
      </c>
      <c r="AA716" s="34">
        <f t="shared" si="812"/>
        <v>0</v>
      </c>
      <c r="AB716" s="34"/>
      <c r="AC716" s="34">
        <f t="shared" si="813"/>
        <v>0</v>
      </c>
      <c r="AD716" s="34">
        <f t="shared" si="814"/>
        <v>0</v>
      </c>
      <c r="AE716" s="34"/>
      <c r="AF716" s="34">
        <f t="shared" si="796"/>
        <v>0</v>
      </c>
      <c r="AG716" s="34">
        <f t="shared" si="797"/>
        <v>0</v>
      </c>
      <c r="AH716" s="34"/>
      <c r="AI716" s="34">
        <f t="shared" si="805"/>
        <v>0</v>
      </c>
      <c r="AJ716" s="34">
        <f t="shared" si="815"/>
        <v>0</v>
      </c>
      <c r="AK716" s="34"/>
      <c r="AL716" s="34">
        <f t="shared" si="800"/>
        <v>0</v>
      </c>
      <c r="AM716" s="34">
        <f t="shared" si="801"/>
        <v>0</v>
      </c>
      <c r="AN716" s="34"/>
      <c r="AO716" s="34">
        <f t="shared" si="774"/>
        <v>0</v>
      </c>
      <c r="AP716" s="34">
        <f t="shared" si="775"/>
        <v>0</v>
      </c>
      <c r="AQ716" s="34"/>
      <c r="AR716" s="34">
        <f t="shared" si="776"/>
        <v>0</v>
      </c>
      <c r="AS716" s="34">
        <f t="shared" si="777"/>
        <v>0</v>
      </c>
      <c r="AT716" s="34"/>
      <c r="AU716" s="34">
        <f t="shared" si="778"/>
        <v>0</v>
      </c>
      <c r="AV716" s="34">
        <f t="shared" si="779"/>
        <v>0</v>
      </c>
      <c r="AW716" s="34"/>
      <c r="AX716" s="34">
        <f t="shared" si="780"/>
        <v>0</v>
      </c>
      <c r="AY716" s="34">
        <f t="shared" si="781"/>
        <v>0</v>
      </c>
      <c r="AZ716" s="34"/>
      <c r="BA716" s="34">
        <f t="shared" si="782"/>
        <v>0</v>
      </c>
      <c r="BB716" s="34">
        <f t="shared" si="783"/>
        <v>0</v>
      </c>
      <c r="BC716" s="34"/>
      <c r="BD716" s="34">
        <f t="shared" si="784"/>
        <v>0</v>
      </c>
      <c r="BE716" s="34">
        <f t="shared" si="785"/>
        <v>0</v>
      </c>
      <c r="BF716" s="34"/>
      <c r="BG716" s="34">
        <f t="shared" si="816"/>
        <v>0</v>
      </c>
      <c r="BH716" s="34">
        <f t="shared" si="786"/>
        <v>0</v>
      </c>
      <c r="BI716" s="34"/>
      <c r="BJ716" s="34">
        <f t="shared" si="817"/>
        <v>0</v>
      </c>
      <c r="BK716" s="34">
        <f t="shared" si="787"/>
        <v>0</v>
      </c>
      <c r="BL716" s="34"/>
      <c r="BM716" s="34">
        <f t="shared" si="818"/>
        <v>0</v>
      </c>
      <c r="BN716" s="34">
        <f t="shared" si="788"/>
        <v>0</v>
      </c>
      <c r="BO716" s="34"/>
      <c r="BP716" s="34">
        <f t="shared" si="758"/>
        <v>0</v>
      </c>
      <c r="BQ716" s="34">
        <f t="shared" si="759"/>
        <v>0</v>
      </c>
      <c r="BR716" s="34"/>
      <c r="BS716" s="34">
        <f t="shared" si="750"/>
        <v>0</v>
      </c>
      <c r="BT716" s="34">
        <f t="shared" si="760"/>
        <v>0</v>
      </c>
      <c r="BU716" s="34"/>
      <c r="BV716" s="34">
        <f t="shared" si="751"/>
        <v>0</v>
      </c>
      <c r="BW716" s="34">
        <f t="shared" si="761"/>
        <v>0</v>
      </c>
      <c r="BX716" s="34"/>
      <c r="BY716" s="34">
        <f t="shared" si="752"/>
        <v>0</v>
      </c>
      <c r="BZ716" s="34">
        <f t="shared" si="762"/>
        <v>0</v>
      </c>
      <c r="CA716" s="34"/>
      <c r="CB716" s="34">
        <f t="shared" si="753"/>
        <v>0</v>
      </c>
      <c r="CC716" s="34">
        <f t="shared" si="763"/>
        <v>0</v>
      </c>
      <c r="CD716" s="34"/>
      <c r="CE716" s="34">
        <f t="shared" si="754"/>
        <v>0</v>
      </c>
      <c r="CF716" s="34">
        <f t="shared" si="764"/>
        <v>0</v>
      </c>
      <c r="CG716" s="34"/>
      <c r="CH716" s="34">
        <f t="shared" si="820"/>
        <v>0</v>
      </c>
      <c r="CI716" s="34">
        <f t="shared" si="821"/>
        <v>0</v>
      </c>
      <c r="CJ716" s="34"/>
      <c r="CK716" s="34">
        <f t="shared" si="822"/>
        <v>0</v>
      </c>
      <c r="CL716" s="34">
        <f t="shared" si="823"/>
        <v>0</v>
      </c>
      <c r="CM716" s="34"/>
      <c r="CN716" s="34">
        <f t="shared" si="824"/>
        <v>0</v>
      </c>
      <c r="CO716" s="34">
        <f t="shared" si="825"/>
        <v>0</v>
      </c>
      <c r="CP716" s="34"/>
      <c r="CQ716" s="34">
        <f t="shared" si="826"/>
        <v>0</v>
      </c>
      <c r="CR716" s="34">
        <f t="shared" si="827"/>
        <v>0</v>
      </c>
      <c r="CS716" s="34"/>
      <c r="CT716" s="34">
        <f t="shared" si="828"/>
        <v>0</v>
      </c>
      <c r="CU716" s="34">
        <f t="shared" si="829"/>
        <v>0</v>
      </c>
      <c r="CV716" s="34"/>
      <c r="CW716" s="34">
        <f t="shared" si="830"/>
        <v>0</v>
      </c>
      <c r="CX716" s="34">
        <f t="shared" si="831"/>
        <v>0</v>
      </c>
      <c r="CY716" s="34"/>
      <c r="CZ716" s="34">
        <f t="shared" si="832"/>
        <v>0</v>
      </c>
      <c r="DA716" s="34">
        <f t="shared" si="833"/>
        <v>0</v>
      </c>
      <c r="DB716" s="34"/>
      <c r="DC716" s="34">
        <f t="shared" si="755"/>
        <v>0</v>
      </c>
      <c r="DD716" s="34">
        <f t="shared" si="772"/>
        <v>0</v>
      </c>
      <c r="DE716" s="35">
        <f t="shared" si="802"/>
        <v>0</v>
      </c>
      <c r="DF716" s="35">
        <f t="shared" ca="1" si="803"/>
        <v>0</v>
      </c>
      <c r="DG716" s="89">
        <f t="shared" ca="1" si="804"/>
        <v>0</v>
      </c>
      <c r="DH716" s="35">
        <f t="shared" si="773"/>
        <v>0</v>
      </c>
      <c r="DI716" s="35">
        <f t="shared" ca="1" si="746"/>
        <v>0</v>
      </c>
      <c r="DJ716" s="92">
        <f t="shared" ca="1" si="747"/>
        <v>0</v>
      </c>
      <c r="DK716"/>
      <c r="DL716" s="37"/>
      <c r="DM716" s="38">
        <f t="shared" si="748"/>
        <v>0</v>
      </c>
      <c r="DN716" s="39" t="str">
        <f>IF(COUNTIF(DN717:DN725,"MEDIDO")&lt;&gt;0,"MEDIDO","NÃO MEDIDO")</f>
        <v>NÃO MEDIDO</v>
      </c>
      <c r="DO716" s="40"/>
      <c r="DP716"/>
    </row>
    <row r="717" spans="1:120" s="2" customFormat="1" ht="35.1" customHeight="1" x14ac:dyDescent="0.2">
      <c r="A717" s="1" t="s">
        <v>213</v>
      </c>
      <c r="B717" s="1"/>
      <c r="C717" s="100">
        <v>230100</v>
      </c>
      <c r="D717" s="30" t="s">
        <v>206</v>
      </c>
      <c r="E717" s="31"/>
      <c r="F717" s="74"/>
      <c r="G717" s="74"/>
      <c r="H717" s="121"/>
      <c r="I717" s="121">
        <v>0</v>
      </c>
      <c r="J717" s="121"/>
      <c r="K717" s="74">
        <f t="shared" si="749"/>
        <v>0</v>
      </c>
      <c r="L717" s="32"/>
      <c r="M717" s="33">
        <f t="shared" si="756"/>
        <v>0</v>
      </c>
      <c r="N717" s="33"/>
      <c r="O717" s="33">
        <f t="shared" si="757"/>
        <v>0</v>
      </c>
      <c r="P717" s="34"/>
      <c r="Q717" s="34">
        <f t="shared" si="807"/>
        <v>0</v>
      </c>
      <c r="R717" s="34">
        <f t="shared" si="808"/>
        <v>0</v>
      </c>
      <c r="S717" s="34"/>
      <c r="T717" s="34">
        <f t="shared" si="809"/>
        <v>0</v>
      </c>
      <c r="U717" s="34">
        <f t="shared" si="810"/>
        <v>0</v>
      </c>
      <c r="V717" s="34"/>
      <c r="W717" s="34">
        <f t="shared" si="798"/>
        <v>0</v>
      </c>
      <c r="X717" s="34">
        <f t="shared" si="799"/>
        <v>0</v>
      </c>
      <c r="Y717" s="34"/>
      <c r="Z717" s="34">
        <f t="shared" si="811"/>
        <v>0</v>
      </c>
      <c r="AA717" s="34">
        <f t="shared" si="812"/>
        <v>0</v>
      </c>
      <c r="AB717" s="34"/>
      <c r="AC717" s="34">
        <f t="shared" si="813"/>
        <v>0</v>
      </c>
      <c r="AD717" s="34">
        <f t="shared" si="814"/>
        <v>0</v>
      </c>
      <c r="AE717" s="34"/>
      <c r="AF717" s="34">
        <f t="shared" si="796"/>
        <v>0</v>
      </c>
      <c r="AG717" s="34">
        <f t="shared" si="797"/>
        <v>0</v>
      </c>
      <c r="AH717" s="34"/>
      <c r="AI717" s="34">
        <f t="shared" si="805"/>
        <v>0</v>
      </c>
      <c r="AJ717" s="34">
        <f t="shared" si="815"/>
        <v>0</v>
      </c>
      <c r="AK717" s="34"/>
      <c r="AL717" s="34">
        <f t="shared" si="800"/>
        <v>0</v>
      </c>
      <c r="AM717" s="34">
        <f t="shared" si="801"/>
        <v>0</v>
      </c>
      <c r="AN717" s="34"/>
      <c r="AO717" s="34">
        <f t="shared" si="774"/>
        <v>0</v>
      </c>
      <c r="AP717" s="34">
        <f t="shared" si="775"/>
        <v>0</v>
      </c>
      <c r="AQ717" s="34"/>
      <c r="AR717" s="34">
        <f t="shared" si="776"/>
        <v>0</v>
      </c>
      <c r="AS717" s="34">
        <f t="shared" si="777"/>
        <v>0</v>
      </c>
      <c r="AT717" s="34"/>
      <c r="AU717" s="34">
        <f t="shared" si="778"/>
        <v>0</v>
      </c>
      <c r="AV717" s="34">
        <f t="shared" si="779"/>
        <v>0</v>
      </c>
      <c r="AW717" s="34"/>
      <c r="AX717" s="34">
        <f t="shared" si="780"/>
        <v>0</v>
      </c>
      <c r="AY717" s="34">
        <f t="shared" si="781"/>
        <v>0</v>
      </c>
      <c r="AZ717" s="34"/>
      <c r="BA717" s="34">
        <f t="shared" si="782"/>
        <v>0</v>
      </c>
      <c r="BB717" s="34">
        <f t="shared" si="783"/>
        <v>0</v>
      </c>
      <c r="BC717" s="34"/>
      <c r="BD717" s="34">
        <f t="shared" si="784"/>
        <v>0</v>
      </c>
      <c r="BE717" s="34">
        <f t="shared" si="785"/>
        <v>0</v>
      </c>
      <c r="BF717" s="34"/>
      <c r="BG717" s="34">
        <f t="shared" si="816"/>
        <v>0</v>
      </c>
      <c r="BH717" s="34">
        <f t="shared" si="786"/>
        <v>0</v>
      </c>
      <c r="BI717" s="34"/>
      <c r="BJ717" s="34">
        <f t="shared" si="817"/>
        <v>0</v>
      </c>
      <c r="BK717" s="34">
        <f t="shared" si="787"/>
        <v>0</v>
      </c>
      <c r="BL717" s="34"/>
      <c r="BM717" s="34">
        <f t="shared" si="818"/>
        <v>0</v>
      </c>
      <c r="BN717" s="34">
        <f t="shared" si="788"/>
        <v>0</v>
      </c>
      <c r="BO717" s="34"/>
      <c r="BP717" s="34">
        <f t="shared" si="758"/>
        <v>0</v>
      </c>
      <c r="BQ717" s="34">
        <f t="shared" si="759"/>
        <v>0</v>
      </c>
      <c r="BR717" s="34"/>
      <c r="BS717" s="34">
        <f t="shared" si="750"/>
        <v>0</v>
      </c>
      <c r="BT717" s="34">
        <f t="shared" si="760"/>
        <v>0</v>
      </c>
      <c r="BU717" s="34"/>
      <c r="BV717" s="34">
        <f t="shared" si="751"/>
        <v>0</v>
      </c>
      <c r="BW717" s="34">
        <f t="shared" si="761"/>
        <v>0</v>
      </c>
      <c r="BX717" s="34"/>
      <c r="BY717" s="34">
        <f t="shared" si="752"/>
        <v>0</v>
      </c>
      <c r="BZ717" s="34">
        <f t="shared" si="762"/>
        <v>0</v>
      </c>
      <c r="CA717" s="34"/>
      <c r="CB717" s="34">
        <f t="shared" si="753"/>
        <v>0</v>
      </c>
      <c r="CC717" s="34">
        <f t="shared" si="763"/>
        <v>0</v>
      </c>
      <c r="CD717" s="34"/>
      <c r="CE717" s="34">
        <f t="shared" si="754"/>
        <v>0</v>
      </c>
      <c r="CF717" s="34">
        <f t="shared" si="764"/>
        <v>0</v>
      </c>
      <c r="CG717" s="34"/>
      <c r="CH717" s="34">
        <f t="shared" si="820"/>
        <v>0</v>
      </c>
      <c r="CI717" s="34">
        <f t="shared" si="821"/>
        <v>0</v>
      </c>
      <c r="CJ717" s="34"/>
      <c r="CK717" s="34">
        <f t="shared" si="822"/>
        <v>0</v>
      </c>
      <c r="CL717" s="34">
        <f t="shared" si="823"/>
        <v>0</v>
      </c>
      <c r="CM717" s="34"/>
      <c r="CN717" s="34">
        <f t="shared" si="824"/>
        <v>0</v>
      </c>
      <c r="CO717" s="34">
        <f t="shared" si="825"/>
        <v>0</v>
      </c>
      <c r="CP717" s="34"/>
      <c r="CQ717" s="34">
        <f t="shared" si="826"/>
        <v>0</v>
      </c>
      <c r="CR717" s="34">
        <f t="shared" si="827"/>
        <v>0</v>
      </c>
      <c r="CS717" s="34"/>
      <c r="CT717" s="34">
        <f t="shared" si="828"/>
        <v>0</v>
      </c>
      <c r="CU717" s="34">
        <f t="shared" si="829"/>
        <v>0</v>
      </c>
      <c r="CV717" s="34"/>
      <c r="CW717" s="34">
        <f t="shared" si="830"/>
        <v>0</v>
      </c>
      <c r="CX717" s="34">
        <f t="shared" si="831"/>
        <v>0</v>
      </c>
      <c r="CY717" s="34"/>
      <c r="CZ717" s="34">
        <f t="shared" si="832"/>
        <v>0</v>
      </c>
      <c r="DA717" s="34">
        <f t="shared" si="833"/>
        <v>0</v>
      </c>
      <c r="DB717" s="34"/>
      <c r="DC717" s="34">
        <f t="shared" si="755"/>
        <v>0</v>
      </c>
      <c r="DD717" s="34">
        <f t="shared" si="772"/>
        <v>0</v>
      </c>
      <c r="DE717" s="35">
        <f t="shared" si="802"/>
        <v>0</v>
      </c>
      <c r="DF717" s="35">
        <f t="shared" ca="1" si="803"/>
        <v>0</v>
      </c>
      <c r="DG717" s="89">
        <f t="shared" ca="1" si="804"/>
        <v>0</v>
      </c>
      <c r="DH717" s="35">
        <f t="shared" si="773"/>
        <v>0</v>
      </c>
      <c r="DI717" s="35">
        <f t="shared" ca="1" si="746"/>
        <v>0</v>
      </c>
      <c r="DJ717" s="92">
        <f t="shared" ca="1" si="747"/>
        <v>0</v>
      </c>
      <c r="DK717"/>
      <c r="DL717" s="37"/>
      <c r="DM717" s="38">
        <f t="shared" si="748"/>
        <v>0</v>
      </c>
      <c r="DN717" s="39" t="str">
        <f>IF(COUNTIF(DN718:DN723,"MEDIDO")&lt;&gt;0,"MEDIDO","NÃO MEDIDO")</f>
        <v>NÃO MEDIDO</v>
      </c>
      <c r="DO717" s="40"/>
      <c r="DP717"/>
    </row>
    <row r="718" spans="1:120" s="2" customFormat="1" ht="39" customHeight="1" x14ac:dyDescent="0.2">
      <c r="A718" s="2" t="s">
        <v>212</v>
      </c>
      <c r="C718" s="100" t="s">
        <v>188</v>
      </c>
      <c r="D718" s="30" t="s">
        <v>189</v>
      </c>
      <c r="E718" s="31" t="s">
        <v>81</v>
      </c>
      <c r="F718" s="74">
        <v>2.62</v>
      </c>
      <c r="G718" s="74">
        <v>0</v>
      </c>
      <c r="H718" s="121">
        <v>0</v>
      </c>
      <c r="I718" s="121">
        <v>0</v>
      </c>
      <c r="J718" s="121"/>
      <c r="K718" s="74">
        <f t="shared" si="749"/>
        <v>2.62</v>
      </c>
      <c r="L718" s="32">
        <v>852.09</v>
      </c>
      <c r="M718" s="33">
        <f t="shared" si="756"/>
        <v>2232.48</v>
      </c>
      <c r="N718" s="33"/>
      <c r="O718" s="33">
        <f t="shared" si="757"/>
        <v>0</v>
      </c>
      <c r="P718" s="34"/>
      <c r="Q718" s="34">
        <f t="shared" si="807"/>
        <v>0</v>
      </c>
      <c r="R718" s="34">
        <f t="shared" si="808"/>
        <v>0</v>
      </c>
      <c r="S718" s="34"/>
      <c r="T718" s="34">
        <f t="shared" si="809"/>
        <v>0</v>
      </c>
      <c r="U718" s="34">
        <f t="shared" si="810"/>
        <v>0</v>
      </c>
      <c r="V718" s="34"/>
      <c r="W718" s="34">
        <f t="shared" si="798"/>
        <v>0</v>
      </c>
      <c r="X718" s="34">
        <f t="shared" si="799"/>
        <v>0</v>
      </c>
      <c r="Y718" s="34"/>
      <c r="Z718" s="34">
        <f t="shared" si="811"/>
        <v>0</v>
      </c>
      <c r="AA718" s="34">
        <f t="shared" si="812"/>
        <v>0</v>
      </c>
      <c r="AB718" s="34"/>
      <c r="AC718" s="34">
        <f t="shared" si="813"/>
        <v>0</v>
      </c>
      <c r="AD718" s="34">
        <f t="shared" si="814"/>
        <v>0</v>
      </c>
      <c r="AE718" s="34"/>
      <c r="AF718" s="34">
        <f t="shared" si="796"/>
        <v>0</v>
      </c>
      <c r="AG718" s="34">
        <f t="shared" si="797"/>
        <v>0</v>
      </c>
      <c r="AH718" s="34"/>
      <c r="AI718" s="34">
        <f t="shared" si="805"/>
        <v>0</v>
      </c>
      <c r="AJ718" s="34">
        <f t="shared" si="815"/>
        <v>0</v>
      </c>
      <c r="AK718" s="34"/>
      <c r="AL718" s="34">
        <f t="shared" si="800"/>
        <v>0</v>
      </c>
      <c r="AM718" s="34">
        <f t="shared" si="801"/>
        <v>0</v>
      </c>
      <c r="AN718" s="34"/>
      <c r="AO718" s="34">
        <f t="shared" si="774"/>
        <v>0</v>
      </c>
      <c r="AP718" s="34">
        <f t="shared" si="775"/>
        <v>0</v>
      </c>
      <c r="AQ718" s="34"/>
      <c r="AR718" s="34">
        <f t="shared" si="776"/>
        <v>0</v>
      </c>
      <c r="AS718" s="34">
        <f t="shared" si="777"/>
        <v>0</v>
      </c>
      <c r="AT718" s="34"/>
      <c r="AU718" s="34">
        <f t="shared" si="778"/>
        <v>0</v>
      </c>
      <c r="AV718" s="34">
        <f t="shared" si="779"/>
        <v>0</v>
      </c>
      <c r="AW718" s="34"/>
      <c r="AX718" s="34">
        <f t="shared" si="780"/>
        <v>0</v>
      </c>
      <c r="AY718" s="34">
        <f t="shared" si="781"/>
        <v>0</v>
      </c>
      <c r="AZ718" s="34"/>
      <c r="BA718" s="34">
        <f t="shared" si="782"/>
        <v>0</v>
      </c>
      <c r="BB718" s="34">
        <f t="shared" si="783"/>
        <v>0</v>
      </c>
      <c r="BC718" s="34"/>
      <c r="BD718" s="34">
        <f t="shared" si="784"/>
        <v>0</v>
      </c>
      <c r="BE718" s="34">
        <f t="shared" si="785"/>
        <v>0</v>
      </c>
      <c r="BF718" s="34"/>
      <c r="BG718" s="34">
        <f t="shared" si="816"/>
        <v>0</v>
      </c>
      <c r="BH718" s="34">
        <f t="shared" si="786"/>
        <v>0</v>
      </c>
      <c r="BI718" s="34"/>
      <c r="BJ718" s="34">
        <f t="shared" si="817"/>
        <v>0</v>
      </c>
      <c r="BK718" s="34">
        <f t="shared" si="787"/>
        <v>0</v>
      </c>
      <c r="BL718" s="34"/>
      <c r="BM718" s="34">
        <f t="shared" si="818"/>
        <v>0</v>
      </c>
      <c r="BN718" s="34">
        <f t="shared" si="788"/>
        <v>0</v>
      </c>
      <c r="BO718" s="34"/>
      <c r="BP718" s="34">
        <f t="shared" si="758"/>
        <v>0</v>
      </c>
      <c r="BQ718" s="34">
        <f t="shared" si="759"/>
        <v>0</v>
      </c>
      <c r="BR718" s="34"/>
      <c r="BS718" s="34">
        <f t="shared" si="750"/>
        <v>0</v>
      </c>
      <c r="BT718" s="34">
        <f t="shared" si="760"/>
        <v>0</v>
      </c>
      <c r="BU718" s="34"/>
      <c r="BV718" s="34">
        <f t="shared" si="751"/>
        <v>0</v>
      </c>
      <c r="BW718" s="34">
        <f t="shared" si="761"/>
        <v>0</v>
      </c>
      <c r="BX718" s="34"/>
      <c r="BY718" s="34">
        <f t="shared" si="752"/>
        <v>0</v>
      </c>
      <c r="BZ718" s="34">
        <f t="shared" si="762"/>
        <v>0</v>
      </c>
      <c r="CA718" s="34"/>
      <c r="CB718" s="34">
        <f t="shared" si="753"/>
        <v>0</v>
      </c>
      <c r="CC718" s="34">
        <f t="shared" si="763"/>
        <v>0</v>
      </c>
      <c r="CD718" s="34"/>
      <c r="CE718" s="34">
        <f t="shared" si="754"/>
        <v>0</v>
      </c>
      <c r="CF718" s="34">
        <f t="shared" si="764"/>
        <v>0</v>
      </c>
      <c r="CG718" s="34"/>
      <c r="CH718" s="34">
        <f t="shared" si="820"/>
        <v>0</v>
      </c>
      <c r="CI718" s="34">
        <f t="shared" si="821"/>
        <v>0</v>
      </c>
      <c r="CJ718" s="34"/>
      <c r="CK718" s="34">
        <f t="shared" si="822"/>
        <v>0</v>
      </c>
      <c r="CL718" s="34">
        <f t="shared" si="823"/>
        <v>0</v>
      </c>
      <c r="CM718" s="34"/>
      <c r="CN718" s="34">
        <f t="shared" si="824"/>
        <v>0</v>
      </c>
      <c r="CO718" s="34">
        <f t="shared" si="825"/>
        <v>0</v>
      </c>
      <c r="CP718" s="34"/>
      <c r="CQ718" s="34">
        <f t="shared" si="826"/>
        <v>0</v>
      </c>
      <c r="CR718" s="34">
        <f t="shared" si="827"/>
        <v>0</v>
      </c>
      <c r="CS718" s="34"/>
      <c r="CT718" s="34">
        <f t="shared" si="828"/>
        <v>0</v>
      </c>
      <c r="CU718" s="34">
        <f t="shared" si="829"/>
        <v>0</v>
      </c>
      <c r="CV718" s="34"/>
      <c r="CW718" s="34">
        <f t="shared" si="830"/>
        <v>0</v>
      </c>
      <c r="CX718" s="34">
        <f t="shared" si="831"/>
        <v>0</v>
      </c>
      <c r="CY718" s="34"/>
      <c r="CZ718" s="34">
        <f t="shared" si="832"/>
        <v>0</v>
      </c>
      <c r="DA718" s="34">
        <f t="shared" si="833"/>
        <v>0</v>
      </c>
      <c r="DB718" s="34"/>
      <c r="DC718" s="34">
        <f t="shared" si="755"/>
        <v>0</v>
      </c>
      <c r="DD718" s="34">
        <f t="shared" si="772"/>
        <v>0</v>
      </c>
      <c r="DE718" s="35">
        <f t="shared" si="802"/>
        <v>0</v>
      </c>
      <c r="DF718" s="35">
        <f t="shared" ca="1" si="803"/>
        <v>0</v>
      </c>
      <c r="DG718" s="89">
        <f t="shared" ca="1" si="804"/>
        <v>0</v>
      </c>
      <c r="DH718" s="35">
        <f t="shared" si="773"/>
        <v>2.62</v>
      </c>
      <c r="DI718" s="35">
        <f t="shared" ca="1" si="746"/>
        <v>2232.48</v>
      </c>
      <c r="DJ718" s="92">
        <f t="shared" ca="1" si="747"/>
        <v>0</v>
      </c>
      <c r="DK718"/>
      <c r="DL718" s="37"/>
      <c r="DM718" s="38">
        <f t="shared" si="748"/>
        <v>0</v>
      </c>
      <c r="DN718" s="39" t="str">
        <f t="shared" si="819"/>
        <v>NÃO MEDIDO</v>
      </c>
      <c r="DO718" s="40"/>
      <c r="DP718"/>
    </row>
    <row r="719" spans="1:120" s="2" customFormat="1" ht="64.5" customHeight="1" x14ac:dyDescent="0.2">
      <c r="A719" s="2" t="s">
        <v>212</v>
      </c>
      <c r="C719" s="100" t="s">
        <v>1169</v>
      </c>
      <c r="D719" s="30" t="s">
        <v>1170</v>
      </c>
      <c r="E719" s="31" t="s">
        <v>86</v>
      </c>
      <c r="F719" s="74">
        <v>28</v>
      </c>
      <c r="G719" s="74">
        <v>0</v>
      </c>
      <c r="H719" s="121">
        <v>0</v>
      </c>
      <c r="I719" s="121">
        <v>0</v>
      </c>
      <c r="J719" s="121"/>
      <c r="K719" s="74">
        <f t="shared" si="749"/>
        <v>28</v>
      </c>
      <c r="L719" s="32">
        <v>73.849999999999994</v>
      </c>
      <c r="M719" s="33">
        <f t="shared" si="756"/>
        <v>2067.8000000000002</v>
      </c>
      <c r="N719" s="33"/>
      <c r="O719" s="33">
        <f t="shared" si="757"/>
        <v>0</v>
      </c>
      <c r="P719" s="34"/>
      <c r="Q719" s="34">
        <f t="shared" si="807"/>
        <v>0</v>
      </c>
      <c r="R719" s="34">
        <f t="shared" si="808"/>
        <v>0</v>
      </c>
      <c r="S719" s="34"/>
      <c r="T719" s="34">
        <f t="shared" si="809"/>
        <v>0</v>
      </c>
      <c r="U719" s="34">
        <f t="shared" si="810"/>
        <v>0</v>
      </c>
      <c r="V719" s="34"/>
      <c r="W719" s="34">
        <f t="shared" si="798"/>
        <v>0</v>
      </c>
      <c r="X719" s="34">
        <f t="shared" si="799"/>
        <v>0</v>
      </c>
      <c r="Y719" s="34"/>
      <c r="Z719" s="34">
        <f t="shared" si="811"/>
        <v>0</v>
      </c>
      <c r="AA719" s="34">
        <f t="shared" si="812"/>
        <v>0</v>
      </c>
      <c r="AB719" s="34"/>
      <c r="AC719" s="34">
        <f t="shared" si="813"/>
        <v>0</v>
      </c>
      <c r="AD719" s="34">
        <f t="shared" si="814"/>
        <v>0</v>
      </c>
      <c r="AE719" s="34"/>
      <c r="AF719" s="34">
        <f t="shared" si="796"/>
        <v>0</v>
      </c>
      <c r="AG719" s="34">
        <f t="shared" si="797"/>
        <v>0</v>
      </c>
      <c r="AH719" s="34"/>
      <c r="AI719" s="34">
        <f t="shared" si="805"/>
        <v>0</v>
      </c>
      <c r="AJ719" s="34">
        <f t="shared" si="815"/>
        <v>0</v>
      </c>
      <c r="AK719" s="34"/>
      <c r="AL719" s="34">
        <f t="shared" si="800"/>
        <v>0</v>
      </c>
      <c r="AM719" s="34">
        <f t="shared" si="801"/>
        <v>0</v>
      </c>
      <c r="AN719" s="34"/>
      <c r="AO719" s="34">
        <f t="shared" si="774"/>
        <v>0</v>
      </c>
      <c r="AP719" s="34">
        <f t="shared" si="775"/>
        <v>0</v>
      </c>
      <c r="AQ719" s="34"/>
      <c r="AR719" s="34">
        <f t="shared" si="776"/>
        <v>0</v>
      </c>
      <c r="AS719" s="34">
        <f t="shared" si="777"/>
        <v>0</v>
      </c>
      <c r="AT719" s="34"/>
      <c r="AU719" s="34">
        <f t="shared" si="778"/>
        <v>0</v>
      </c>
      <c r="AV719" s="34">
        <f t="shared" si="779"/>
        <v>0</v>
      </c>
      <c r="AW719" s="34"/>
      <c r="AX719" s="34">
        <f t="shared" si="780"/>
        <v>0</v>
      </c>
      <c r="AY719" s="34">
        <f t="shared" si="781"/>
        <v>0</v>
      </c>
      <c r="AZ719" s="34"/>
      <c r="BA719" s="34">
        <f t="shared" si="782"/>
        <v>0</v>
      </c>
      <c r="BB719" s="34">
        <f t="shared" si="783"/>
        <v>0</v>
      </c>
      <c r="BC719" s="34"/>
      <c r="BD719" s="34">
        <f t="shared" si="784"/>
        <v>0</v>
      </c>
      <c r="BE719" s="34">
        <f t="shared" si="785"/>
        <v>0</v>
      </c>
      <c r="BF719" s="34"/>
      <c r="BG719" s="34">
        <f t="shared" si="816"/>
        <v>0</v>
      </c>
      <c r="BH719" s="34">
        <f t="shared" si="786"/>
        <v>0</v>
      </c>
      <c r="BI719" s="34"/>
      <c r="BJ719" s="34">
        <f t="shared" si="817"/>
        <v>0</v>
      </c>
      <c r="BK719" s="34">
        <f t="shared" si="787"/>
        <v>0</v>
      </c>
      <c r="BL719" s="34"/>
      <c r="BM719" s="34">
        <f t="shared" si="818"/>
        <v>0</v>
      </c>
      <c r="BN719" s="34">
        <f t="shared" si="788"/>
        <v>0</v>
      </c>
      <c r="BO719" s="34"/>
      <c r="BP719" s="34">
        <f t="shared" si="758"/>
        <v>0</v>
      </c>
      <c r="BQ719" s="34">
        <f t="shared" si="759"/>
        <v>0</v>
      </c>
      <c r="BR719" s="34"/>
      <c r="BS719" s="34">
        <f t="shared" si="750"/>
        <v>0</v>
      </c>
      <c r="BT719" s="34">
        <f t="shared" si="760"/>
        <v>0</v>
      </c>
      <c r="BU719" s="34"/>
      <c r="BV719" s="34">
        <f t="shared" si="751"/>
        <v>0</v>
      </c>
      <c r="BW719" s="34">
        <f t="shared" si="761"/>
        <v>0</v>
      </c>
      <c r="BX719" s="34"/>
      <c r="BY719" s="34">
        <f t="shared" si="752"/>
        <v>0</v>
      </c>
      <c r="BZ719" s="34">
        <f t="shared" si="762"/>
        <v>0</v>
      </c>
      <c r="CA719" s="34"/>
      <c r="CB719" s="34">
        <f t="shared" si="753"/>
        <v>0</v>
      </c>
      <c r="CC719" s="34">
        <f t="shared" si="763"/>
        <v>0</v>
      </c>
      <c r="CD719" s="34"/>
      <c r="CE719" s="34">
        <f t="shared" si="754"/>
        <v>0</v>
      </c>
      <c r="CF719" s="34">
        <f t="shared" si="764"/>
        <v>0</v>
      </c>
      <c r="CG719" s="34"/>
      <c r="CH719" s="34">
        <f t="shared" si="820"/>
        <v>0</v>
      </c>
      <c r="CI719" s="34">
        <f t="shared" si="821"/>
        <v>0</v>
      </c>
      <c r="CJ719" s="34"/>
      <c r="CK719" s="34">
        <f t="shared" si="822"/>
        <v>0</v>
      </c>
      <c r="CL719" s="34">
        <f t="shared" si="823"/>
        <v>0</v>
      </c>
      <c r="CM719" s="34"/>
      <c r="CN719" s="34">
        <f t="shared" si="824"/>
        <v>0</v>
      </c>
      <c r="CO719" s="34">
        <f t="shared" si="825"/>
        <v>0</v>
      </c>
      <c r="CP719" s="34"/>
      <c r="CQ719" s="34">
        <f t="shared" si="826"/>
        <v>0</v>
      </c>
      <c r="CR719" s="34">
        <f t="shared" si="827"/>
        <v>0</v>
      </c>
      <c r="CS719" s="34"/>
      <c r="CT719" s="34">
        <f t="shared" si="828"/>
        <v>0</v>
      </c>
      <c r="CU719" s="34">
        <f t="shared" si="829"/>
        <v>0</v>
      </c>
      <c r="CV719" s="34"/>
      <c r="CW719" s="34">
        <f t="shared" si="830"/>
        <v>0</v>
      </c>
      <c r="CX719" s="34">
        <f t="shared" si="831"/>
        <v>0</v>
      </c>
      <c r="CY719" s="34"/>
      <c r="CZ719" s="34">
        <f t="shared" si="832"/>
        <v>0</v>
      </c>
      <c r="DA719" s="34">
        <f t="shared" si="833"/>
        <v>0</v>
      </c>
      <c r="DB719" s="34"/>
      <c r="DC719" s="34">
        <f t="shared" si="755"/>
        <v>0</v>
      </c>
      <c r="DD719" s="34">
        <f t="shared" si="772"/>
        <v>0</v>
      </c>
      <c r="DE719" s="35">
        <f t="shared" si="802"/>
        <v>0</v>
      </c>
      <c r="DF719" s="35">
        <f t="shared" ca="1" si="803"/>
        <v>0</v>
      </c>
      <c r="DG719" s="89">
        <f t="shared" ca="1" si="804"/>
        <v>0</v>
      </c>
      <c r="DH719" s="35">
        <f t="shared" si="773"/>
        <v>28</v>
      </c>
      <c r="DI719" s="35">
        <f t="shared" ref="DI719:DI728" ca="1" si="835">M719-DF719</f>
        <v>2067.8000000000002</v>
      </c>
      <c r="DJ719" s="92">
        <f t="shared" ca="1" si="747"/>
        <v>0</v>
      </c>
      <c r="DK719"/>
      <c r="DL719" s="37"/>
      <c r="DM719" s="38">
        <f t="shared" si="748"/>
        <v>0</v>
      </c>
      <c r="DN719" s="39" t="str">
        <f t="shared" si="819"/>
        <v>NÃO MEDIDO</v>
      </c>
      <c r="DO719" s="40"/>
      <c r="DP719"/>
    </row>
    <row r="720" spans="1:120" s="2" customFormat="1" ht="39" customHeight="1" x14ac:dyDescent="0.2">
      <c r="A720" s="2" t="s">
        <v>212</v>
      </c>
      <c r="C720" s="100" t="s">
        <v>1171</v>
      </c>
      <c r="D720" s="30" t="s">
        <v>1172</v>
      </c>
      <c r="E720" s="31" t="s">
        <v>86</v>
      </c>
      <c r="F720" s="74">
        <v>7</v>
      </c>
      <c r="G720" s="74">
        <v>0</v>
      </c>
      <c r="H720" s="121">
        <v>0</v>
      </c>
      <c r="I720" s="121">
        <v>0</v>
      </c>
      <c r="J720" s="121"/>
      <c r="K720" s="74">
        <f t="shared" si="749"/>
        <v>7</v>
      </c>
      <c r="L720" s="32">
        <v>662.65</v>
      </c>
      <c r="M720" s="33">
        <f t="shared" si="756"/>
        <v>4638.55</v>
      </c>
      <c r="N720" s="33"/>
      <c r="O720" s="33">
        <f t="shared" si="757"/>
        <v>0</v>
      </c>
      <c r="P720" s="34"/>
      <c r="Q720" s="34">
        <f t="shared" si="807"/>
        <v>0</v>
      </c>
      <c r="R720" s="34">
        <f t="shared" si="808"/>
        <v>0</v>
      </c>
      <c r="S720" s="34"/>
      <c r="T720" s="34">
        <f t="shared" si="809"/>
        <v>0</v>
      </c>
      <c r="U720" s="34">
        <f t="shared" si="810"/>
        <v>0</v>
      </c>
      <c r="V720" s="34"/>
      <c r="W720" s="34">
        <f t="shared" si="798"/>
        <v>0</v>
      </c>
      <c r="X720" s="34">
        <f t="shared" si="799"/>
        <v>0</v>
      </c>
      <c r="Y720" s="34"/>
      <c r="Z720" s="34">
        <f t="shared" si="811"/>
        <v>0</v>
      </c>
      <c r="AA720" s="34">
        <f t="shared" si="812"/>
        <v>0</v>
      </c>
      <c r="AB720" s="34"/>
      <c r="AC720" s="34">
        <f t="shared" si="813"/>
        <v>0</v>
      </c>
      <c r="AD720" s="34">
        <f t="shared" si="814"/>
        <v>0</v>
      </c>
      <c r="AE720" s="34"/>
      <c r="AF720" s="34">
        <f t="shared" si="796"/>
        <v>0</v>
      </c>
      <c r="AG720" s="34">
        <f t="shared" si="797"/>
        <v>0</v>
      </c>
      <c r="AH720" s="34"/>
      <c r="AI720" s="34">
        <f t="shared" si="805"/>
        <v>0</v>
      </c>
      <c r="AJ720" s="34">
        <f t="shared" si="815"/>
        <v>0</v>
      </c>
      <c r="AK720" s="34"/>
      <c r="AL720" s="34">
        <f t="shared" si="800"/>
        <v>0</v>
      </c>
      <c r="AM720" s="34">
        <f t="shared" si="801"/>
        <v>0</v>
      </c>
      <c r="AN720" s="34"/>
      <c r="AO720" s="34">
        <f t="shared" si="774"/>
        <v>0</v>
      </c>
      <c r="AP720" s="34">
        <f t="shared" si="775"/>
        <v>0</v>
      </c>
      <c r="AQ720" s="34"/>
      <c r="AR720" s="34">
        <f t="shared" si="776"/>
        <v>0</v>
      </c>
      <c r="AS720" s="34">
        <f t="shared" si="777"/>
        <v>0</v>
      </c>
      <c r="AT720" s="34"/>
      <c r="AU720" s="34">
        <f t="shared" si="778"/>
        <v>0</v>
      </c>
      <c r="AV720" s="34">
        <f t="shared" si="779"/>
        <v>0</v>
      </c>
      <c r="AW720" s="34"/>
      <c r="AX720" s="34">
        <f t="shared" si="780"/>
        <v>0</v>
      </c>
      <c r="AY720" s="34">
        <f t="shared" si="781"/>
        <v>0</v>
      </c>
      <c r="AZ720" s="34"/>
      <c r="BA720" s="34">
        <f t="shared" si="782"/>
        <v>0</v>
      </c>
      <c r="BB720" s="34">
        <f t="shared" si="783"/>
        <v>0</v>
      </c>
      <c r="BC720" s="34"/>
      <c r="BD720" s="34">
        <f t="shared" si="784"/>
        <v>0</v>
      </c>
      <c r="BE720" s="34">
        <f t="shared" si="785"/>
        <v>0</v>
      </c>
      <c r="BF720" s="34"/>
      <c r="BG720" s="34">
        <f t="shared" si="816"/>
        <v>0</v>
      </c>
      <c r="BH720" s="34">
        <f t="shared" si="786"/>
        <v>0</v>
      </c>
      <c r="BI720" s="34"/>
      <c r="BJ720" s="34">
        <f t="shared" si="817"/>
        <v>0</v>
      </c>
      <c r="BK720" s="34">
        <f t="shared" si="787"/>
        <v>0</v>
      </c>
      <c r="BL720" s="34"/>
      <c r="BM720" s="34">
        <f t="shared" si="818"/>
        <v>0</v>
      </c>
      <c r="BN720" s="34">
        <f t="shared" si="788"/>
        <v>0</v>
      </c>
      <c r="BO720" s="34"/>
      <c r="BP720" s="34">
        <f t="shared" si="758"/>
        <v>0</v>
      </c>
      <c r="BQ720" s="34">
        <f t="shared" si="759"/>
        <v>0</v>
      </c>
      <c r="BR720" s="34"/>
      <c r="BS720" s="34">
        <f t="shared" si="750"/>
        <v>0</v>
      </c>
      <c r="BT720" s="34">
        <f t="shared" si="760"/>
        <v>0</v>
      </c>
      <c r="BU720" s="34"/>
      <c r="BV720" s="34">
        <f t="shared" si="751"/>
        <v>0</v>
      </c>
      <c r="BW720" s="34">
        <f t="shared" si="761"/>
        <v>0</v>
      </c>
      <c r="BX720" s="34"/>
      <c r="BY720" s="34">
        <f t="shared" si="752"/>
        <v>0</v>
      </c>
      <c r="BZ720" s="34">
        <f t="shared" si="762"/>
        <v>0</v>
      </c>
      <c r="CA720" s="34"/>
      <c r="CB720" s="34">
        <f t="shared" si="753"/>
        <v>0</v>
      </c>
      <c r="CC720" s="34">
        <f t="shared" si="763"/>
        <v>0</v>
      </c>
      <c r="CD720" s="34"/>
      <c r="CE720" s="34">
        <f t="shared" si="754"/>
        <v>0</v>
      </c>
      <c r="CF720" s="34">
        <f t="shared" si="764"/>
        <v>0</v>
      </c>
      <c r="CG720" s="34"/>
      <c r="CH720" s="34">
        <f t="shared" si="820"/>
        <v>0</v>
      </c>
      <c r="CI720" s="34">
        <f t="shared" si="821"/>
        <v>0</v>
      </c>
      <c r="CJ720" s="34"/>
      <c r="CK720" s="34">
        <f t="shared" si="822"/>
        <v>0</v>
      </c>
      <c r="CL720" s="34">
        <f t="shared" si="823"/>
        <v>0</v>
      </c>
      <c r="CM720" s="34"/>
      <c r="CN720" s="34">
        <f t="shared" si="824"/>
        <v>0</v>
      </c>
      <c r="CO720" s="34">
        <f t="shared" si="825"/>
        <v>0</v>
      </c>
      <c r="CP720" s="34"/>
      <c r="CQ720" s="34">
        <f t="shared" si="826"/>
        <v>0</v>
      </c>
      <c r="CR720" s="34">
        <f t="shared" si="827"/>
        <v>0</v>
      </c>
      <c r="CS720" s="34"/>
      <c r="CT720" s="34">
        <f t="shared" si="828"/>
        <v>0</v>
      </c>
      <c r="CU720" s="34">
        <f t="shared" si="829"/>
        <v>0</v>
      </c>
      <c r="CV720" s="34"/>
      <c r="CW720" s="34">
        <f t="shared" si="830"/>
        <v>0</v>
      </c>
      <c r="CX720" s="34">
        <f t="shared" si="831"/>
        <v>0</v>
      </c>
      <c r="CY720" s="34"/>
      <c r="CZ720" s="34">
        <f t="shared" si="832"/>
        <v>0</v>
      </c>
      <c r="DA720" s="34">
        <f t="shared" si="833"/>
        <v>0</v>
      </c>
      <c r="DB720" s="34"/>
      <c r="DC720" s="34">
        <f t="shared" si="755"/>
        <v>0</v>
      </c>
      <c r="DD720" s="34">
        <f t="shared" si="772"/>
        <v>0</v>
      </c>
      <c r="DE720" s="35">
        <f t="shared" si="802"/>
        <v>0</v>
      </c>
      <c r="DF720" s="35">
        <f t="shared" ca="1" si="803"/>
        <v>0</v>
      </c>
      <c r="DG720" s="89">
        <f t="shared" ca="1" si="804"/>
        <v>0</v>
      </c>
      <c r="DH720" s="35">
        <f t="shared" si="773"/>
        <v>7</v>
      </c>
      <c r="DI720" s="35">
        <f t="shared" ca="1" si="835"/>
        <v>4638.55</v>
      </c>
      <c r="DJ720" s="92">
        <f t="shared" ca="1" si="747"/>
        <v>0</v>
      </c>
      <c r="DK720"/>
      <c r="DL720" s="37"/>
      <c r="DM720" s="38">
        <f t="shared" ref="DM720:DM728" si="836">INDEX($V$12:$DD$728,ROW()-11,MATCH($DM$11,$V$11:$DD$11,0))</f>
        <v>0</v>
      </c>
      <c r="DN720" s="39" t="str">
        <f t="shared" si="819"/>
        <v>NÃO MEDIDO</v>
      </c>
      <c r="DO720" s="40"/>
      <c r="DP720"/>
    </row>
    <row r="721" spans="1:119" s="2" customFormat="1" ht="39" customHeight="1" x14ac:dyDescent="0.2">
      <c r="A721" s="2" t="s">
        <v>212</v>
      </c>
      <c r="C721" s="100" t="s">
        <v>1173</v>
      </c>
      <c r="D721" s="30" t="s">
        <v>1174</v>
      </c>
      <c r="E721" s="31" t="s">
        <v>86</v>
      </c>
      <c r="F721" s="74">
        <v>7</v>
      </c>
      <c r="G721" s="74">
        <v>0</v>
      </c>
      <c r="H721" s="121">
        <v>0</v>
      </c>
      <c r="I721" s="121">
        <v>0</v>
      </c>
      <c r="J721" s="121"/>
      <c r="K721" s="74">
        <f t="shared" ref="K721:K728" si="837">F721+G721+H721+I721+J721</f>
        <v>7</v>
      </c>
      <c r="L721" s="32">
        <v>1163.1600000000001</v>
      </c>
      <c r="M721" s="33">
        <f t="shared" si="756"/>
        <v>8142.12</v>
      </c>
      <c r="N721" s="33"/>
      <c r="O721" s="33">
        <f t="shared" si="757"/>
        <v>0</v>
      </c>
      <c r="P721" s="34"/>
      <c r="Q721" s="34">
        <f t="shared" si="807"/>
        <v>0</v>
      </c>
      <c r="R721" s="34">
        <f t="shared" si="808"/>
        <v>0</v>
      </c>
      <c r="S721" s="34"/>
      <c r="T721" s="34">
        <f t="shared" si="809"/>
        <v>0</v>
      </c>
      <c r="U721" s="34">
        <f t="shared" si="810"/>
        <v>0</v>
      </c>
      <c r="V721" s="34"/>
      <c r="W721" s="34">
        <f t="shared" si="798"/>
        <v>0</v>
      </c>
      <c r="X721" s="34">
        <f t="shared" si="799"/>
        <v>0</v>
      </c>
      <c r="Y721" s="34"/>
      <c r="Z721" s="34">
        <f t="shared" si="811"/>
        <v>0</v>
      </c>
      <c r="AA721" s="34">
        <f t="shared" si="812"/>
        <v>0</v>
      </c>
      <c r="AB721" s="34"/>
      <c r="AC721" s="34">
        <f t="shared" si="813"/>
        <v>0</v>
      </c>
      <c r="AD721" s="34">
        <f t="shared" si="814"/>
        <v>0</v>
      </c>
      <c r="AE721" s="34"/>
      <c r="AF721" s="34">
        <f t="shared" si="796"/>
        <v>0</v>
      </c>
      <c r="AG721" s="34">
        <f t="shared" si="797"/>
        <v>0</v>
      </c>
      <c r="AH721" s="34"/>
      <c r="AI721" s="34">
        <f t="shared" si="805"/>
        <v>0</v>
      </c>
      <c r="AJ721" s="34">
        <f t="shared" si="815"/>
        <v>0</v>
      </c>
      <c r="AK721" s="34"/>
      <c r="AL721" s="34">
        <f t="shared" si="800"/>
        <v>0</v>
      </c>
      <c r="AM721" s="34">
        <f t="shared" si="801"/>
        <v>0</v>
      </c>
      <c r="AN721" s="34"/>
      <c r="AO721" s="34">
        <f t="shared" si="774"/>
        <v>0</v>
      </c>
      <c r="AP721" s="34">
        <f t="shared" si="775"/>
        <v>0</v>
      </c>
      <c r="AQ721" s="34"/>
      <c r="AR721" s="34">
        <f t="shared" si="776"/>
        <v>0</v>
      </c>
      <c r="AS721" s="34">
        <f t="shared" si="777"/>
        <v>0</v>
      </c>
      <c r="AT721" s="34"/>
      <c r="AU721" s="34">
        <f t="shared" si="778"/>
        <v>0</v>
      </c>
      <c r="AV721" s="34">
        <f t="shared" si="779"/>
        <v>0</v>
      </c>
      <c r="AW721" s="34"/>
      <c r="AX721" s="34">
        <f t="shared" si="780"/>
        <v>0</v>
      </c>
      <c r="AY721" s="34">
        <f t="shared" si="781"/>
        <v>0</v>
      </c>
      <c r="AZ721" s="34"/>
      <c r="BA721" s="34">
        <f t="shared" si="782"/>
        <v>0</v>
      </c>
      <c r="BB721" s="34">
        <f t="shared" si="783"/>
        <v>0</v>
      </c>
      <c r="BC721" s="34"/>
      <c r="BD721" s="34">
        <f t="shared" si="784"/>
        <v>0</v>
      </c>
      <c r="BE721" s="34">
        <f t="shared" si="785"/>
        <v>0</v>
      </c>
      <c r="BF721" s="34"/>
      <c r="BG721" s="34">
        <f t="shared" si="816"/>
        <v>0</v>
      </c>
      <c r="BH721" s="34">
        <f t="shared" si="786"/>
        <v>0</v>
      </c>
      <c r="BI721" s="34"/>
      <c r="BJ721" s="34">
        <f t="shared" si="817"/>
        <v>0</v>
      </c>
      <c r="BK721" s="34">
        <f t="shared" si="787"/>
        <v>0</v>
      </c>
      <c r="BL721" s="34"/>
      <c r="BM721" s="34">
        <f t="shared" si="818"/>
        <v>0</v>
      </c>
      <c r="BN721" s="34">
        <f t="shared" si="788"/>
        <v>0</v>
      </c>
      <c r="BO721" s="34"/>
      <c r="BP721" s="34">
        <f t="shared" si="758"/>
        <v>0</v>
      </c>
      <c r="BQ721" s="34">
        <f t="shared" si="759"/>
        <v>0</v>
      </c>
      <c r="BR721" s="34"/>
      <c r="BS721" s="34">
        <f t="shared" si="750"/>
        <v>0</v>
      </c>
      <c r="BT721" s="34">
        <f t="shared" si="760"/>
        <v>0</v>
      </c>
      <c r="BU721" s="34"/>
      <c r="BV721" s="34">
        <f t="shared" si="751"/>
        <v>0</v>
      </c>
      <c r="BW721" s="34">
        <f t="shared" si="761"/>
        <v>0</v>
      </c>
      <c r="BX721" s="34"/>
      <c r="BY721" s="34">
        <f t="shared" si="752"/>
        <v>0</v>
      </c>
      <c r="BZ721" s="34">
        <f t="shared" si="762"/>
        <v>0</v>
      </c>
      <c r="CA721" s="34"/>
      <c r="CB721" s="34">
        <f t="shared" si="753"/>
        <v>0</v>
      </c>
      <c r="CC721" s="34">
        <f t="shared" si="763"/>
        <v>0</v>
      </c>
      <c r="CD721" s="34"/>
      <c r="CE721" s="34">
        <f t="shared" si="754"/>
        <v>0</v>
      </c>
      <c r="CF721" s="34">
        <f t="shared" si="764"/>
        <v>0</v>
      </c>
      <c r="CG721" s="34"/>
      <c r="CH721" s="34">
        <f t="shared" si="820"/>
        <v>0</v>
      </c>
      <c r="CI721" s="34">
        <f t="shared" si="821"/>
        <v>0</v>
      </c>
      <c r="CJ721" s="34"/>
      <c r="CK721" s="34">
        <f t="shared" si="822"/>
        <v>0</v>
      </c>
      <c r="CL721" s="34">
        <f t="shared" si="823"/>
        <v>0</v>
      </c>
      <c r="CM721" s="34"/>
      <c r="CN721" s="34">
        <f t="shared" si="824"/>
        <v>0</v>
      </c>
      <c r="CO721" s="34">
        <f t="shared" si="825"/>
        <v>0</v>
      </c>
      <c r="CP721" s="34"/>
      <c r="CQ721" s="34">
        <f t="shared" si="826"/>
        <v>0</v>
      </c>
      <c r="CR721" s="34">
        <f t="shared" si="827"/>
        <v>0</v>
      </c>
      <c r="CS721" s="34"/>
      <c r="CT721" s="34">
        <f t="shared" si="828"/>
        <v>0</v>
      </c>
      <c r="CU721" s="34">
        <f t="shared" si="829"/>
        <v>0</v>
      </c>
      <c r="CV721" s="34"/>
      <c r="CW721" s="34">
        <f t="shared" si="830"/>
        <v>0</v>
      </c>
      <c r="CX721" s="34">
        <f t="shared" si="831"/>
        <v>0</v>
      </c>
      <c r="CY721" s="34"/>
      <c r="CZ721" s="34">
        <f t="shared" si="832"/>
        <v>0</v>
      </c>
      <c r="DA721" s="34">
        <f t="shared" si="833"/>
        <v>0</v>
      </c>
      <c r="DB721" s="34"/>
      <c r="DC721" s="34">
        <f t="shared" si="755"/>
        <v>0</v>
      </c>
      <c r="DD721" s="34">
        <f t="shared" si="772"/>
        <v>0</v>
      </c>
      <c r="DE721" s="35">
        <f t="shared" si="802"/>
        <v>0</v>
      </c>
      <c r="DF721" s="35">
        <f t="shared" ca="1" si="803"/>
        <v>0</v>
      </c>
      <c r="DG721" s="89">
        <f t="shared" ca="1" si="804"/>
        <v>0</v>
      </c>
      <c r="DH721" s="35">
        <f t="shared" si="773"/>
        <v>7</v>
      </c>
      <c r="DI721" s="35">
        <f t="shared" ca="1" si="835"/>
        <v>8142.12</v>
      </c>
      <c r="DJ721" s="92">
        <f t="shared" ca="1" si="747"/>
        <v>0</v>
      </c>
      <c r="DK721"/>
      <c r="DL721" s="37"/>
      <c r="DM721" s="38">
        <f t="shared" si="836"/>
        <v>0</v>
      </c>
      <c r="DN721" s="39" t="str">
        <f t="shared" si="819"/>
        <v>NÃO MEDIDO</v>
      </c>
      <c r="DO721" s="40"/>
    </row>
    <row r="722" spans="1:119" s="2" customFormat="1" ht="39" customHeight="1" x14ac:dyDescent="0.2">
      <c r="A722" s="2" t="s">
        <v>212</v>
      </c>
      <c r="C722" s="100" t="s">
        <v>1175</v>
      </c>
      <c r="D722" s="30" t="s">
        <v>1176</v>
      </c>
      <c r="E722" s="31" t="s">
        <v>86</v>
      </c>
      <c r="F722" s="74">
        <v>7</v>
      </c>
      <c r="G722" s="74"/>
      <c r="H722" s="121"/>
      <c r="I722" s="121">
        <v>0</v>
      </c>
      <c r="J722" s="121"/>
      <c r="K722" s="74">
        <f t="shared" si="837"/>
        <v>7</v>
      </c>
      <c r="L722" s="32">
        <v>817</v>
      </c>
      <c r="M722" s="33">
        <f t="shared" ref="M722:M728" si="838">ROUND(($F722*$L722),2)+ROUND(($G722*$L722),2)+ROUND(($H722*$L722),2)+ROUND(($I722*$L722),2)+ROUND(($J722*$L722),2)</f>
        <v>5719</v>
      </c>
      <c r="N722" s="33"/>
      <c r="O722" s="33">
        <f t="shared" si="757"/>
        <v>0</v>
      </c>
      <c r="P722" s="34"/>
      <c r="Q722" s="34">
        <f t="shared" si="807"/>
        <v>0</v>
      </c>
      <c r="R722" s="34">
        <f t="shared" si="808"/>
        <v>0</v>
      </c>
      <c r="S722" s="34"/>
      <c r="T722" s="34">
        <f t="shared" si="809"/>
        <v>0</v>
      </c>
      <c r="U722" s="34">
        <f t="shared" si="810"/>
        <v>0</v>
      </c>
      <c r="V722" s="34"/>
      <c r="W722" s="34">
        <f t="shared" si="798"/>
        <v>0</v>
      </c>
      <c r="X722" s="34">
        <f t="shared" si="799"/>
        <v>0</v>
      </c>
      <c r="Y722" s="34"/>
      <c r="Z722" s="34">
        <f t="shared" si="811"/>
        <v>0</v>
      </c>
      <c r="AA722" s="34">
        <f t="shared" si="812"/>
        <v>0</v>
      </c>
      <c r="AB722" s="34"/>
      <c r="AC722" s="34">
        <f t="shared" si="813"/>
        <v>0</v>
      </c>
      <c r="AD722" s="34">
        <f t="shared" si="814"/>
        <v>0</v>
      </c>
      <c r="AE722" s="34"/>
      <c r="AF722" s="34">
        <f t="shared" si="796"/>
        <v>0</v>
      </c>
      <c r="AG722" s="34">
        <f t="shared" si="797"/>
        <v>0</v>
      </c>
      <c r="AH722" s="34"/>
      <c r="AI722" s="34">
        <f t="shared" si="805"/>
        <v>0</v>
      </c>
      <c r="AJ722" s="34">
        <f t="shared" si="815"/>
        <v>0</v>
      </c>
      <c r="AK722" s="34"/>
      <c r="AL722" s="34">
        <f t="shared" si="800"/>
        <v>0</v>
      </c>
      <c r="AM722" s="34">
        <f t="shared" si="801"/>
        <v>0</v>
      </c>
      <c r="AN722" s="34"/>
      <c r="AO722" s="34">
        <f t="shared" si="774"/>
        <v>0</v>
      </c>
      <c r="AP722" s="34">
        <f t="shared" si="775"/>
        <v>0</v>
      </c>
      <c r="AQ722" s="34"/>
      <c r="AR722" s="34">
        <f t="shared" si="776"/>
        <v>0</v>
      </c>
      <c r="AS722" s="34">
        <f t="shared" si="777"/>
        <v>0</v>
      </c>
      <c r="AT722" s="34"/>
      <c r="AU722" s="34">
        <f t="shared" si="778"/>
        <v>0</v>
      </c>
      <c r="AV722" s="34">
        <f t="shared" si="779"/>
        <v>0</v>
      </c>
      <c r="AW722" s="34"/>
      <c r="AX722" s="34">
        <f t="shared" si="780"/>
        <v>0</v>
      </c>
      <c r="AY722" s="34">
        <f t="shared" si="781"/>
        <v>0</v>
      </c>
      <c r="AZ722" s="34"/>
      <c r="BA722" s="34">
        <f t="shared" si="782"/>
        <v>0</v>
      </c>
      <c r="BB722" s="34">
        <f t="shared" si="783"/>
        <v>0</v>
      </c>
      <c r="BC722" s="34"/>
      <c r="BD722" s="34">
        <f t="shared" si="784"/>
        <v>0</v>
      </c>
      <c r="BE722" s="34">
        <f t="shared" si="785"/>
        <v>0</v>
      </c>
      <c r="BF722" s="34"/>
      <c r="BG722" s="34">
        <f t="shared" si="816"/>
        <v>0</v>
      </c>
      <c r="BH722" s="34">
        <f t="shared" si="786"/>
        <v>0</v>
      </c>
      <c r="BI722" s="34"/>
      <c r="BJ722" s="34">
        <f t="shared" si="817"/>
        <v>0</v>
      </c>
      <c r="BK722" s="34">
        <f t="shared" si="787"/>
        <v>0</v>
      </c>
      <c r="BL722" s="34"/>
      <c r="BM722" s="34">
        <f t="shared" si="818"/>
        <v>0</v>
      </c>
      <c r="BN722" s="34">
        <f t="shared" si="788"/>
        <v>0</v>
      </c>
      <c r="BO722" s="34"/>
      <c r="BP722" s="34">
        <f t="shared" si="758"/>
        <v>0</v>
      </c>
      <c r="BQ722" s="34">
        <f t="shared" si="759"/>
        <v>0</v>
      </c>
      <c r="BR722" s="34"/>
      <c r="BS722" s="34">
        <f t="shared" si="750"/>
        <v>0</v>
      </c>
      <c r="BT722" s="34">
        <f t="shared" si="760"/>
        <v>0</v>
      </c>
      <c r="BU722" s="34"/>
      <c r="BV722" s="34">
        <f t="shared" si="751"/>
        <v>0</v>
      </c>
      <c r="BW722" s="34">
        <f t="shared" si="761"/>
        <v>0</v>
      </c>
      <c r="BX722" s="34"/>
      <c r="BY722" s="34">
        <f t="shared" si="752"/>
        <v>0</v>
      </c>
      <c r="BZ722" s="34">
        <f t="shared" si="762"/>
        <v>0</v>
      </c>
      <c r="CA722" s="34"/>
      <c r="CB722" s="34">
        <f t="shared" si="753"/>
        <v>0</v>
      </c>
      <c r="CC722" s="34">
        <f t="shared" si="763"/>
        <v>0</v>
      </c>
      <c r="CD722" s="34"/>
      <c r="CE722" s="34">
        <f t="shared" si="754"/>
        <v>0</v>
      </c>
      <c r="CF722" s="34">
        <f t="shared" si="764"/>
        <v>0</v>
      </c>
      <c r="CG722" s="34"/>
      <c r="CH722" s="34">
        <f t="shared" si="820"/>
        <v>0</v>
      </c>
      <c r="CI722" s="34">
        <f t="shared" si="821"/>
        <v>0</v>
      </c>
      <c r="CJ722" s="34"/>
      <c r="CK722" s="34">
        <f t="shared" si="822"/>
        <v>0</v>
      </c>
      <c r="CL722" s="34">
        <f t="shared" si="823"/>
        <v>0</v>
      </c>
      <c r="CM722" s="34"/>
      <c r="CN722" s="34">
        <f t="shared" si="824"/>
        <v>0</v>
      </c>
      <c r="CO722" s="34">
        <f t="shared" si="825"/>
        <v>0</v>
      </c>
      <c r="CP722" s="34"/>
      <c r="CQ722" s="34">
        <f t="shared" si="826"/>
        <v>0</v>
      </c>
      <c r="CR722" s="34">
        <f t="shared" si="827"/>
        <v>0</v>
      </c>
      <c r="CS722" s="34"/>
      <c r="CT722" s="34">
        <f t="shared" si="828"/>
        <v>0</v>
      </c>
      <c r="CU722" s="34">
        <f t="shared" si="829"/>
        <v>0</v>
      </c>
      <c r="CV722" s="34"/>
      <c r="CW722" s="34">
        <f t="shared" si="830"/>
        <v>0</v>
      </c>
      <c r="CX722" s="34">
        <f t="shared" si="831"/>
        <v>0</v>
      </c>
      <c r="CY722" s="34"/>
      <c r="CZ722" s="34">
        <f t="shared" si="832"/>
        <v>0</v>
      </c>
      <c r="DA722" s="34">
        <f t="shared" si="833"/>
        <v>0</v>
      </c>
      <c r="DB722" s="34"/>
      <c r="DC722" s="34">
        <f t="shared" si="755"/>
        <v>0</v>
      </c>
      <c r="DD722" s="34">
        <f t="shared" si="772"/>
        <v>0</v>
      </c>
      <c r="DE722" s="35">
        <f t="shared" si="802"/>
        <v>0</v>
      </c>
      <c r="DF722" s="35">
        <f t="shared" ca="1" si="803"/>
        <v>0</v>
      </c>
      <c r="DG722" s="89">
        <f t="shared" ca="1" si="804"/>
        <v>0</v>
      </c>
      <c r="DH722" s="35">
        <f t="shared" si="773"/>
        <v>7</v>
      </c>
      <c r="DI722" s="35">
        <f t="shared" ca="1" si="835"/>
        <v>5719</v>
      </c>
      <c r="DJ722" s="92">
        <f t="shared" ref="DJ722:DJ728" ca="1" si="839">O722-DG722</f>
        <v>0</v>
      </c>
      <c r="DK722"/>
      <c r="DL722" s="37"/>
      <c r="DM722" s="38">
        <f t="shared" si="836"/>
        <v>0</v>
      </c>
      <c r="DN722" s="39" t="str">
        <f t="shared" si="819"/>
        <v>NÃO MEDIDO</v>
      </c>
      <c r="DO722" s="40"/>
    </row>
    <row r="723" spans="1:119" s="2" customFormat="1" ht="39" customHeight="1" x14ac:dyDescent="0.2">
      <c r="A723" s="2" t="s">
        <v>212</v>
      </c>
      <c r="C723" s="100" t="s">
        <v>1177</v>
      </c>
      <c r="D723" s="30" t="s">
        <v>1178</v>
      </c>
      <c r="E723" s="31" t="s">
        <v>86</v>
      </c>
      <c r="F723" s="74">
        <v>7</v>
      </c>
      <c r="G723" s="74"/>
      <c r="H723" s="121"/>
      <c r="I723" s="121">
        <v>0</v>
      </c>
      <c r="J723" s="121"/>
      <c r="K723" s="74">
        <f t="shared" si="837"/>
        <v>7</v>
      </c>
      <c r="L723" s="32">
        <v>817</v>
      </c>
      <c r="M723" s="33">
        <f t="shared" si="838"/>
        <v>5719</v>
      </c>
      <c r="N723" s="33"/>
      <c r="O723" s="33">
        <f t="shared" si="757"/>
        <v>0</v>
      </c>
      <c r="P723" s="34"/>
      <c r="Q723" s="34">
        <f t="shared" si="807"/>
        <v>0</v>
      </c>
      <c r="R723" s="34">
        <f t="shared" si="808"/>
        <v>0</v>
      </c>
      <c r="S723" s="34"/>
      <c r="T723" s="34">
        <f t="shared" si="809"/>
        <v>0</v>
      </c>
      <c r="U723" s="34">
        <f t="shared" si="810"/>
        <v>0</v>
      </c>
      <c r="V723" s="34"/>
      <c r="W723" s="34">
        <f t="shared" si="798"/>
        <v>0</v>
      </c>
      <c r="X723" s="34">
        <f t="shared" si="799"/>
        <v>0</v>
      </c>
      <c r="Y723" s="34"/>
      <c r="Z723" s="34">
        <f t="shared" si="811"/>
        <v>0</v>
      </c>
      <c r="AA723" s="34">
        <f t="shared" si="812"/>
        <v>0</v>
      </c>
      <c r="AB723" s="34"/>
      <c r="AC723" s="34">
        <f t="shared" si="813"/>
        <v>0</v>
      </c>
      <c r="AD723" s="34">
        <f t="shared" si="814"/>
        <v>0</v>
      </c>
      <c r="AE723" s="34"/>
      <c r="AF723" s="34">
        <f t="shared" si="796"/>
        <v>0</v>
      </c>
      <c r="AG723" s="34">
        <f t="shared" si="797"/>
        <v>0</v>
      </c>
      <c r="AH723" s="34"/>
      <c r="AI723" s="34">
        <f t="shared" si="805"/>
        <v>0</v>
      </c>
      <c r="AJ723" s="34">
        <f t="shared" si="815"/>
        <v>0</v>
      </c>
      <c r="AK723" s="34"/>
      <c r="AL723" s="34">
        <f t="shared" si="800"/>
        <v>0</v>
      </c>
      <c r="AM723" s="34">
        <f t="shared" si="801"/>
        <v>0</v>
      </c>
      <c r="AN723" s="34"/>
      <c r="AO723" s="34">
        <f t="shared" si="774"/>
        <v>0</v>
      </c>
      <c r="AP723" s="34">
        <f t="shared" si="775"/>
        <v>0</v>
      </c>
      <c r="AQ723" s="34"/>
      <c r="AR723" s="34">
        <f t="shared" si="776"/>
        <v>0</v>
      </c>
      <c r="AS723" s="34">
        <f t="shared" si="777"/>
        <v>0</v>
      </c>
      <c r="AT723" s="34"/>
      <c r="AU723" s="34">
        <f t="shared" si="778"/>
        <v>0</v>
      </c>
      <c r="AV723" s="34">
        <f t="shared" si="779"/>
        <v>0</v>
      </c>
      <c r="AW723" s="34"/>
      <c r="AX723" s="34">
        <f t="shared" si="780"/>
        <v>0</v>
      </c>
      <c r="AY723" s="34">
        <f t="shared" si="781"/>
        <v>0</v>
      </c>
      <c r="AZ723" s="34"/>
      <c r="BA723" s="34">
        <f t="shared" si="782"/>
        <v>0</v>
      </c>
      <c r="BB723" s="34">
        <f t="shared" si="783"/>
        <v>0</v>
      </c>
      <c r="BC723" s="34"/>
      <c r="BD723" s="34">
        <f t="shared" si="784"/>
        <v>0</v>
      </c>
      <c r="BE723" s="34">
        <f t="shared" si="785"/>
        <v>0</v>
      </c>
      <c r="BF723" s="34"/>
      <c r="BG723" s="34">
        <f t="shared" si="816"/>
        <v>0</v>
      </c>
      <c r="BH723" s="34">
        <f t="shared" si="786"/>
        <v>0</v>
      </c>
      <c r="BI723" s="34"/>
      <c r="BJ723" s="34">
        <f t="shared" si="817"/>
        <v>0</v>
      </c>
      <c r="BK723" s="34">
        <f t="shared" si="787"/>
        <v>0</v>
      </c>
      <c r="BL723" s="34"/>
      <c r="BM723" s="34">
        <f t="shared" si="818"/>
        <v>0</v>
      </c>
      <c r="BN723" s="34">
        <f t="shared" si="788"/>
        <v>0</v>
      </c>
      <c r="BO723" s="34"/>
      <c r="BP723" s="34">
        <f t="shared" si="758"/>
        <v>0</v>
      </c>
      <c r="BQ723" s="34">
        <f t="shared" si="759"/>
        <v>0</v>
      </c>
      <c r="BR723" s="34"/>
      <c r="BS723" s="34">
        <f t="shared" ref="BS723:BS728" si="840">ROUND(BR723*$L723,2)</f>
        <v>0</v>
      </c>
      <c r="BT723" s="34">
        <f t="shared" si="760"/>
        <v>0</v>
      </c>
      <c r="BU723" s="34"/>
      <c r="BV723" s="34">
        <f t="shared" ref="BV723:BV728" si="841">ROUND(BU723*$L723,2)</f>
        <v>0</v>
      </c>
      <c r="BW723" s="34">
        <f t="shared" si="761"/>
        <v>0</v>
      </c>
      <c r="BX723" s="34"/>
      <c r="BY723" s="34">
        <f t="shared" ref="BY723:BY728" si="842">ROUND(BX723*$L723,2)</f>
        <v>0</v>
      </c>
      <c r="BZ723" s="34">
        <f t="shared" si="762"/>
        <v>0</v>
      </c>
      <c r="CA723" s="34"/>
      <c r="CB723" s="34">
        <f t="shared" ref="CB723:CB728" si="843">ROUND(CA723*$L723,2)</f>
        <v>0</v>
      </c>
      <c r="CC723" s="34">
        <f t="shared" si="763"/>
        <v>0</v>
      </c>
      <c r="CD723" s="34"/>
      <c r="CE723" s="34">
        <f t="shared" ref="CE723:CE728" si="844">ROUND(CD723*$L723,2)</f>
        <v>0</v>
      </c>
      <c r="CF723" s="34">
        <f t="shared" si="764"/>
        <v>0</v>
      </c>
      <c r="CG723" s="34"/>
      <c r="CH723" s="34">
        <f t="shared" si="820"/>
        <v>0</v>
      </c>
      <c r="CI723" s="34">
        <f t="shared" si="821"/>
        <v>0</v>
      </c>
      <c r="CJ723" s="34"/>
      <c r="CK723" s="34">
        <f t="shared" si="822"/>
        <v>0</v>
      </c>
      <c r="CL723" s="34">
        <f t="shared" si="823"/>
        <v>0</v>
      </c>
      <c r="CM723" s="34"/>
      <c r="CN723" s="34">
        <f t="shared" si="824"/>
        <v>0</v>
      </c>
      <c r="CO723" s="34">
        <f t="shared" si="825"/>
        <v>0</v>
      </c>
      <c r="CP723" s="34"/>
      <c r="CQ723" s="34">
        <f t="shared" si="826"/>
        <v>0</v>
      </c>
      <c r="CR723" s="34">
        <f t="shared" si="827"/>
        <v>0</v>
      </c>
      <c r="CS723" s="34"/>
      <c r="CT723" s="34">
        <f t="shared" si="828"/>
        <v>0</v>
      </c>
      <c r="CU723" s="34">
        <f t="shared" si="829"/>
        <v>0</v>
      </c>
      <c r="CV723" s="34"/>
      <c r="CW723" s="34">
        <f t="shared" si="830"/>
        <v>0</v>
      </c>
      <c r="CX723" s="34">
        <f t="shared" si="831"/>
        <v>0</v>
      </c>
      <c r="CY723" s="34"/>
      <c r="CZ723" s="34">
        <f t="shared" si="832"/>
        <v>0</v>
      </c>
      <c r="DA723" s="34">
        <f t="shared" si="833"/>
        <v>0</v>
      </c>
      <c r="DB723" s="34"/>
      <c r="DC723" s="34">
        <f t="shared" ref="DC723:DC728" si="845">ROUND(DB723*$L723,2)</f>
        <v>0</v>
      </c>
      <c r="DD723" s="34">
        <f t="shared" si="772"/>
        <v>0</v>
      </c>
      <c r="DE723" s="35">
        <f t="shared" si="802"/>
        <v>0</v>
      </c>
      <c r="DF723" s="35">
        <f t="shared" ca="1" si="803"/>
        <v>0</v>
      </c>
      <c r="DG723" s="89">
        <f t="shared" ca="1" si="804"/>
        <v>0</v>
      </c>
      <c r="DH723" s="35">
        <f t="shared" si="773"/>
        <v>7</v>
      </c>
      <c r="DI723" s="35">
        <f t="shared" ca="1" si="835"/>
        <v>5719</v>
      </c>
      <c r="DJ723" s="92">
        <f t="shared" ca="1" si="839"/>
        <v>0</v>
      </c>
      <c r="DK723"/>
      <c r="DL723" s="37"/>
      <c r="DM723" s="38">
        <f t="shared" si="836"/>
        <v>0</v>
      </c>
      <c r="DN723" s="39" t="str">
        <f t="shared" si="819"/>
        <v>NÃO MEDIDO</v>
      </c>
      <c r="DO723" s="40"/>
    </row>
    <row r="724" spans="1:119" s="2" customFormat="1" ht="38.25" customHeight="1" x14ac:dyDescent="0.2">
      <c r="A724" s="2" t="s">
        <v>213</v>
      </c>
      <c r="C724" s="100">
        <v>230400</v>
      </c>
      <c r="D724" s="30" t="s">
        <v>207</v>
      </c>
      <c r="E724" s="31"/>
      <c r="F724" s="74"/>
      <c r="G724" s="74">
        <v>0</v>
      </c>
      <c r="H724" s="121">
        <v>0</v>
      </c>
      <c r="I724" s="121">
        <v>0</v>
      </c>
      <c r="J724" s="121"/>
      <c r="K724" s="74">
        <f t="shared" si="837"/>
        <v>0</v>
      </c>
      <c r="L724" s="32"/>
      <c r="M724" s="33">
        <f t="shared" si="838"/>
        <v>0</v>
      </c>
      <c r="N724" s="33"/>
      <c r="O724" s="33">
        <f t="shared" ref="O724:O728" si="846">ROUND(($F724*$N724),2)+ROUND(($G724*$N724),2)+ROUND(($H724*$N724),2)+ROUND(($I724*$N724),2)</f>
        <v>0</v>
      </c>
      <c r="P724" s="34"/>
      <c r="Q724" s="34">
        <f t="shared" si="807"/>
        <v>0</v>
      </c>
      <c r="R724" s="34">
        <f t="shared" si="808"/>
        <v>0</v>
      </c>
      <c r="S724" s="34"/>
      <c r="T724" s="34">
        <f t="shared" si="809"/>
        <v>0</v>
      </c>
      <c r="U724" s="34">
        <f t="shared" si="810"/>
        <v>0</v>
      </c>
      <c r="V724" s="34"/>
      <c r="W724" s="34">
        <f t="shared" si="798"/>
        <v>0</v>
      </c>
      <c r="X724" s="34">
        <f t="shared" si="799"/>
        <v>0</v>
      </c>
      <c r="Y724" s="34"/>
      <c r="Z724" s="34">
        <f t="shared" si="811"/>
        <v>0</v>
      </c>
      <c r="AA724" s="34">
        <f t="shared" si="812"/>
        <v>0</v>
      </c>
      <c r="AB724" s="34"/>
      <c r="AC724" s="34">
        <f t="shared" si="813"/>
        <v>0</v>
      </c>
      <c r="AD724" s="34">
        <f t="shared" si="814"/>
        <v>0</v>
      </c>
      <c r="AE724" s="34"/>
      <c r="AF724" s="34">
        <f t="shared" si="796"/>
        <v>0</v>
      </c>
      <c r="AG724" s="34">
        <f t="shared" si="797"/>
        <v>0</v>
      </c>
      <c r="AH724" s="34"/>
      <c r="AI724" s="34">
        <f t="shared" si="805"/>
        <v>0</v>
      </c>
      <c r="AJ724" s="34">
        <f t="shared" si="815"/>
        <v>0</v>
      </c>
      <c r="AK724" s="34"/>
      <c r="AL724" s="34">
        <f t="shared" si="800"/>
        <v>0</v>
      </c>
      <c r="AM724" s="34">
        <f t="shared" si="801"/>
        <v>0</v>
      </c>
      <c r="AN724" s="34"/>
      <c r="AO724" s="34">
        <f t="shared" si="774"/>
        <v>0</v>
      </c>
      <c r="AP724" s="34">
        <f t="shared" si="775"/>
        <v>0</v>
      </c>
      <c r="AQ724" s="34"/>
      <c r="AR724" s="34">
        <f t="shared" si="776"/>
        <v>0</v>
      </c>
      <c r="AS724" s="34">
        <f t="shared" si="777"/>
        <v>0</v>
      </c>
      <c r="AT724" s="34"/>
      <c r="AU724" s="34">
        <f t="shared" si="778"/>
        <v>0</v>
      </c>
      <c r="AV724" s="34">
        <f t="shared" si="779"/>
        <v>0</v>
      </c>
      <c r="AW724" s="34"/>
      <c r="AX724" s="34">
        <f t="shared" si="780"/>
        <v>0</v>
      </c>
      <c r="AY724" s="34">
        <f t="shared" si="781"/>
        <v>0</v>
      </c>
      <c r="AZ724" s="34"/>
      <c r="BA724" s="34">
        <f t="shared" si="782"/>
        <v>0</v>
      </c>
      <c r="BB724" s="34">
        <f t="shared" si="783"/>
        <v>0</v>
      </c>
      <c r="BC724" s="34"/>
      <c r="BD724" s="34">
        <f t="shared" si="784"/>
        <v>0</v>
      </c>
      <c r="BE724" s="34">
        <f t="shared" si="785"/>
        <v>0</v>
      </c>
      <c r="BF724" s="34"/>
      <c r="BG724" s="34">
        <f t="shared" si="816"/>
        <v>0</v>
      </c>
      <c r="BH724" s="34">
        <f t="shared" si="786"/>
        <v>0</v>
      </c>
      <c r="BI724" s="34"/>
      <c r="BJ724" s="34">
        <f t="shared" si="817"/>
        <v>0</v>
      </c>
      <c r="BK724" s="34">
        <f t="shared" si="787"/>
        <v>0</v>
      </c>
      <c r="BL724" s="34"/>
      <c r="BM724" s="34">
        <f t="shared" si="818"/>
        <v>0</v>
      </c>
      <c r="BN724" s="34">
        <f t="shared" si="788"/>
        <v>0</v>
      </c>
      <c r="BO724" s="34"/>
      <c r="BP724" s="34">
        <f t="shared" si="758"/>
        <v>0</v>
      </c>
      <c r="BQ724" s="34">
        <f t="shared" si="759"/>
        <v>0</v>
      </c>
      <c r="BR724" s="34"/>
      <c r="BS724" s="34">
        <f t="shared" si="840"/>
        <v>0</v>
      </c>
      <c r="BT724" s="34">
        <f t="shared" ref="BT724:BT728" si="847">ROUND(BR724*$N724,2)</f>
        <v>0</v>
      </c>
      <c r="BU724" s="34"/>
      <c r="BV724" s="34">
        <f t="shared" si="841"/>
        <v>0</v>
      </c>
      <c r="BW724" s="34">
        <f t="shared" ref="BW724:BW728" si="848">ROUND(BU724*$N724,2)</f>
        <v>0</v>
      </c>
      <c r="BX724" s="34"/>
      <c r="BY724" s="34">
        <f t="shared" si="842"/>
        <v>0</v>
      </c>
      <c r="BZ724" s="34">
        <f t="shared" ref="BZ724:BZ728" si="849">ROUND(BX724*$N724,2)</f>
        <v>0</v>
      </c>
      <c r="CA724" s="34"/>
      <c r="CB724" s="34">
        <f t="shared" si="843"/>
        <v>0</v>
      </c>
      <c r="CC724" s="34">
        <f t="shared" ref="CC724:CC728" si="850">ROUND(CA724*$N724,2)</f>
        <v>0</v>
      </c>
      <c r="CD724" s="34"/>
      <c r="CE724" s="34">
        <f t="shared" si="844"/>
        <v>0</v>
      </c>
      <c r="CF724" s="34">
        <f t="shared" ref="CF724:CF728" si="851">ROUND(CD724*$N724,2)</f>
        <v>0</v>
      </c>
      <c r="CG724" s="34"/>
      <c r="CH724" s="34">
        <f t="shared" si="820"/>
        <v>0</v>
      </c>
      <c r="CI724" s="34">
        <f t="shared" si="821"/>
        <v>0</v>
      </c>
      <c r="CJ724" s="34"/>
      <c r="CK724" s="34">
        <f t="shared" si="822"/>
        <v>0</v>
      </c>
      <c r="CL724" s="34">
        <f t="shared" si="823"/>
        <v>0</v>
      </c>
      <c r="CM724" s="34"/>
      <c r="CN724" s="34">
        <f t="shared" si="824"/>
        <v>0</v>
      </c>
      <c r="CO724" s="34">
        <f t="shared" si="825"/>
        <v>0</v>
      </c>
      <c r="CP724" s="34"/>
      <c r="CQ724" s="34">
        <f t="shared" si="826"/>
        <v>0</v>
      </c>
      <c r="CR724" s="34">
        <f t="shared" si="827"/>
        <v>0</v>
      </c>
      <c r="CS724" s="34"/>
      <c r="CT724" s="34">
        <f t="shared" si="828"/>
        <v>0</v>
      </c>
      <c r="CU724" s="34">
        <f t="shared" si="829"/>
        <v>0</v>
      </c>
      <c r="CV724" s="34"/>
      <c r="CW724" s="34">
        <f t="shared" si="830"/>
        <v>0</v>
      </c>
      <c r="CX724" s="34">
        <f t="shared" si="831"/>
        <v>0</v>
      </c>
      <c r="CY724" s="34"/>
      <c r="CZ724" s="34">
        <f t="shared" si="832"/>
        <v>0</v>
      </c>
      <c r="DA724" s="34">
        <f t="shared" si="833"/>
        <v>0</v>
      </c>
      <c r="DB724" s="34"/>
      <c r="DC724" s="34">
        <f t="shared" si="845"/>
        <v>0</v>
      </c>
      <c r="DD724" s="34">
        <f t="shared" ref="DD724:DD728" si="852">ROUND(DB724*$N724,2)</f>
        <v>0</v>
      </c>
      <c r="DE724" s="35">
        <f t="shared" si="802"/>
        <v>0</v>
      </c>
      <c r="DF724" s="35">
        <f t="shared" ca="1" si="803"/>
        <v>0</v>
      </c>
      <c r="DG724" s="89">
        <f t="shared" ca="1" si="804"/>
        <v>0</v>
      </c>
      <c r="DH724" s="35">
        <f t="shared" ref="DH724:DH728" si="853">K724-DE724</f>
        <v>0</v>
      </c>
      <c r="DI724" s="35">
        <f t="shared" ca="1" si="835"/>
        <v>0</v>
      </c>
      <c r="DJ724" s="92">
        <f t="shared" ca="1" si="839"/>
        <v>0</v>
      </c>
      <c r="DK724"/>
      <c r="DL724" s="37"/>
      <c r="DM724" s="38">
        <f t="shared" si="836"/>
        <v>0</v>
      </c>
      <c r="DN724" s="39" t="str">
        <f>IF(COUNTIF(DN725,"MEDIDO")&lt;&gt;0,"MEDIDO","NÃO MEDIDO")</f>
        <v>NÃO MEDIDO</v>
      </c>
      <c r="DO724" s="40"/>
    </row>
    <row r="725" spans="1:119" s="2" customFormat="1" ht="38.25" customHeight="1" x14ac:dyDescent="0.2">
      <c r="A725" s="2" t="s">
        <v>212</v>
      </c>
      <c r="C725" s="100" t="s">
        <v>426</v>
      </c>
      <c r="D725" s="30" t="s">
        <v>427</v>
      </c>
      <c r="E725" s="31" t="s">
        <v>89</v>
      </c>
      <c r="F725" s="74">
        <v>1</v>
      </c>
      <c r="G725" s="74">
        <v>0</v>
      </c>
      <c r="H725" s="121">
        <v>0</v>
      </c>
      <c r="I725" s="121">
        <v>0</v>
      </c>
      <c r="J725" s="121"/>
      <c r="K725" s="74">
        <f t="shared" si="837"/>
        <v>1</v>
      </c>
      <c r="L725" s="32">
        <v>3857.63</v>
      </c>
      <c r="M725" s="33">
        <f t="shared" si="838"/>
        <v>3857.63</v>
      </c>
      <c r="N725" s="33"/>
      <c r="O725" s="33">
        <f t="shared" si="846"/>
        <v>0</v>
      </c>
      <c r="P725" s="34"/>
      <c r="Q725" s="34">
        <f t="shared" si="807"/>
        <v>0</v>
      </c>
      <c r="R725" s="34">
        <f t="shared" si="808"/>
        <v>0</v>
      </c>
      <c r="S725" s="34"/>
      <c r="T725" s="34">
        <f t="shared" si="809"/>
        <v>0</v>
      </c>
      <c r="U725" s="34">
        <f t="shared" si="810"/>
        <v>0</v>
      </c>
      <c r="V725" s="34"/>
      <c r="W725" s="34">
        <f t="shared" si="798"/>
        <v>0</v>
      </c>
      <c r="X725" s="34">
        <f t="shared" si="799"/>
        <v>0</v>
      </c>
      <c r="Y725" s="34"/>
      <c r="Z725" s="34">
        <f t="shared" si="811"/>
        <v>0</v>
      </c>
      <c r="AA725" s="34">
        <f t="shared" si="812"/>
        <v>0</v>
      </c>
      <c r="AB725" s="34"/>
      <c r="AC725" s="34">
        <f t="shared" si="813"/>
        <v>0</v>
      </c>
      <c r="AD725" s="34">
        <f t="shared" si="814"/>
        <v>0</v>
      </c>
      <c r="AE725" s="34"/>
      <c r="AF725" s="34">
        <f t="shared" si="796"/>
        <v>0</v>
      </c>
      <c r="AG725" s="34">
        <f t="shared" si="797"/>
        <v>0</v>
      </c>
      <c r="AH725" s="34"/>
      <c r="AI725" s="34">
        <f t="shared" si="805"/>
        <v>0</v>
      </c>
      <c r="AJ725" s="34">
        <f t="shared" si="815"/>
        <v>0</v>
      </c>
      <c r="AK725" s="34"/>
      <c r="AL725" s="34">
        <f t="shared" si="800"/>
        <v>0</v>
      </c>
      <c r="AM725" s="34">
        <f t="shared" si="801"/>
        <v>0</v>
      </c>
      <c r="AN725" s="34"/>
      <c r="AO725" s="34">
        <f t="shared" si="774"/>
        <v>0</v>
      </c>
      <c r="AP725" s="34">
        <f t="shared" si="775"/>
        <v>0</v>
      </c>
      <c r="AQ725" s="34"/>
      <c r="AR725" s="34">
        <f t="shared" si="776"/>
        <v>0</v>
      </c>
      <c r="AS725" s="34">
        <f t="shared" si="777"/>
        <v>0</v>
      </c>
      <c r="AT725" s="34"/>
      <c r="AU725" s="34">
        <f t="shared" si="778"/>
        <v>0</v>
      </c>
      <c r="AV725" s="34">
        <f t="shared" si="779"/>
        <v>0</v>
      </c>
      <c r="AW725" s="34"/>
      <c r="AX725" s="34">
        <f t="shared" si="780"/>
        <v>0</v>
      </c>
      <c r="AY725" s="34">
        <f t="shared" si="781"/>
        <v>0</v>
      </c>
      <c r="AZ725" s="34"/>
      <c r="BA725" s="34">
        <f t="shared" si="782"/>
        <v>0</v>
      </c>
      <c r="BB725" s="34">
        <f t="shared" si="783"/>
        <v>0</v>
      </c>
      <c r="BC725" s="34"/>
      <c r="BD725" s="34">
        <f t="shared" si="784"/>
        <v>0</v>
      </c>
      <c r="BE725" s="34">
        <f t="shared" si="785"/>
        <v>0</v>
      </c>
      <c r="BF725" s="34"/>
      <c r="BG725" s="34">
        <f t="shared" si="816"/>
        <v>0</v>
      </c>
      <c r="BH725" s="34">
        <f t="shared" si="786"/>
        <v>0</v>
      </c>
      <c r="BI725" s="34"/>
      <c r="BJ725" s="34">
        <f t="shared" si="817"/>
        <v>0</v>
      </c>
      <c r="BK725" s="34">
        <f t="shared" si="787"/>
        <v>0</v>
      </c>
      <c r="BL725" s="34"/>
      <c r="BM725" s="34">
        <f t="shared" si="818"/>
        <v>0</v>
      </c>
      <c r="BN725" s="34">
        <f t="shared" si="788"/>
        <v>0</v>
      </c>
      <c r="BO725" s="34"/>
      <c r="BP725" s="34">
        <f t="shared" si="758"/>
        <v>0</v>
      </c>
      <c r="BQ725" s="34">
        <f t="shared" si="759"/>
        <v>0</v>
      </c>
      <c r="BR725" s="34"/>
      <c r="BS725" s="34">
        <f t="shared" si="840"/>
        <v>0</v>
      </c>
      <c r="BT725" s="34">
        <f t="shared" si="847"/>
        <v>0</v>
      </c>
      <c r="BU725" s="34"/>
      <c r="BV725" s="34">
        <f t="shared" si="841"/>
        <v>0</v>
      </c>
      <c r="BW725" s="34">
        <f t="shared" si="848"/>
        <v>0</v>
      </c>
      <c r="BX725" s="34"/>
      <c r="BY725" s="34">
        <f t="shared" si="842"/>
        <v>0</v>
      </c>
      <c r="BZ725" s="34">
        <f t="shared" si="849"/>
        <v>0</v>
      </c>
      <c r="CA725" s="34"/>
      <c r="CB725" s="34">
        <f t="shared" si="843"/>
        <v>0</v>
      </c>
      <c r="CC725" s="34">
        <f t="shared" si="850"/>
        <v>0</v>
      </c>
      <c r="CD725" s="34"/>
      <c r="CE725" s="34">
        <f t="shared" si="844"/>
        <v>0</v>
      </c>
      <c r="CF725" s="34">
        <f t="shared" si="851"/>
        <v>0</v>
      </c>
      <c r="CG725" s="34"/>
      <c r="CH725" s="34">
        <f t="shared" si="820"/>
        <v>0</v>
      </c>
      <c r="CI725" s="34">
        <f t="shared" si="821"/>
        <v>0</v>
      </c>
      <c r="CJ725" s="34"/>
      <c r="CK725" s="34">
        <f t="shared" si="822"/>
        <v>0</v>
      </c>
      <c r="CL725" s="34">
        <f t="shared" si="823"/>
        <v>0</v>
      </c>
      <c r="CM725" s="34"/>
      <c r="CN725" s="34">
        <f t="shared" si="824"/>
        <v>0</v>
      </c>
      <c r="CO725" s="34">
        <f t="shared" si="825"/>
        <v>0</v>
      </c>
      <c r="CP725" s="34"/>
      <c r="CQ725" s="34">
        <f t="shared" si="826"/>
        <v>0</v>
      </c>
      <c r="CR725" s="34">
        <f t="shared" si="827"/>
        <v>0</v>
      </c>
      <c r="CS725" s="34"/>
      <c r="CT725" s="34">
        <f t="shared" si="828"/>
        <v>0</v>
      </c>
      <c r="CU725" s="34">
        <f t="shared" si="829"/>
        <v>0</v>
      </c>
      <c r="CV725" s="34"/>
      <c r="CW725" s="34">
        <f t="shared" si="830"/>
        <v>0</v>
      </c>
      <c r="CX725" s="34">
        <f t="shared" si="831"/>
        <v>0</v>
      </c>
      <c r="CY725" s="34"/>
      <c r="CZ725" s="34">
        <f t="shared" si="832"/>
        <v>0</v>
      </c>
      <c r="DA725" s="34">
        <f t="shared" si="833"/>
        <v>0</v>
      </c>
      <c r="DB725" s="34"/>
      <c r="DC725" s="34">
        <f t="shared" si="845"/>
        <v>0</v>
      </c>
      <c r="DD725" s="34">
        <f t="shared" si="852"/>
        <v>0</v>
      </c>
      <c r="DE725" s="35">
        <f t="shared" si="802"/>
        <v>0</v>
      </c>
      <c r="DF725" s="35">
        <f t="shared" ca="1" si="803"/>
        <v>0</v>
      </c>
      <c r="DG725" s="89">
        <f t="shared" ca="1" si="804"/>
        <v>0</v>
      </c>
      <c r="DH725" s="35">
        <f t="shared" si="853"/>
        <v>1</v>
      </c>
      <c r="DI725" s="35">
        <f t="shared" ca="1" si="835"/>
        <v>3857.63</v>
      </c>
      <c r="DJ725" s="92">
        <f t="shared" ca="1" si="839"/>
        <v>0</v>
      </c>
      <c r="DK725"/>
      <c r="DL725" s="37"/>
      <c r="DM725" s="38">
        <f t="shared" si="836"/>
        <v>0</v>
      </c>
      <c r="DN725" s="39" t="str">
        <f t="shared" si="819"/>
        <v>NÃO MEDIDO</v>
      </c>
      <c r="DO725" s="40"/>
    </row>
    <row r="726" spans="1:119" s="2" customFormat="1" ht="38.25" customHeight="1" x14ac:dyDescent="0.2">
      <c r="A726" s="1" t="s">
        <v>213</v>
      </c>
      <c r="B726" s="1"/>
      <c r="C726" s="100">
        <v>24</v>
      </c>
      <c r="D726" s="30" t="s">
        <v>208</v>
      </c>
      <c r="E726" s="31"/>
      <c r="F726" s="74"/>
      <c r="G726" s="74">
        <v>0</v>
      </c>
      <c r="H726" s="121">
        <v>0</v>
      </c>
      <c r="I726" s="121">
        <v>0</v>
      </c>
      <c r="J726" s="121"/>
      <c r="K726" s="74">
        <f t="shared" si="837"/>
        <v>0</v>
      </c>
      <c r="L726" s="32"/>
      <c r="M726" s="33">
        <f t="shared" si="838"/>
        <v>0</v>
      </c>
      <c r="N726" s="33"/>
      <c r="O726" s="33">
        <f t="shared" si="846"/>
        <v>0</v>
      </c>
      <c r="P726" s="34"/>
      <c r="Q726" s="34">
        <f t="shared" si="807"/>
        <v>0</v>
      </c>
      <c r="R726" s="34">
        <f t="shared" si="808"/>
        <v>0</v>
      </c>
      <c r="S726" s="34"/>
      <c r="T726" s="34">
        <f t="shared" si="809"/>
        <v>0</v>
      </c>
      <c r="U726" s="34">
        <f t="shared" si="810"/>
        <v>0</v>
      </c>
      <c r="V726" s="34"/>
      <c r="W726" s="34">
        <f t="shared" si="798"/>
        <v>0</v>
      </c>
      <c r="X726" s="34">
        <f t="shared" si="799"/>
        <v>0</v>
      </c>
      <c r="Y726" s="34"/>
      <c r="Z726" s="34">
        <f t="shared" si="811"/>
        <v>0</v>
      </c>
      <c r="AA726" s="34">
        <f t="shared" si="812"/>
        <v>0</v>
      </c>
      <c r="AB726" s="34"/>
      <c r="AC726" s="34">
        <f t="shared" si="813"/>
        <v>0</v>
      </c>
      <c r="AD726" s="34">
        <f t="shared" si="814"/>
        <v>0</v>
      </c>
      <c r="AE726" s="34"/>
      <c r="AF726" s="34">
        <f t="shared" si="796"/>
        <v>0</v>
      </c>
      <c r="AG726" s="34">
        <f t="shared" si="797"/>
        <v>0</v>
      </c>
      <c r="AH726" s="34"/>
      <c r="AI726" s="34">
        <f t="shared" si="805"/>
        <v>0</v>
      </c>
      <c r="AJ726" s="34">
        <f t="shared" si="815"/>
        <v>0</v>
      </c>
      <c r="AK726" s="34"/>
      <c r="AL726" s="34">
        <f t="shared" si="800"/>
        <v>0</v>
      </c>
      <c r="AM726" s="34">
        <f t="shared" si="801"/>
        <v>0</v>
      </c>
      <c r="AN726" s="34"/>
      <c r="AO726" s="34">
        <f t="shared" si="774"/>
        <v>0</v>
      </c>
      <c r="AP726" s="34">
        <f t="shared" si="775"/>
        <v>0</v>
      </c>
      <c r="AQ726" s="34"/>
      <c r="AR726" s="34">
        <f t="shared" si="776"/>
        <v>0</v>
      </c>
      <c r="AS726" s="34">
        <f t="shared" si="777"/>
        <v>0</v>
      </c>
      <c r="AT726" s="34"/>
      <c r="AU726" s="34">
        <f t="shared" si="778"/>
        <v>0</v>
      </c>
      <c r="AV726" s="34">
        <f t="shared" si="779"/>
        <v>0</v>
      </c>
      <c r="AW726" s="34"/>
      <c r="AX726" s="34">
        <f t="shared" si="780"/>
        <v>0</v>
      </c>
      <c r="AY726" s="34">
        <f t="shared" si="781"/>
        <v>0</v>
      </c>
      <c r="AZ726" s="34"/>
      <c r="BA726" s="34">
        <f t="shared" si="782"/>
        <v>0</v>
      </c>
      <c r="BB726" s="34">
        <f t="shared" si="783"/>
        <v>0</v>
      </c>
      <c r="BC726" s="34"/>
      <c r="BD726" s="34">
        <f t="shared" si="784"/>
        <v>0</v>
      </c>
      <c r="BE726" s="34">
        <f t="shared" si="785"/>
        <v>0</v>
      </c>
      <c r="BF726" s="34"/>
      <c r="BG726" s="34">
        <f t="shared" si="816"/>
        <v>0</v>
      </c>
      <c r="BH726" s="34">
        <f t="shared" si="786"/>
        <v>0</v>
      </c>
      <c r="BI726" s="34"/>
      <c r="BJ726" s="34">
        <f t="shared" si="817"/>
        <v>0</v>
      </c>
      <c r="BK726" s="34">
        <f t="shared" si="787"/>
        <v>0</v>
      </c>
      <c r="BL726" s="34"/>
      <c r="BM726" s="34">
        <f t="shared" si="818"/>
        <v>0</v>
      </c>
      <c r="BN726" s="34">
        <f t="shared" si="788"/>
        <v>0</v>
      </c>
      <c r="BO726" s="34"/>
      <c r="BP726" s="34">
        <f t="shared" ref="BP726:BP728" si="854">ROUND(BO726*$L726,2)</f>
        <v>0</v>
      </c>
      <c r="BQ726" s="34">
        <f t="shared" ref="BQ726:BQ728" si="855">ROUND(BO726*$N726,2)</f>
        <v>0</v>
      </c>
      <c r="BR726" s="34"/>
      <c r="BS726" s="34">
        <f t="shared" si="840"/>
        <v>0</v>
      </c>
      <c r="BT726" s="34">
        <f t="shared" si="847"/>
        <v>0</v>
      </c>
      <c r="BU726" s="34"/>
      <c r="BV726" s="34">
        <f t="shared" si="841"/>
        <v>0</v>
      </c>
      <c r="BW726" s="34">
        <f t="shared" si="848"/>
        <v>0</v>
      </c>
      <c r="BX726" s="34"/>
      <c r="BY726" s="34">
        <f t="shared" si="842"/>
        <v>0</v>
      </c>
      <c r="BZ726" s="34">
        <f t="shared" si="849"/>
        <v>0</v>
      </c>
      <c r="CA726" s="34"/>
      <c r="CB726" s="34">
        <f t="shared" si="843"/>
        <v>0</v>
      </c>
      <c r="CC726" s="34">
        <f t="shared" si="850"/>
        <v>0</v>
      </c>
      <c r="CD726" s="34"/>
      <c r="CE726" s="34">
        <f t="shared" si="844"/>
        <v>0</v>
      </c>
      <c r="CF726" s="34">
        <f t="shared" si="851"/>
        <v>0</v>
      </c>
      <c r="CG726" s="34"/>
      <c r="CH726" s="34">
        <f t="shared" si="820"/>
        <v>0</v>
      </c>
      <c r="CI726" s="34">
        <f t="shared" si="821"/>
        <v>0</v>
      </c>
      <c r="CJ726" s="34"/>
      <c r="CK726" s="34">
        <f t="shared" si="822"/>
        <v>0</v>
      </c>
      <c r="CL726" s="34">
        <f t="shared" si="823"/>
        <v>0</v>
      </c>
      <c r="CM726" s="34"/>
      <c r="CN726" s="34">
        <f t="shared" si="824"/>
        <v>0</v>
      </c>
      <c r="CO726" s="34">
        <f t="shared" si="825"/>
        <v>0</v>
      </c>
      <c r="CP726" s="34"/>
      <c r="CQ726" s="34">
        <f t="shared" si="826"/>
        <v>0</v>
      </c>
      <c r="CR726" s="34">
        <f t="shared" si="827"/>
        <v>0</v>
      </c>
      <c r="CS726" s="34"/>
      <c r="CT726" s="34">
        <f t="shared" si="828"/>
        <v>0</v>
      </c>
      <c r="CU726" s="34">
        <f t="shared" si="829"/>
        <v>0</v>
      </c>
      <c r="CV726" s="34"/>
      <c r="CW726" s="34">
        <f t="shared" si="830"/>
        <v>0</v>
      </c>
      <c r="CX726" s="34">
        <f t="shared" si="831"/>
        <v>0</v>
      </c>
      <c r="CY726" s="34"/>
      <c r="CZ726" s="34">
        <f t="shared" si="832"/>
        <v>0</v>
      </c>
      <c r="DA726" s="34">
        <f t="shared" si="833"/>
        <v>0</v>
      </c>
      <c r="DB726" s="34"/>
      <c r="DC726" s="34">
        <f t="shared" si="845"/>
        <v>0</v>
      </c>
      <c r="DD726" s="34">
        <f t="shared" si="852"/>
        <v>0</v>
      </c>
      <c r="DE726" s="35">
        <f t="shared" si="802"/>
        <v>0</v>
      </c>
      <c r="DF726" s="35">
        <f t="shared" ca="1" si="803"/>
        <v>0</v>
      </c>
      <c r="DG726" s="89">
        <f t="shared" ca="1" si="804"/>
        <v>0</v>
      </c>
      <c r="DH726" s="35">
        <f t="shared" si="853"/>
        <v>0</v>
      </c>
      <c r="DI726" s="35">
        <f t="shared" ca="1" si="835"/>
        <v>0</v>
      </c>
      <c r="DJ726" s="92">
        <f t="shared" ca="1" si="839"/>
        <v>0</v>
      </c>
      <c r="DK726"/>
      <c r="DL726" s="37"/>
      <c r="DM726" s="38">
        <f t="shared" si="836"/>
        <v>0</v>
      </c>
      <c r="DN726" s="39" t="str">
        <f>IF(COUNTIF(DN727:DN728,"MEDIDO")&lt;&gt;0,"MEDIDO","NÃO MEDIDO")</f>
        <v>MEDIDO</v>
      </c>
      <c r="DO726" s="40"/>
    </row>
    <row r="727" spans="1:119" s="2" customFormat="1" ht="38.25" customHeight="1" x14ac:dyDescent="0.2">
      <c r="A727" s="1" t="s">
        <v>213</v>
      </c>
      <c r="B727" s="1"/>
      <c r="C727" s="100">
        <v>240200</v>
      </c>
      <c r="D727" s="30" t="s">
        <v>209</v>
      </c>
      <c r="E727" s="31"/>
      <c r="F727" s="74"/>
      <c r="G727" s="74">
        <v>0</v>
      </c>
      <c r="H727" s="121">
        <v>0</v>
      </c>
      <c r="I727" s="121">
        <v>0</v>
      </c>
      <c r="J727" s="121"/>
      <c r="K727" s="74">
        <f t="shared" si="837"/>
        <v>0</v>
      </c>
      <c r="L727" s="32"/>
      <c r="M727" s="33">
        <f t="shared" si="838"/>
        <v>0</v>
      </c>
      <c r="N727" s="33"/>
      <c r="O727" s="33">
        <f t="shared" si="846"/>
        <v>0</v>
      </c>
      <c r="P727" s="34"/>
      <c r="Q727" s="34">
        <f t="shared" si="807"/>
        <v>0</v>
      </c>
      <c r="R727" s="34">
        <f t="shared" si="808"/>
        <v>0</v>
      </c>
      <c r="S727" s="34"/>
      <c r="T727" s="34">
        <f t="shared" si="809"/>
        <v>0</v>
      </c>
      <c r="U727" s="34">
        <f t="shared" si="810"/>
        <v>0</v>
      </c>
      <c r="V727" s="34"/>
      <c r="W727" s="34">
        <f t="shared" si="798"/>
        <v>0</v>
      </c>
      <c r="X727" s="34">
        <f t="shared" si="799"/>
        <v>0</v>
      </c>
      <c r="Y727" s="34"/>
      <c r="Z727" s="34">
        <f t="shared" si="811"/>
        <v>0</v>
      </c>
      <c r="AA727" s="34">
        <f t="shared" si="812"/>
        <v>0</v>
      </c>
      <c r="AB727" s="34"/>
      <c r="AC727" s="34">
        <f t="shared" si="813"/>
        <v>0</v>
      </c>
      <c r="AD727" s="34">
        <f t="shared" si="814"/>
        <v>0</v>
      </c>
      <c r="AE727" s="34"/>
      <c r="AF727" s="34">
        <f t="shared" si="796"/>
        <v>0</v>
      </c>
      <c r="AG727" s="34">
        <f t="shared" si="797"/>
        <v>0</v>
      </c>
      <c r="AH727" s="34"/>
      <c r="AI727" s="34">
        <f t="shared" si="805"/>
        <v>0</v>
      </c>
      <c r="AJ727" s="34">
        <f t="shared" si="815"/>
        <v>0</v>
      </c>
      <c r="AK727" s="34"/>
      <c r="AL727" s="34">
        <f t="shared" si="800"/>
        <v>0</v>
      </c>
      <c r="AM727" s="34">
        <f t="shared" si="801"/>
        <v>0</v>
      </c>
      <c r="AN727" s="34"/>
      <c r="AO727" s="34">
        <f t="shared" ref="AO727" si="856">ROUND(AN727*$L727,2)</f>
        <v>0</v>
      </c>
      <c r="AP727" s="34">
        <f t="shared" ref="AP727" si="857">ROUND(AN727*$N727,2)</f>
        <v>0</v>
      </c>
      <c r="AQ727" s="34"/>
      <c r="AR727" s="34">
        <f t="shared" ref="AR727" si="858">ROUND(AQ727*$L727,2)</f>
        <v>0</v>
      </c>
      <c r="AS727" s="34">
        <f t="shared" ref="AS727" si="859">ROUND(AQ727*$N727,2)</f>
        <v>0</v>
      </c>
      <c r="AT727" s="34"/>
      <c r="AU727" s="34">
        <f t="shared" ref="AU727" si="860">ROUND(AT727*$L727,2)</f>
        <v>0</v>
      </c>
      <c r="AV727" s="34">
        <f t="shared" ref="AV727" si="861">ROUND(AT727*$N727,2)</f>
        <v>0</v>
      </c>
      <c r="AW727" s="34"/>
      <c r="AX727" s="34">
        <f t="shared" ref="AX727" si="862">ROUND(AW727*$L727,2)</f>
        <v>0</v>
      </c>
      <c r="AY727" s="34">
        <f t="shared" ref="AY727" si="863">ROUND(AW727*$N727,2)</f>
        <v>0</v>
      </c>
      <c r="AZ727" s="34"/>
      <c r="BA727" s="34">
        <f t="shared" ref="BA727" si="864">ROUND(AZ727*$L727,2)</f>
        <v>0</v>
      </c>
      <c r="BB727" s="34">
        <f t="shared" ref="BB727" si="865">ROUND(AZ727*$N727,2)</f>
        <v>0</v>
      </c>
      <c r="BC727" s="34"/>
      <c r="BD727" s="34">
        <f t="shared" ref="BD727" si="866">ROUND(BC727*$L727,2)</f>
        <v>0</v>
      </c>
      <c r="BE727" s="34">
        <f t="shared" ref="BE727" si="867">ROUND(BC727*$N727,2)</f>
        <v>0</v>
      </c>
      <c r="BF727" s="34"/>
      <c r="BG727" s="34">
        <f t="shared" si="816"/>
        <v>0</v>
      </c>
      <c r="BH727" s="34">
        <f t="shared" ref="BH727" si="868">ROUND(BF727*$N727,2)</f>
        <v>0</v>
      </c>
      <c r="BI727" s="34"/>
      <c r="BJ727" s="34">
        <f t="shared" si="817"/>
        <v>0</v>
      </c>
      <c r="BK727" s="34">
        <f t="shared" ref="BK727" si="869">ROUND(BI727*$N727,2)</f>
        <v>0</v>
      </c>
      <c r="BL727" s="34"/>
      <c r="BM727" s="34">
        <f t="shared" si="818"/>
        <v>0</v>
      </c>
      <c r="BN727" s="34">
        <f t="shared" ref="BN727" si="870">ROUND(BL727*$N727,2)</f>
        <v>0</v>
      </c>
      <c r="BO727" s="34"/>
      <c r="BP727" s="34">
        <f t="shared" si="854"/>
        <v>0</v>
      </c>
      <c r="BQ727" s="34">
        <f t="shared" si="855"/>
        <v>0</v>
      </c>
      <c r="BR727" s="34"/>
      <c r="BS727" s="34">
        <f t="shared" si="840"/>
        <v>0</v>
      </c>
      <c r="BT727" s="34">
        <f t="shared" si="847"/>
        <v>0</v>
      </c>
      <c r="BU727" s="34"/>
      <c r="BV727" s="34">
        <f t="shared" si="841"/>
        <v>0</v>
      </c>
      <c r="BW727" s="34">
        <f t="shared" si="848"/>
        <v>0</v>
      </c>
      <c r="BX727" s="34"/>
      <c r="BY727" s="34">
        <f t="shared" si="842"/>
        <v>0</v>
      </c>
      <c r="BZ727" s="34">
        <f t="shared" si="849"/>
        <v>0</v>
      </c>
      <c r="CA727" s="34"/>
      <c r="CB727" s="34">
        <f t="shared" si="843"/>
        <v>0</v>
      </c>
      <c r="CC727" s="34">
        <f t="shared" si="850"/>
        <v>0</v>
      </c>
      <c r="CD727" s="34"/>
      <c r="CE727" s="34">
        <f t="shared" si="844"/>
        <v>0</v>
      </c>
      <c r="CF727" s="34">
        <f t="shared" si="851"/>
        <v>0</v>
      </c>
      <c r="CG727" s="34"/>
      <c r="CH727" s="34">
        <f t="shared" si="820"/>
        <v>0</v>
      </c>
      <c r="CI727" s="34">
        <f t="shared" si="821"/>
        <v>0</v>
      </c>
      <c r="CJ727" s="34"/>
      <c r="CK727" s="34">
        <f t="shared" si="822"/>
        <v>0</v>
      </c>
      <c r="CL727" s="34">
        <f t="shared" si="823"/>
        <v>0</v>
      </c>
      <c r="CM727" s="34"/>
      <c r="CN727" s="34">
        <f t="shared" si="824"/>
        <v>0</v>
      </c>
      <c r="CO727" s="34">
        <f t="shared" si="825"/>
        <v>0</v>
      </c>
      <c r="CP727" s="34"/>
      <c r="CQ727" s="34">
        <f t="shared" si="826"/>
        <v>0</v>
      </c>
      <c r="CR727" s="34">
        <f t="shared" si="827"/>
        <v>0</v>
      </c>
      <c r="CS727" s="34"/>
      <c r="CT727" s="34">
        <f t="shared" si="828"/>
        <v>0</v>
      </c>
      <c r="CU727" s="34">
        <f t="shared" si="829"/>
        <v>0</v>
      </c>
      <c r="CV727" s="34"/>
      <c r="CW727" s="34">
        <f t="shared" si="830"/>
        <v>0</v>
      </c>
      <c r="CX727" s="34">
        <f t="shared" si="831"/>
        <v>0</v>
      </c>
      <c r="CY727" s="34"/>
      <c r="CZ727" s="34">
        <f t="shared" si="832"/>
        <v>0</v>
      </c>
      <c r="DA727" s="34">
        <f t="shared" si="833"/>
        <v>0</v>
      </c>
      <c r="DB727" s="34"/>
      <c r="DC727" s="34">
        <f t="shared" si="845"/>
        <v>0</v>
      </c>
      <c r="DD727" s="34">
        <f t="shared" si="852"/>
        <v>0</v>
      </c>
      <c r="DE727" s="35">
        <f t="shared" si="802"/>
        <v>0</v>
      </c>
      <c r="DF727" s="35">
        <f t="shared" ca="1" si="803"/>
        <v>0</v>
      </c>
      <c r="DG727" s="89">
        <f t="shared" ca="1" si="804"/>
        <v>0</v>
      </c>
      <c r="DH727" s="35">
        <f t="shared" si="853"/>
        <v>0</v>
      </c>
      <c r="DI727" s="35">
        <f t="shared" ca="1" si="835"/>
        <v>0</v>
      </c>
      <c r="DJ727" s="92">
        <f t="shared" ca="1" si="839"/>
        <v>0</v>
      </c>
      <c r="DK727"/>
      <c r="DL727" s="37"/>
      <c r="DM727" s="38">
        <f t="shared" si="836"/>
        <v>0</v>
      </c>
      <c r="DN727" s="39" t="str">
        <f t="shared" si="819"/>
        <v>NÃO MEDIDO</v>
      </c>
      <c r="DO727" s="40"/>
    </row>
    <row r="728" spans="1:119" s="2" customFormat="1" ht="38.25" customHeight="1" thickBot="1" x14ac:dyDescent="0.25">
      <c r="A728" s="2" t="s">
        <v>212</v>
      </c>
      <c r="C728" s="101" t="s">
        <v>210</v>
      </c>
      <c r="D728" s="94" t="s">
        <v>211</v>
      </c>
      <c r="E728" s="95" t="s">
        <v>86</v>
      </c>
      <c r="F728" s="96">
        <v>948.15</v>
      </c>
      <c r="G728" s="96"/>
      <c r="H728" s="122"/>
      <c r="I728" s="122">
        <v>0</v>
      </c>
      <c r="J728" s="122"/>
      <c r="K728" s="96">
        <f t="shared" si="837"/>
        <v>948.15</v>
      </c>
      <c r="L728" s="32">
        <v>13.89</v>
      </c>
      <c r="M728" s="33">
        <f t="shared" si="838"/>
        <v>13169.8</v>
      </c>
      <c r="N728" s="33"/>
      <c r="O728" s="33">
        <f t="shared" si="846"/>
        <v>0</v>
      </c>
      <c r="P728" s="34"/>
      <c r="Q728" s="34">
        <f t="shared" si="807"/>
        <v>0</v>
      </c>
      <c r="R728" s="34">
        <f t="shared" si="808"/>
        <v>0</v>
      </c>
      <c r="S728" s="34"/>
      <c r="T728" s="34">
        <f t="shared" si="809"/>
        <v>0</v>
      </c>
      <c r="U728" s="34">
        <f t="shared" si="810"/>
        <v>0</v>
      </c>
      <c r="V728" s="34"/>
      <c r="W728" s="34">
        <f t="shared" si="798"/>
        <v>0</v>
      </c>
      <c r="X728" s="34">
        <f t="shared" si="799"/>
        <v>0</v>
      </c>
      <c r="Y728" s="34"/>
      <c r="Z728" s="34">
        <f t="shared" si="811"/>
        <v>0</v>
      </c>
      <c r="AA728" s="34">
        <f t="shared" si="812"/>
        <v>0</v>
      </c>
      <c r="AB728" s="34"/>
      <c r="AC728" s="34">
        <f t="shared" si="813"/>
        <v>0</v>
      </c>
      <c r="AD728" s="34">
        <f t="shared" si="814"/>
        <v>0</v>
      </c>
      <c r="AE728" s="34"/>
      <c r="AF728" s="34">
        <f t="shared" si="796"/>
        <v>0</v>
      </c>
      <c r="AG728" s="34">
        <f t="shared" si="797"/>
        <v>0</v>
      </c>
      <c r="AH728" s="34"/>
      <c r="AI728" s="34">
        <f t="shared" si="805"/>
        <v>0</v>
      </c>
      <c r="AJ728" s="34">
        <f t="shared" si="815"/>
        <v>0</v>
      </c>
      <c r="AK728" s="34"/>
      <c r="AL728" s="34">
        <f t="shared" si="800"/>
        <v>0</v>
      </c>
      <c r="AM728" s="34">
        <f t="shared" si="801"/>
        <v>0</v>
      </c>
      <c r="AN728" s="34"/>
      <c r="AO728" s="34">
        <f>ROUND(AN728*$L728,2)</f>
        <v>0</v>
      </c>
      <c r="AP728" s="34">
        <f>ROUND(AN728*$N728,2)</f>
        <v>0</v>
      </c>
      <c r="AQ728" s="34"/>
      <c r="AR728" s="34">
        <f>ROUND(AQ728*$L728,2)</f>
        <v>0</v>
      </c>
      <c r="AS728" s="34">
        <f>ROUND(AQ728*$N728,2)</f>
        <v>0</v>
      </c>
      <c r="AT728" s="34"/>
      <c r="AU728" s="34">
        <f>ROUND(AT728*$L728,2)</f>
        <v>0</v>
      </c>
      <c r="AV728" s="34">
        <f>ROUND(AT728*$N728,2)</f>
        <v>0</v>
      </c>
      <c r="AW728" s="34"/>
      <c r="AX728" s="34">
        <f>ROUND(AW728*$L728,2)</f>
        <v>0</v>
      </c>
      <c r="AY728" s="34">
        <f>ROUND(AW728*$N728,2)</f>
        <v>0</v>
      </c>
      <c r="AZ728" s="34"/>
      <c r="BA728" s="34">
        <f>ROUND(AZ728*$L728,2)</f>
        <v>0</v>
      </c>
      <c r="BB728" s="34">
        <f>ROUND(AZ728*$N728,2)</f>
        <v>0</v>
      </c>
      <c r="BC728" s="34"/>
      <c r="BD728" s="34">
        <f>ROUND(BC728*$L728,2)</f>
        <v>0</v>
      </c>
      <c r="BE728" s="34">
        <f>ROUND(BC728*$N728,2)</f>
        <v>0</v>
      </c>
      <c r="BF728" s="34"/>
      <c r="BG728" s="34">
        <f>ROUND(BF728*$L728,2)</f>
        <v>0</v>
      </c>
      <c r="BH728" s="34">
        <f>ROUND(BF728*$N728,2)</f>
        <v>0</v>
      </c>
      <c r="BI728" s="34"/>
      <c r="BJ728" s="34">
        <f>ROUND(BI728*$L728,2)</f>
        <v>0</v>
      </c>
      <c r="BK728" s="34">
        <f>ROUND(BI728*$N728,2)</f>
        <v>0</v>
      </c>
      <c r="BL728" s="34"/>
      <c r="BM728" s="34">
        <f>ROUND(BL728*$L728,2)</f>
        <v>0</v>
      </c>
      <c r="BN728" s="34">
        <f>ROUND(BL728*$N728,2)</f>
        <v>0</v>
      </c>
      <c r="BO728" s="34"/>
      <c r="BP728" s="34">
        <f t="shared" si="854"/>
        <v>0</v>
      </c>
      <c r="BQ728" s="34">
        <f t="shared" si="855"/>
        <v>0</v>
      </c>
      <c r="BR728" s="34"/>
      <c r="BS728" s="34">
        <f t="shared" si="840"/>
        <v>0</v>
      </c>
      <c r="BT728" s="34">
        <f t="shared" si="847"/>
        <v>0</v>
      </c>
      <c r="BU728" s="34"/>
      <c r="BV728" s="34">
        <f t="shared" si="841"/>
        <v>0</v>
      </c>
      <c r="BW728" s="34">
        <f t="shared" si="848"/>
        <v>0</v>
      </c>
      <c r="BX728" s="34"/>
      <c r="BY728" s="34">
        <f t="shared" si="842"/>
        <v>0</v>
      </c>
      <c r="BZ728" s="34">
        <f t="shared" si="849"/>
        <v>0</v>
      </c>
      <c r="CA728" s="34"/>
      <c r="CB728" s="34">
        <f t="shared" si="843"/>
        <v>0</v>
      </c>
      <c r="CC728" s="34">
        <f t="shared" si="850"/>
        <v>0</v>
      </c>
      <c r="CD728" s="34"/>
      <c r="CE728" s="34">
        <f t="shared" si="844"/>
        <v>0</v>
      </c>
      <c r="CF728" s="34">
        <f t="shared" si="851"/>
        <v>0</v>
      </c>
      <c r="CG728" s="34"/>
      <c r="CH728" s="34">
        <f t="shared" si="820"/>
        <v>0</v>
      </c>
      <c r="CI728" s="34">
        <f t="shared" si="821"/>
        <v>0</v>
      </c>
      <c r="CJ728" s="34"/>
      <c r="CK728" s="34">
        <f t="shared" si="822"/>
        <v>0</v>
      </c>
      <c r="CL728" s="34">
        <f t="shared" si="823"/>
        <v>0</v>
      </c>
      <c r="CM728" s="34"/>
      <c r="CN728" s="34">
        <f t="shared" si="824"/>
        <v>0</v>
      </c>
      <c r="CO728" s="34">
        <f t="shared" si="825"/>
        <v>0</v>
      </c>
      <c r="CP728" s="34"/>
      <c r="CQ728" s="34">
        <f t="shared" si="826"/>
        <v>0</v>
      </c>
      <c r="CR728" s="34">
        <f t="shared" si="827"/>
        <v>0</v>
      </c>
      <c r="CS728" s="34"/>
      <c r="CT728" s="34">
        <f t="shared" si="828"/>
        <v>0</v>
      </c>
      <c r="CU728" s="34">
        <f t="shared" si="829"/>
        <v>0</v>
      </c>
      <c r="CV728" s="34"/>
      <c r="CW728" s="34">
        <f t="shared" si="830"/>
        <v>0</v>
      </c>
      <c r="CX728" s="34">
        <f t="shared" si="831"/>
        <v>0</v>
      </c>
      <c r="CY728" s="34"/>
      <c r="CZ728" s="34">
        <f t="shared" si="832"/>
        <v>0</v>
      </c>
      <c r="DA728" s="34">
        <f t="shared" si="833"/>
        <v>0</v>
      </c>
      <c r="DB728" s="34">
        <v>948.15</v>
      </c>
      <c r="DC728" s="34">
        <f t="shared" si="845"/>
        <v>13169.8</v>
      </c>
      <c r="DD728" s="34">
        <f t="shared" si="852"/>
        <v>0</v>
      </c>
      <c r="DE728" s="35">
        <f t="shared" si="802"/>
        <v>948.15</v>
      </c>
      <c r="DF728" s="35">
        <f t="shared" ca="1" si="803"/>
        <v>13169.8</v>
      </c>
      <c r="DG728" s="89">
        <f t="shared" ca="1" si="804"/>
        <v>0</v>
      </c>
      <c r="DH728" s="35">
        <f t="shared" si="853"/>
        <v>0</v>
      </c>
      <c r="DI728" s="35">
        <f t="shared" ca="1" si="835"/>
        <v>0</v>
      </c>
      <c r="DJ728" s="92">
        <f t="shared" ca="1" si="839"/>
        <v>0</v>
      </c>
      <c r="DK728"/>
      <c r="DL728" s="37"/>
      <c r="DM728" s="38">
        <f t="shared" si="836"/>
        <v>948.15</v>
      </c>
      <c r="DN728" s="39" t="str">
        <f>IF(DM728&lt;&gt;0,"MEDIDO","NÃO MEDIDO")</f>
        <v>MEDIDO</v>
      </c>
      <c r="DO728" s="40"/>
    </row>
    <row r="729" spans="1:119" s="3" customFormat="1" ht="45" customHeight="1" thickBot="1" x14ac:dyDescent="0.25">
      <c r="A729" s="107"/>
      <c r="B729" s="2"/>
      <c r="C729" s="224" t="s">
        <v>1337</v>
      </c>
      <c r="D729" s="225"/>
      <c r="E729" s="225"/>
      <c r="F729" s="226"/>
      <c r="G729" s="115" t="s">
        <v>1368</v>
      </c>
      <c r="H729" s="115" t="s">
        <v>1381</v>
      </c>
      <c r="I729" s="115" t="s">
        <v>1390</v>
      </c>
      <c r="J729" s="115" t="s">
        <v>1415</v>
      </c>
      <c r="K729" s="246"/>
      <c r="L729" s="248" t="s">
        <v>26</v>
      </c>
      <c r="M729" s="171">
        <f>SUM(M16:M728)-0.01</f>
        <v>13364530.779999999</v>
      </c>
      <c r="N729" s="250" t="s">
        <v>26</v>
      </c>
      <c r="O729" s="171">
        <f>SUM(O15:O728)</f>
        <v>0</v>
      </c>
      <c r="P729" s="169" t="s">
        <v>27</v>
      </c>
      <c r="Q729" s="171">
        <f>SUM(Q15:Q728)</f>
        <v>22346.89</v>
      </c>
      <c r="R729" s="171">
        <f>SUM(R15:R728)</f>
        <v>0</v>
      </c>
      <c r="S729" s="169" t="s">
        <v>27</v>
      </c>
      <c r="T729" s="171">
        <f>SUM(T15:T728)</f>
        <v>94025.05</v>
      </c>
      <c r="U729" s="171">
        <f>SUM(U15:U728)</f>
        <v>0</v>
      </c>
      <c r="V729" s="169" t="s">
        <v>27</v>
      </c>
      <c r="W729" s="171">
        <f>SUM(W15:W728)</f>
        <v>868190.17</v>
      </c>
      <c r="X729" s="171">
        <f>SUM(X15:X728)</f>
        <v>0</v>
      </c>
      <c r="Y729" s="169" t="s">
        <v>27</v>
      </c>
      <c r="Z729" s="171">
        <f>SUM(Z15:Z728)</f>
        <v>885921.66</v>
      </c>
      <c r="AA729" s="171">
        <f>SUM(AA15:AA728)</f>
        <v>0</v>
      </c>
      <c r="AB729" s="169" t="s">
        <v>27</v>
      </c>
      <c r="AC729" s="171">
        <f>SUM(AC15:AC728)</f>
        <v>546019.79</v>
      </c>
      <c r="AD729" s="171">
        <f>SUM(AD15:AD728)</f>
        <v>0</v>
      </c>
      <c r="AE729" s="169" t="s">
        <v>27</v>
      </c>
      <c r="AF729" s="171">
        <f>SUM(AF15:AF728)</f>
        <v>356167.06</v>
      </c>
      <c r="AG729" s="171">
        <f>SUM(AG15:AG728)</f>
        <v>0</v>
      </c>
      <c r="AH729" s="169" t="s">
        <v>27</v>
      </c>
      <c r="AI729" s="171">
        <f>SUM(AI15:AI728)</f>
        <v>350352.85</v>
      </c>
      <c r="AJ729" s="171">
        <f>SUM(AJ15:AJ728)</f>
        <v>0</v>
      </c>
      <c r="AK729" s="169" t="s">
        <v>27</v>
      </c>
      <c r="AL729" s="171">
        <f>SUM(AL15:AL728)</f>
        <v>342095.17</v>
      </c>
      <c r="AM729" s="171">
        <f>SUM(AM15:AM728)</f>
        <v>0</v>
      </c>
      <c r="AN729" s="169" t="s">
        <v>27</v>
      </c>
      <c r="AO729" s="171">
        <f>SUM(AO15:AO728)</f>
        <v>1007439.06</v>
      </c>
      <c r="AP729" s="171">
        <f>SUM(AP15:AP728)</f>
        <v>0</v>
      </c>
      <c r="AQ729" s="169" t="s">
        <v>27</v>
      </c>
      <c r="AR729" s="171">
        <f>SUM(AR15:AR728)</f>
        <v>408744.3</v>
      </c>
      <c r="AS729" s="171">
        <f>SUM(AS15:AS728)</f>
        <v>33754.99</v>
      </c>
      <c r="AT729" s="169" t="s">
        <v>27</v>
      </c>
      <c r="AU729" s="171">
        <f>SUM(AU15:AU728)</f>
        <v>306935.61</v>
      </c>
      <c r="AV729" s="171">
        <f>SUM(AV15:AV728)</f>
        <v>0</v>
      </c>
      <c r="AW729" s="169" t="s">
        <v>27</v>
      </c>
      <c r="AX729" s="171">
        <f>SUM(AX15:AX728)</f>
        <v>123090.2</v>
      </c>
      <c r="AY729" s="171">
        <f>SUM(AY15:AY728)</f>
        <v>0</v>
      </c>
      <c r="AZ729" s="169" t="s">
        <v>27</v>
      </c>
      <c r="BA729" s="171">
        <f>SUM(BA15:BA728)</f>
        <v>207161.04</v>
      </c>
      <c r="BB729" s="171">
        <f>SUM(BB15:BB728)</f>
        <v>0</v>
      </c>
      <c r="BC729" s="169" t="s">
        <v>27</v>
      </c>
      <c r="BD729" s="171">
        <f>SUM(BD15:BD728)</f>
        <v>1184762.95</v>
      </c>
      <c r="BE729" s="171">
        <f>SUM(BE15:BE728)</f>
        <v>0</v>
      </c>
      <c r="BF729" s="169" t="s">
        <v>27</v>
      </c>
      <c r="BG729" s="171">
        <f>SUM(BG15:BG728)</f>
        <v>871866.31</v>
      </c>
      <c r="BH729" s="171">
        <f>SUM(BH15:BH728)</f>
        <v>0</v>
      </c>
      <c r="BI729" s="169" t="s">
        <v>27</v>
      </c>
      <c r="BJ729" s="171">
        <f>SUM(BJ15:BJ728)</f>
        <v>1757093.57</v>
      </c>
      <c r="BK729" s="171">
        <f>SUM(BK15:BK728)</f>
        <v>0</v>
      </c>
      <c r="BL729" s="169" t="s">
        <v>27</v>
      </c>
      <c r="BM729" s="171">
        <f>SUM(BM15:BM728)</f>
        <v>220523.13</v>
      </c>
      <c r="BN729" s="171">
        <f>SUM(BN15:BN728)</f>
        <v>-33754.99</v>
      </c>
      <c r="BO729" s="169" t="s">
        <v>27</v>
      </c>
      <c r="BP729" s="171">
        <f>SUM(BP15:BP728)</f>
        <v>1005552.87</v>
      </c>
      <c r="BQ729" s="171">
        <f>SUM(BQ15:BQ728)</f>
        <v>0</v>
      </c>
      <c r="BR729" s="169" t="s">
        <v>27</v>
      </c>
      <c r="BS729" s="171">
        <f>SUM(BS15:BS728)</f>
        <v>33322.03</v>
      </c>
      <c r="BT729" s="171">
        <f>SUM(BT15:BT728)</f>
        <v>0</v>
      </c>
      <c r="BU729" s="169" t="s">
        <v>27</v>
      </c>
      <c r="BV729" s="171">
        <f>SUM(BV15:BV728)</f>
        <v>325544.90999999997</v>
      </c>
      <c r="BW729" s="171">
        <f>SUM(BW15:BW728)</f>
        <v>0</v>
      </c>
      <c r="BX729" s="169" t="s">
        <v>27</v>
      </c>
      <c r="BY729" s="171">
        <f>SUM(BY15:BY728)</f>
        <v>208104.82</v>
      </c>
      <c r="BZ729" s="171">
        <f>SUM(BZ15:BZ728)</f>
        <v>0</v>
      </c>
      <c r="CA729" s="169" t="s">
        <v>27</v>
      </c>
      <c r="CB729" s="171">
        <f>SUM(CB15:CB728)</f>
        <v>0</v>
      </c>
      <c r="CC729" s="171">
        <f>SUM(CC15:CC728)</f>
        <v>0</v>
      </c>
      <c r="CD729" s="169" t="s">
        <v>27</v>
      </c>
      <c r="CE729" s="171">
        <f>SUM(CE15:CE728)</f>
        <v>0</v>
      </c>
      <c r="CF729" s="171">
        <f>SUM(CF15:CF728)</f>
        <v>0</v>
      </c>
      <c r="CG729" s="169" t="s">
        <v>27</v>
      </c>
      <c r="CH729" s="171">
        <f>SUM(CH15:CH728)</f>
        <v>0</v>
      </c>
      <c r="CI729" s="171">
        <f>SUM(CI15:CI728)</f>
        <v>0</v>
      </c>
      <c r="CJ729" s="169" t="s">
        <v>27</v>
      </c>
      <c r="CK729" s="171">
        <f>SUM(CK15:CK728)</f>
        <v>0</v>
      </c>
      <c r="CL729" s="171">
        <f>SUM(CL15:CL728)</f>
        <v>0</v>
      </c>
      <c r="CM729" s="169" t="s">
        <v>27</v>
      </c>
      <c r="CN729" s="171">
        <f>SUM(CN15:CN728)</f>
        <v>0</v>
      </c>
      <c r="CO729" s="171">
        <f>SUM(CO15:CO728)</f>
        <v>0</v>
      </c>
      <c r="CP729" s="169" t="s">
        <v>27</v>
      </c>
      <c r="CQ729" s="171">
        <f>SUM(CQ15:CQ728)</f>
        <v>0</v>
      </c>
      <c r="CR729" s="171">
        <f>SUM(CR15:CR728)</f>
        <v>0</v>
      </c>
      <c r="CS729" s="169" t="s">
        <v>27</v>
      </c>
      <c r="CT729" s="171">
        <f>SUM(CT15:CT728)</f>
        <v>118922.25</v>
      </c>
      <c r="CU729" s="171">
        <f>SUM(CU15:CU728)</f>
        <v>0</v>
      </c>
      <c r="CV729" s="169" t="s">
        <v>27</v>
      </c>
      <c r="CW729" s="171">
        <f>SUM(CW15:CW728)</f>
        <v>0</v>
      </c>
      <c r="CX729" s="171">
        <f>SUM(CX15:CX728)</f>
        <v>0</v>
      </c>
      <c r="CY729" s="169" t="s">
        <v>27</v>
      </c>
      <c r="CZ729" s="171">
        <f>SUM(CZ15:CZ728)</f>
        <v>733597.96</v>
      </c>
      <c r="DA729" s="171">
        <f>SUM(DA15:DA728)</f>
        <v>0</v>
      </c>
      <c r="DB729" s="169" t="s">
        <v>27</v>
      </c>
      <c r="DC729" s="171">
        <f>SUM(DC15:DC728)</f>
        <v>195674.23</v>
      </c>
      <c r="DD729" s="171">
        <f>SUM(DD15:DD728)</f>
        <v>0</v>
      </c>
      <c r="DE729" s="169" t="s">
        <v>28</v>
      </c>
      <c r="DF729" s="171">
        <f ca="1">SUM(DF15:DF728)</f>
        <v>12173453.880000001</v>
      </c>
      <c r="DG729" s="171">
        <f ca="1">SUM(DG15:DG728)</f>
        <v>0</v>
      </c>
      <c r="DH729" s="237" t="s">
        <v>1339</v>
      </c>
      <c r="DI729" s="171">
        <f ca="1">SUM(DI15:DI728)-0.04</f>
        <v>1191076.8899999999</v>
      </c>
      <c r="DJ729" s="171">
        <f ca="1">SUM(DJ15:DJ728)</f>
        <v>0</v>
      </c>
      <c r="DK729"/>
      <c r="DL729" s="41"/>
      <c r="DM729" s="38"/>
      <c r="DN729" s="39" t="s">
        <v>63</v>
      </c>
    </row>
    <row r="730" spans="1:119" s="3" customFormat="1" ht="45" customHeight="1" thickBot="1" x14ac:dyDescent="0.25">
      <c r="A730" s="2"/>
      <c r="B730" s="2"/>
      <c r="C730" s="224" t="s">
        <v>1338</v>
      </c>
      <c r="D730" s="225"/>
      <c r="E730" s="225"/>
      <c r="F730" s="226"/>
      <c r="G730" s="119" t="s">
        <v>1369</v>
      </c>
      <c r="H730" s="119" t="s">
        <v>1369</v>
      </c>
      <c r="I730" s="119" t="s">
        <v>1391</v>
      </c>
      <c r="J730" s="119" t="s">
        <v>1369</v>
      </c>
      <c r="K730" s="247"/>
      <c r="L730" s="249"/>
      <c r="M730" s="172"/>
      <c r="N730" s="251"/>
      <c r="O730" s="172"/>
      <c r="P730" s="170"/>
      <c r="Q730" s="172"/>
      <c r="R730" s="172"/>
      <c r="S730" s="170"/>
      <c r="T730" s="172"/>
      <c r="U730" s="172"/>
      <c r="V730" s="170"/>
      <c r="W730" s="172"/>
      <c r="X730" s="172"/>
      <c r="Y730" s="170"/>
      <c r="Z730" s="172"/>
      <c r="AA730" s="172"/>
      <c r="AB730" s="170"/>
      <c r="AC730" s="172"/>
      <c r="AD730" s="172"/>
      <c r="AE730" s="170"/>
      <c r="AF730" s="172"/>
      <c r="AG730" s="172"/>
      <c r="AH730" s="170"/>
      <c r="AI730" s="172"/>
      <c r="AJ730" s="172"/>
      <c r="AK730" s="170"/>
      <c r="AL730" s="172"/>
      <c r="AM730" s="172"/>
      <c r="AN730" s="170"/>
      <c r="AO730" s="172"/>
      <c r="AP730" s="172"/>
      <c r="AQ730" s="170"/>
      <c r="AR730" s="172"/>
      <c r="AS730" s="172"/>
      <c r="AT730" s="170"/>
      <c r="AU730" s="172"/>
      <c r="AV730" s="172"/>
      <c r="AW730" s="170"/>
      <c r="AX730" s="172"/>
      <c r="AY730" s="172"/>
      <c r="AZ730" s="170"/>
      <c r="BA730" s="172"/>
      <c r="BB730" s="172"/>
      <c r="BC730" s="170"/>
      <c r="BD730" s="172"/>
      <c r="BE730" s="172"/>
      <c r="BF730" s="170"/>
      <c r="BG730" s="172"/>
      <c r="BH730" s="172"/>
      <c r="BI730" s="170"/>
      <c r="BJ730" s="172"/>
      <c r="BK730" s="172"/>
      <c r="BL730" s="170"/>
      <c r="BM730" s="172"/>
      <c r="BN730" s="172"/>
      <c r="BO730" s="170"/>
      <c r="BP730" s="172"/>
      <c r="BQ730" s="172"/>
      <c r="BR730" s="170"/>
      <c r="BS730" s="172"/>
      <c r="BT730" s="172"/>
      <c r="BU730" s="170"/>
      <c r="BV730" s="172"/>
      <c r="BW730" s="172"/>
      <c r="BX730" s="170"/>
      <c r="BY730" s="172"/>
      <c r="BZ730" s="172"/>
      <c r="CA730" s="170"/>
      <c r="CB730" s="172"/>
      <c r="CC730" s="172"/>
      <c r="CD730" s="170"/>
      <c r="CE730" s="172"/>
      <c r="CF730" s="172"/>
      <c r="CG730" s="170"/>
      <c r="CH730" s="172"/>
      <c r="CI730" s="172"/>
      <c r="CJ730" s="170"/>
      <c r="CK730" s="172"/>
      <c r="CL730" s="172"/>
      <c r="CM730" s="170"/>
      <c r="CN730" s="172"/>
      <c r="CO730" s="172"/>
      <c r="CP730" s="170"/>
      <c r="CQ730" s="172"/>
      <c r="CR730" s="172"/>
      <c r="CS730" s="170"/>
      <c r="CT730" s="172"/>
      <c r="CU730" s="172"/>
      <c r="CV730" s="170"/>
      <c r="CW730" s="172"/>
      <c r="CX730" s="172"/>
      <c r="CY730" s="170"/>
      <c r="CZ730" s="172"/>
      <c r="DA730" s="172"/>
      <c r="DB730" s="170"/>
      <c r="DC730" s="172"/>
      <c r="DD730" s="172"/>
      <c r="DE730" s="170"/>
      <c r="DF730" s="172"/>
      <c r="DG730" s="172"/>
      <c r="DH730" s="238"/>
      <c r="DI730" s="172"/>
      <c r="DJ730" s="172"/>
      <c r="DK730"/>
      <c r="DL730" s="41"/>
      <c r="DM730" s="38"/>
      <c r="DN730" s="39" t="s">
        <v>63</v>
      </c>
    </row>
    <row r="731" spans="1:119" s="3" customFormat="1" ht="55.5" customHeight="1" thickBot="1" x14ac:dyDescent="0.25">
      <c r="A731" s="2"/>
      <c r="B731" s="2"/>
      <c r="C731" s="227" t="s">
        <v>1404</v>
      </c>
      <c r="D731" s="228"/>
      <c r="E731" s="228"/>
      <c r="F731" s="228"/>
      <c r="G731" s="228"/>
      <c r="H731" s="228"/>
      <c r="I731" s="228"/>
      <c r="J731" s="228"/>
      <c r="K731" s="229"/>
      <c r="L731" s="137" t="s">
        <v>29</v>
      </c>
      <c r="M731" s="83">
        <f>M729*(1-$DI$7)</f>
        <v>12298522.810000001</v>
      </c>
      <c r="N731" s="233" t="s">
        <v>30</v>
      </c>
      <c r="O731" s="234"/>
      <c r="P731" s="84" t="s">
        <v>31</v>
      </c>
      <c r="Q731" s="83">
        <f>SUM(Q15:Q728)*(1-$DI$7)</f>
        <v>20564.41</v>
      </c>
      <c r="R731" s="65" t="s">
        <v>30</v>
      </c>
      <c r="S731" s="64" t="s">
        <v>31</v>
      </c>
      <c r="T731" s="83">
        <f>SUM(T15:T728)*(1-$DI$7)</f>
        <v>86525.24</v>
      </c>
      <c r="U731" s="65" t="s">
        <v>30</v>
      </c>
      <c r="V731" s="64" t="s">
        <v>31</v>
      </c>
      <c r="W731" s="83">
        <f>SUM(W15:W728)*(1-$DI$7)</f>
        <v>798939.88</v>
      </c>
      <c r="X731" s="65" t="s">
        <v>30</v>
      </c>
      <c r="Y731" s="64" t="s">
        <v>31</v>
      </c>
      <c r="Z731" s="83">
        <f>SUM(Z15:Z728)*(1-$DI$7)</f>
        <v>815257.04</v>
      </c>
      <c r="AA731" s="65" t="s">
        <v>30</v>
      </c>
      <c r="AB731" s="64" t="s">
        <v>31</v>
      </c>
      <c r="AC731" s="83">
        <f>SUM(AC15:AC728)*(1-$DI$7)</f>
        <v>502467.09</v>
      </c>
      <c r="AD731" s="65" t="s">
        <v>30</v>
      </c>
      <c r="AE731" s="64" t="s">
        <v>31</v>
      </c>
      <c r="AF731" s="83">
        <f>SUM(AF15:AF728)*(1-$DI$7)</f>
        <v>327757.76</v>
      </c>
      <c r="AG731" s="65" t="s">
        <v>30</v>
      </c>
      <c r="AH731" s="64" t="s">
        <v>31</v>
      </c>
      <c r="AI731" s="83">
        <f>SUM(AI15:AI728)*(1-$DI$7)</f>
        <v>322407.32</v>
      </c>
      <c r="AJ731" s="65" t="s">
        <v>30</v>
      </c>
      <c r="AK731" s="64" t="s">
        <v>31</v>
      </c>
      <c r="AL731" s="83">
        <f>SUM(AL15:AL728)*(1-$DI$7)</f>
        <v>314808.3</v>
      </c>
      <c r="AM731" s="65" t="s">
        <v>30</v>
      </c>
      <c r="AN731" s="64" t="s">
        <v>31</v>
      </c>
      <c r="AO731" s="83">
        <f>SUM(AO15:AO728)*(1-$DI$7)</f>
        <v>927081.73</v>
      </c>
      <c r="AP731" s="65" t="s">
        <v>30</v>
      </c>
      <c r="AQ731" s="64" t="s">
        <v>31</v>
      </c>
      <c r="AR731" s="83">
        <f>SUM(AR15:AR728)*(1-$DI$7)</f>
        <v>376141.23</v>
      </c>
      <c r="AS731" s="65" t="s">
        <v>30</v>
      </c>
      <c r="AT731" s="64" t="s">
        <v>31</v>
      </c>
      <c r="AU731" s="83">
        <f>SUM(AU15:AU728)*(1-$DI$7)</f>
        <v>282453.21000000002</v>
      </c>
      <c r="AV731" s="65" t="s">
        <v>30</v>
      </c>
      <c r="AW731" s="64" t="s">
        <v>31</v>
      </c>
      <c r="AX731" s="83">
        <f>SUM(AX15:AX728)*(1-$DI$7)</f>
        <v>113272.04</v>
      </c>
      <c r="AY731" s="65" t="s">
        <v>30</v>
      </c>
      <c r="AZ731" s="64" t="s">
        <v>31</v>
      </c>
      <c r="BA731" s="83">
        <f>SUM(BA15:BA728)*(1-$DI$7)</f>
        <v>190637.05</v>
      </c>
      <c r="BB731" s="65" t="s">
        <v>30</v>
      </c>
      <c r="BC731" s="64" t="s">
        <v>31</v>
      </c>
      <c r="BD731" s="83">
        <f>SUM(BD15:BD728)*(1-$DI$7)</f>
        <v>1090261.56</v>
      </c>
      <c r="BE731" s="81" t="s">
        <v>30</v>
      </c>
      <c r="BF731" s="64" t="s">
        <v>31</v>
      </c>
      <c r="BG731" s="83">
        <f>SUM(BG15:BG728)*(1-$DI$7)</f>
        <v>802322.8</v>
      </c>
      <c r="BH731" s="81" t="s">
        <v>30</v>
      </c>
      <c r="BI731" s="64" t="s">
        <v>31</v>
      </c>
      <c r="BJ731" s="83">
        <f>SUM(BJ15:BJ728)*(1-$DI$7)</f>
        <v>1616940.82</v>
      </c>
      <c r="BK731" s="81" t="s">
        <v>30</v>
      </c>
      <c r="BL731" s="64" t="s">
        <v>31</v>
      </c>
      <c r="BM731" s="83">
        <f>SUM(BM15:BM728)*(1-$DI$7)</f>
        <v>202933.33</v>
      </c>
      <c r="BN731" s="81" t="s">
        <v>30</v>
      </c>
      <c r="BO731" s="64" t="s">
        <v>31</v>
      </c>
      <c r="BP731" s="83">
        <f>SUM(BP15:BP728)*(1-$DI$7)</f>
        <v>925345.99</v>
      </c>
      <c r="BQ731" s="81" t="s">
        <v>30</v>
      </c>
      <c r="BR731" s="64" t="s">
        <v>31</v>
      </c>
      <c r="BS731" s="83">
        <f>SUM(BS15:BS728)*(1-$DI$7)</f>
        <v>30664.13</v>
      </c>
      <c r="BT731" s="81" t="s">
        <v>30</v>
      </c>
      <c r="BU731" s="64" t="s">
        <v>31</v>
      </c>
      <c r="BV731" s="83">
        <f>SUM(BV15:BV728)*(1-$DI$7)</f>
        <v>299578.15999999997</v>
      </c>
      <c r="BW731" s="81" t="s">
        <v>30</v>
      </c>
      <c r="BX731" s="64" t="s">
        <v>31</v>
      </c>
      <c r="BY731" s="83">
        <f>SUM(BY15:BY728)*(1-$DI$7)</f>
        <v>191505.55</v>
      </c>
      <c r="BZ731" s="81" t="s">
        <v>30</v>
      </c>
      <c r="CA731" s="64" t="s">
        <v>31</v>
      </c>
      <c r="CB731" s="83">
        <f>SUM(CB15:CB728)*(1-$DI$7)</f>
        <v>0</v>
      </c>
      <c r="CC731" s="81" t="s">
        <v>30</v>
      </c>
      <c r="CD731" s="64" t="s">
        <v>31</v>
      </c>
      <c r="CE731" s="83">
        <f>SUM(CE15:CE728)*(1-$DI$7)</f>
        <v>0</v>
      </c>
      <c r="CF731" s="81" t="s">
        <v>30</v>
      </c>
      <c r="CG731" s="64" t="s">
        <v>31</v>
      </c>
      <c r="CH731" s="83">
        <f>SUM(CH15:CH728)*(1-$DI$7)</f>
        <v>0</v>
      </c>
      <c r="CI731" s="81" t="s">
        <v>30</v>
      </c>
      <c r="CJ731" s="64" t="s">
        <v>31</v>
      </c>
      <c r="CK731" s="83">
        <f>SUM(CK15:CK728)*(1-$DI$7)</f>
        <v>0</v>
      </c>
      <c r="CL731" s="81" t="s">
        <v>30</v>
      </c>
      <c r="CM731" s="64" t="s">
        <v>31</v>
      </c>
      <c r="CN731" s="83">
        <f>SUM(CN15:CN728)*(1-$DI$7)</f>
        <v>0</v>
      </c>
      <c r="CO731" s="81" t="s">
        <v>30</v>
      </c>
      <c r="CP731" s="64" t="s">
        <v>31</v>
      </c>
      <c r="CQ731" s="83">
        <f>SUM(CQ15:CQ728)*(1-$DI$7)</f>
        <v>0</v>
      </c>
      <c r="CR731" s="81" t="s">
        <v>30</v>
      </c>
      <c r="CS731" s="64" t="s">
        <v>31</v>
      </c>
      <c r="CT731" s="83">
        <f>SUM(CT15:CT728)*(1-$DI$7)</f>
        <v>109436.54</v>
      </c>
      <c r="CU731" s="81" t="s">
        <v>30</v>
      </c>
      <c r="CV731" s="64" t="s">
        <v>31</v>
      </c>
      <c r="CW731" s="83">
        <f>SUM(CW15:CW728)*(1-$DI$7)</f>
        <v>0</v>
      </c>
      <c r="CX731" s="81" t="s">
        <v>30</v>
      </c>
      <c r="CY731" s="64" t="s">
        <v>31</v>
      </c>
      <c r="CZ731" s="83">
        <f>SUM(CZ15:CZ728)*(1-$DI$7)</f>
        <v>675083.28</v>
      </c>
      <c r="DA731" s="81" t="s">
        <v>30</v>
      </c>
      <c r="DB731" s="64" t="s">
        <v>31</v>
      </c>
      <c r="DC731" s="83">
        <f>SUM(DC15:DC728)*(1-$DI$7)</f>
        <v>180066.48</v>
      </c>
      <c r="DD731" s="81" t="s">
        <v>30</v>
      </c>
      <c r="DE731" s="84" t="s">
        <v>32</v>
      </c>
      <c r="DF731" s="83">
        <f ca="1">SUM(DF15:DF728)*(1-$DI$7)+0.01</f>
        <v>11202450.939999999</v>
      </c>
      <c r="DG731" s="65" t="s">
        <v>30</v>
      </c>
      <c r="DH731" s="85" t="s">
        <v>1340</v>
      </c>
      <c r="DI731" s="83">
        <f ca="1">DI729*(1-$DI$7)</f>
        <v>1096071.8700000001</v>
      </c>
      <c r="DJ731" s="65" t="s">
        <v>30</v>
      </c>
      <c r="DK731"/>
      <c r="DL731" s="41"/>
      <c r="DM731" s="38"/>
      <c r="DN731" s="39" t="s">
        <v>63</v>
      </c>
    </row>
    <row r="732" spans="1:119" s="3" customFormat="1" ht="45" customHeight="1" thickBot="1" x14ac:dyDescent="0.25">
      <c r="A732" s="2"/>
      <c r="B732" s="2"/>
      <c r="C732" s="230"/>
      <c r="D732" s="231"/>
      <c r="E732" s="231"/>
      <c r="F732" s="231"/>
      <c r="G732" s="231"/>
      <c r="H732" s="231"/>
      <c r="I732" s="231"/>
      <c r="J732" s="231"/>
      <c r="K732" s="232"/>
      <c r="L732" s="235" t="s">
        <v>33</v>
      </c>
      <c r="M732" s="236"/>
      <c r="N732" s="173">
        <f>M731+O729</f>
        <v>12298522.810000001</v>
      </c>
      <c r="O732" s="174"/>
      <c r="P732" s="82" t="s">
        <v>34</v>
      </c>
      <c r="Q732" s="173">
        <f>Q731+R729</f>
        <v>20564.41</v>
      </c>
      <c r="R732" s="174"/>
      <c r="S732" s="82" t="s">
        <v>34</v>
      </c>
      <c r="T732" s="173">
        <f>T731+U729</f>
        <v>86525.24</v>
      </c>
      <c r="U732" s="174"/>
      <c r="V732" s="82" t="s">
        <v>34</v>
      </c>
      <c r="W732" s="173">
        <f>W731+X729</f>
        <v>798939.88</v>
      </c>
      <c r="X732" s="174"/>
      <c r="Y732" s="82" t="s">
        <v>34</v>
      </c>
      <c r="Z732" s="173">
        <f>Z731+AA729</f>
        <v>815257.04</v>
      </c>
      <c r="AA732" s="174"/>
      <c r="AB732" s="82" t="s">
        <v>34</v>
      </c>
      <c r="AC732" s="173">
        <f>AC731+AD729</f>
        <v>502467.09</v>
      </c>
      <c r="AD732" s="174"/>
      <c r="AE732" s="82" t="s">
        <v>34</v>
      </c>
      <c r="AF732" s="173">
        <f>AF731+AG729</f>
        <v>327757.76</v>
      </c>
      <c r="AG732" s="174"/>
      <c r="AH732" s="82" t="s">
        <v>34</v>
      </c>
      <c r="AI732" s="173">
        <f>AI731+AJ729</f>
        <v>322407.32</v>
      </c>
      <c r="AJ732" s="174"/>
      <c r="AK732" s="82" t="s">
        <v>34</v>
      </c>
      <c r="AL732" s="173">
        <f>AL731+AM729</f>
        <v>314808.3</v>
      </c>
      <c r="AM732" s="174"/>
      <c r="AN732" s="82" t="s">
        <v>34</v>
      </c>
      <c r="AO732" s="173">
        <f>AO731+AP729</f>
        <v>927081.73</v>
      </c>
      <c r="AP732" s="174"/>
      <c r="AQ732" s="82" t="s">
        <v>34</v>
      </c>
      <c r="AR732" s="173">
        <f>AR731+AS729</f>
        <v>409896.22</v>
      </c>
      <c r="AS732" s="174"/>
      <c r="AT732" s="82" t="s">
        <v>34</v>
      </c>
      <c r="AU732" s="173">
        <f>AU731+AV729</f>
        <v>282453.21000000002</v>
      </c>
      <c r="AV732" s="174"/>
      <c r="AW732" s="82" t="s">
        <v>34</v>
      </c>
      <c r="AX732" s="173">
        <f>AX731+AY729</f>
        <v>113272.04</v>
      </c>
      <c r="AY732" s="174"/>
      <c r="AZ732" s="82" t="s">
        <v>34</v>
      </c>
      <c r="BA732" s="173">
        <f>BA731+BB729</f>
        <v>190637.05</v>
      </c>
      <c r="BB732" s="174"/>
      <c r="BC732" s="82" t="s">
        <v>34</v>
      </c>
      <c r="BD732" s="173">
        <f>BD731+BE729</f>
        <v>1090261.56</v>
      </c>
      <c r="BE732" s="174"/>
      <c r="BF732" s="82" t="s">
        <v>34</v>
      </c>
      <c r="BG732" s="173">
        <f>BG731+BH729</f>
        <v>802322.8</v>
      </c>
      <c r="BH732" s="174"/>
      <c r="BI732" s="82" t="s">
        <v>34</v>
      </c>
      <c r="BJ732" s="173">
        <f>BJ731+BK729</f>
        <v>1616940.82</v>
      </c>
      <c r="BK732" s="174"/>
      <c r="BL732" s="82" t="s">
        <v>34</v>
      </c>
      <c r="BM732" s="173">
        <f>BM731+BN729</f>
        <v>169178.34</v>
      </c>
      <c r="BN732" s="174"/>
      <c r="BO732" s="82" t="s">
        <v>34</v>
      </c>
      <c r="BP732" s="173">
        <f>BP731+BQ729</f>
        <v>925345.99</v>
      </c>
      <c r="BQ732" s="174"/>
      <c r="BR732" s="82" t="s">
        <v>34</v>
      </c>
      <c r="BS732" s="173">
        <f>BS731+BT729</f>
        <v>30664.13</v>
      </c>
      <c r="BT732" s="174"/>
      <c r="BU732" s="82" t="s">
        <v>34</v>
      </c>
      <c r="BV732" s="173">
        <f>BV731+BW729</f>
        <v>299578.15999999997</v>
      </c>
      <c r="BW732" s="174"/>
      <c r="BX732" s="82" t="s">
        <v>34</v>
      </c>
      <c r="BY732" s="173">
        <f>BY731+BZ729</f>
        <v>191505.55</v>
      </c>
      <c r="BZ732" s="174"/>
      <c r="CA732" s="82" t="s">
        <v>34</v>
      </c>
      <c r="CB732" s="173">
        <f>CB731+CC729</f>
        <v>0</v>
      </c>
      <c r="CC732" s="174"/>
      <c r="CD732" s="82" t="s">
        <v>34</v>
      </c>
      <c r="CE732" s="173">
        <f>CE731+CF729</f>
        <v>0</v>
      </c>
      <c r="CF732" s="174"/>
      <c r="CG732" s="82" t="s">
        <v>34</v>
      </c>
      <c r="CH732" s="173">
        <f>CH731+CI729</f>
        <v>0</v>
      </c>
      <c r="CI732" s="174"/>
      <c r="CJ732" s="82" t="s">
        <v>34</v>
      </c>
      <c r="CK732" s="173">
        <f>CK731+CL729</f>
        <v>0</v>
      </c>
      <c r="CL732" s="174"/>
      <c r="CM732" s="82" t="s">
        <v>34</v>
      </c>
      <c r="CN732" s="173">
        <f>CN731+CO729</f>
        <v>0</v>
      </c>
      <c r="CO732" s="174"/>
      <c r="CP732" s="82" t="s">
        <v>34</v>
      </c>
      <c r="CQ732" s="173">
        <f>CQ731+CR729</f>
        <v>0</v>
      </c>
      <c r="CR732" s="174"/>
      <c r="CS732" s="82" t="s">
        <v>34</v>
      </c>
      <c r="CT732" s="173">
        <f>CT731+CU729</f>
        <v>109436.54</v>
      </c>
      <c r="CU732" s="174"/>
      <c r="CV732" s="82" t="s">
        <v>34</v>
      </c>
      <c r="CW732" s="173">
        <f>CW731+CX729</f>
        <v>0</v>
      </c>
      <c r="CX732" s="174"/>
      <c r="CY732" s="82" t="s">
        <v>34</v>
      </c>
      <c r="CZ732" s="173">
        <f>CZ731+DA729</f>
        <v>675083.28</v>
      </c>
      <c r="DA732" s="174"/>
      <c r="DB732" s="82" t="s">
        <v>34</v>
      </c>
      <c r="DC732" s="173">
        <f>DC731+DD729</f>
        <v>180066.48</v>
      </c>
      <c r="DD732" s="174"/>
      <c r="DE732" s="82" t="s">
        <v>35</v>
      </c>
      <c r="DF732" s="173">
        <f ca="1">DF731+DG729</f>
        <v>11202450.939999999</v>
      </c>
      <c r="DG732" s="174"/>
      <c r="DH732" s="66" t="s">
        <v>61</v>
      </c>
      <c r="DI732" s="173">
        <f ca="1">DI731+DJ729</f>
        <v>1096071.8700000001</v>
      </c>
      <c r="DJ732" s="174"/>
      <c r="DK732"/>
      <c r="DL732" s="41"/>
      <c r="DM732" s="38"/>
      <c r="DN732" s="39" t="s">
        <v>63</v>
      </c>
    </row>
    <row r="733" spans="1:119" s="3" customFormat="1" ht="28.5" customHeight="1" x14ac:dyDescent="0.2">
      <c r="C733" s="106"/>
      <c r="D733" s="43"/>
      <c r="E733" s="43"/>
      <c r="F733" s="43"/>
      <c r="G733" s="43"/>
      <c r="H733" s="43"/>
      <c r="I733" s="43"/>
      <c r="J733" s="43"/>
      <c r="K733" s="43"/>
      <c r="L733" s="43"/>
      <c r="M733" s="43"/>
      <c r="N733" s="102"/>
      <c r="O733" s="103"/>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c r="AR733" s="44"/>
      <c r="AS733" s="44"/>
      <c r="AT733" s="44"/>
      <c r="AU733" s="44"/>
      <c r="AV733" s="44"/>
      <c r="AW733" s="44"/>
      <c r="AX733" s="44"/>
      <c r="AY733" s="44"/>
      <c r="AZ733" s="44"/>
      <c r="BA733" s="44"/>
      <c r="BB733" s="44"/>
      <c r="BC733" s="44"/>
      <c r="BD733" s="44"/>
      <c r="BE733" s="44"/>
      <c r="BF733" s="44"/>
      <c r="BG733" s="44"/>
      <c r="BH733" s="44"/>
      <c r="BI733" s="44"/>
      <c r="BJ733" s="44"/>
      <c r="BK733" s="44"/>
      <c r="BL733" s="44"/>
      <c r="BM733" s="44"/>
      <c r="BN733" s="44"/>
      <c r="BO733" s="44"/>
      <c r="BP733" s="44"/>
      <c r="BQ733" s="44"/>
      <c r="BR733" s="44"/>
      <c r="BS733" s="44"/>
      <c r="BT733" s="44"/>
      <c r="BU733" s="44"/>
      <c r="BV733" s="44"/>
      <c r="BW733" s="44"/>
      <c r="BX733" s="44"/>
      <c r="BY733" s="44"/>
      <c r="BZ733" s="44"/>
      <c r="CA733" s="44"/>
      <c r="CB733" s="44"/>
      <c r="CC733" s="44"/>
      <c r="CD733" s="44"/>
      <c r="CE733" s="44"/>
      <c r="CF733" s="44"/>
      <c r="CG733" s="44"/>
      <c r="CH733" s="44"/>
      <c r="CI733" s="44"/>
      <c r="CJ733" s="44"/>
      <c r="CK733" s="44"/>
      <c r="CL733" s="44"/>
      <c r="CM733" s="44"/>
      <c r="CN733" s="44"/>
      <c r="CO733" s="44"/>
      <c r="CP733" s="44"/>
      <c r="CQ733" s="44"/>
      <c r="CR733" s="44"/>
      <c r="CS733" s="44"/>
      <c r="CT733" s="44"/>
      <c r="CU733" s="44"/>
      <c r="CV733" s="44"/>
      <c r="CW733" s="44"/>
      <c r="CX733" s="44"/>
      <c r="CY733" s="44"/>
      <c r="CZ733" s="44"/>
      <c r="DA733" s="44"/>
      <c r="DB733" s="44"/>
      <c r="DC733" s="44"/>
      <c r="DD733" s="44"/>
      <c r="DE733" s="42"/>
      <c r="DF733" s="45"/>
      <c r="DG733" s="42"/>
      <c r="DH733" s="42"/>
      <c r="DI733" s="42"/>
      <c r="DJ733" s="42"/>
      <c r="DK733"/>
      <c r="DL733" s="41"/>
      <c r="DM733" s="38"/>
      <c r="DN733" s="39" t="s">
        <v>63</v>
      </c>
    </row>
    <row r="734" spans="1:119" s="3" customFormat="1" ht="28.5" customHeight="1" x14ac:dyDescent="0.2">
      <c r="C734" s="219" t="s">
        <v>1333</v>
      </c>
      <c r="D734" s="220"/>
      <c r="F734" s="221" t="s">
        <v>65</v>
      </c>
      <c r="G734" s="222"/>
      <c r="H734" s="222"/>
      <c r="I734" s="222"/>
      <c r="J734" s="222"/>
      <c r="K734" s="223"/>
      <c r="L734"/>
      <c r="M734"/>
      <c r="N734"/>
      <c r="P734" s="8"/>
      <c r="Q734" s="8"/>
      <c r="R734" s="8"/>
      <c r="S734" s="8"/>
      <c r="T734" s="8"/>
      <c r="U734" s="8"/>
      <c r="V734" s="44"/>
      <c r="W734" s="44"/>
      <c r="X734" s="44"/>
      <c r="Y734" s="44"/>
      <c r="Z734" s="44"/>
      <c r="AA734" s="44"/>
      <c r="AB734" s="44"/>
      <c r="AC734" s="44"/>
      <c r="AD734" s="44"/>
      <c r="AE734" s="44"/>
      <c r="AF734" s="44"/>
      <c r="AG734" s="44"/>
      <c r="AH734" s="44"/>
      <c r="AI734" s="44"/>
      <c r="AJ734" s="44"/>
      <c r="AK734" s="44"/>
      <c r="AL734" s="44"/>
      <c r="AM734" s="44"/>
      <c r="AN734" s="44"/>
      <c r="AO734" s="44"/>
      <c r="AP734" s="44"/>
      <c r="AQ734" s="44"/>
      <c r="AR734" s="44"/>
      <c r="AS734" s="44"/>
      <c r="AT734" s="44"/>
      <c r="AU734" s="44"/>
      <c r="AV734" s="44"/>
      <c r="AW734" s="44"/>
      <c r="AX734" s="44"/>
      <c r="AY734" s="44"/>
      <c r="AZ734" s="44"/>
      <c r="BA734" s="44"/>
      <c r="BB734" s="44"/>
      <c r="BC734" s="44"/>
      <c r="BD734" s="44"/>
      <c r="BE734" s="44"/>
      <c r="BF734" s="44"/>
      <c r="BG734" s="44"/>
      <c r="BH734" s="44"/>
      <c r="BI734" s="44"/>
      <c r="BJ734" s="44"/>
      <c r="BK734" s="44"/>
      <c r="BL734" s="44"/>
      <c r="BM734" s="44"/>
      <c r="BN734" s="44"/>
      <c r="BO734" s="44"/>
      <c r="BP734" s="44"/>
      <c r="BQ734" s="44"/>
      <c r="BR734" s="44"/>
      <c r="BS734" s="44"/>
      <c r="BT734" s="44"/>
      <c r="BU734" s="44"/>
      <c r="BV734" s="44"/>
      <c r="BW734" s="44"/>
      <c r="BX734" s="44"/>
      <c r="BY734" s="44"/>
      <c r="BZ734" s="44"/>
      <c r="CA734" s="44"/>
      <c r="CB734" s="44"/>
      <c r="CC734" s="44"/>
      <c r="CD734" s="44"/>
      <c r="CE734" s="44"/>
      <c r="CF734" s="44"/>
      <c r="CG734" s="44"/>
      <c r="CH734" s="44"/>
      <c r="CI734" s="44"/>
      <c r="CJ734" s="44"/>
      <c r="CK734" s="44"/>
      <c r="CL734" s="44"/>
      <c r="CM734" s="44"/>
      <c r="CN734" s="44"/>
      <c r="CO734" s="44"/>
      <c r="CP734" s="44"/>
      <c r="CQ734" s="44"/>
      <c r="CR734" s="44"/>
      <c r="CS734" s="44"/>
      <c r="CT734" s="44"/>
      <c r="CU734" s="44"/>
      <c r="CV734" s="44"/>
      <c r="CW734" s="44"/>
      <c r="CX734" s="44"/>
      <c r="CY734" s="44"/>
      <c r="CZ734" s="44"/>
      <c r="DA734" s="44"/>
      <c r="DB734" s="44"/>
      <c r="DC734" s="44"/>
      <c r="DD734" s="44"/>
      <c r="DE734" s="42"/>
      <c r="DF734" s="159" t="str">
        <f>"QUADRO RESUMO DA " &amp; DM11</f>
        <v>QUADRO RESUMO DA 31ª MEDIÇÃO</v>
      </c>
      <c r="DG734" s="160"/>
      <c r="DH734" s="160"/>
      <c r="DI734" s="161"/>
      <c r="DJ734" s="42"/>
      <c r="DK734"/>
      <c r="DL734" s="41"/>
      <c r="DM734" s="38"/>
      <c r="DN734" s="39" t="s">
        <v>63</v>
      </c>
    </row>
    <row r="735" spans="1:119" s="3" customFormat="1" ht="57" customHeight="1" x14ac:dyDescent="0.2">
      <c r="C735" s="108"/>
      <c r="D735" s="80" t="s">
        <v>36</v>
      </c>
      <c r="F735" s="179" t="s">
        <v>46</v>
      </c>
      <c r="G735" s="180"/>
      <c r="H735" s="77" t="s">
        <v>1440</v>
      </c>
      <c r="I735" s="179" t="s">
        <v>1441</v>
      </c>
      <c r="J735" s="180"/>
      <c r="K735" s="77" t="s">
        <v>47</v>
      </c>
      <c r="M735"/>
      <c r="N735"/>
      <c r="P735" s="8"/>
      <c r="Q735" s="8"/>
      <c r="R735" s="8"/>
      <c r="S735" s="8"/>
      <c r="T735" s="8"/>
      <c r="U735" s="8"/>
      <c r="V735" s="44"/>
      <c r="W735" s="44"/>
      <c r="X735" s="49"/>
      <c r="Y735" s="44"/>
      <c r="Z735" s="44"/>
      <c r="AA735" s="49"/>
      <c r="AB735" s="44"/>
      <c r="AC735" s="44"/>
      <c r="AD735" s="49"/>
      <c r="AE735" s="44"/>
      <c r="AF735" s="44"/>
      <c r="AG735" s="49"/>
      <c r="AH735" s="44"/>
      <c r="AI735" s="44"/>
      <c r="AJ735" s="49"/>
      <c r="AK735" s="49"/>
      <c r="AL735" s="49"/>
      <c r="AM735" s="49"/>
      <c r="AN735" s="49"/>
      <c r="AO735" s="49"/>
      <c r="AP735" s="49"/>
      <c r="AQ735" s="49"/>
      <c r="AR735" s="49"/>
      <c r="AS735" s="49"/>
      <c r="AT735" s="49"/>
      <c r="AU735" s="49"/>
      <c r="AV735" s="49"/>
      <c r="AW735" s="49"/>
      <c r="AX735" s="49"/>
      <c r="AY735" s="49"/>
      <c r="AZ735" s="49"/>
      <c r="BA735" s="49"/>
      <c r="BB735" s="49"/>
      <c r="BC735" s="49"/>
      <c r="BD735" s="49"/>
      <c r="BE735" s="49"/>
      <c r="BF735" s="49"/>
      <c r="BG735" s="49"/>
      <c r="BH735" s="49"/>
      <c r="BI735" s="49"/>
      <c r="BJ735" s="49"/>
      <c r="BK735" s="49"/>
      <c r="BL735" s="49"/>
      <c r="BM735" s="49"/>
      <c r="BN735" s="49"/>
      <c r="BO735" s="49"/>
      <c r="BP735" s="49"/>
      <c r="BQ735" s="49"/>
      <c r="BR735" s="49"/>
      <c r="BS735" s="49"/>
      <c r="BT735" s="49"/>
      <c r="BU735" s="49"/>
      <c r="BV735" s="49"/>
      <c r="BW735" s="49"/>
      <c r="BX735" s="49"/>
      <c r="BY735" s="49"/>
      <c r="BZ735" s="49"/>
      <c r="CA735" s="49"/>
      <c r="CB735" s="49"/>
      <c r="CC735" s="49"/>
      <c r="CD735" s="49"/>
      <c r="CE735" s="49"/>
      <c r="CF735" s="49"/>
      <c r="CG735" s="49"/>
      <c r="CH735" s="49"/>
      <c r="CI735" s="49"/>
      <c r="CJ735" s="49"/>
      <c r="CK735" s="49"/>
      <c r="CL735" s="49"/>
      <c r="CM735" s="49"/>
      <c r="CN735" s="49"/>
      <c r="CO735" s="49"/>
      <c r="CP735" s="49"/>
      <c r="CQ735" s="49"/>
      <c r="CR735" s="49"/>
      <c r="CS735" s="49"/>
      <c r="CT735" s="49"/>
      <c r="CU735" s="49"/>
      <c r="CV735" s="49"/>
      <c r="CW735" s="49"/>
      <c r="CX735" s="49"/>
      <c r="CY735" s="49"/>
      <c r="CZ735" s="49"/>
      <c r="DA735" s="49"/>
      <c r="DB735" s="49"/>
      <c r="DC735" s="49"/>
      <c r="DD735" s="49"/>
      <c r="DE735" s="42"/>
      <c r="DF735" s="162" t="s">
        <v>39</v>
      </c>
      <c r="DG735" s="164"/>
      <c r="DH735" s="185" t="s">
        <v>40</v>
      </c>
      <c r="DI735" s="186"/>
      <c r="DJ735" s="42"/>
      <c r="DK735"/>
      <c r="DL735" s="41"/>
      <c r="DM735" s="38"/>
      <c r="DN735" s="39" t="s">
        <v>63</v>
      </c>
    </row>
    <row r="736" spans="1:119" s="3" customFormat="1" ht="57" customHeight="1" x14ac:dyDescent="0.2">
      <c r="C736" s="109"/>
      <c r="D736" s="80" t="s">
        <v>37</v>
      </c>
      <c r="E736" s="104"/>
      <c r="F736" s="209" t="s">
        <v>1439</v>
      </c>
      <c r="G736" s="210"/>
      <c r="H736" s="76">
        <v>0.90880000000000005</v>
      </c>
      <c r="I736" s="181">
        <v>9.1200000000000003E-2</v>
      </c>
      <c r="J736" s="182"/>
      <c r="K736" s="76">
        <f>H736+I736</f>
        <v>1</v>
      </c>
      <c r="M736"/>
      <c r="N736"/>
      <c r="P736" s="8"/>
      <c r="Q736" s="8"/>
      <c r="R736" s="8"/>
      <c r="S736" s="8"/>
      <c r="T736" s="8"/>
      <c r="U736" s="8"/>
      <c r="V736" s="48"/>
      <c r="W736" s="48"/>
      <c r="X736" s="48"/>
      <c r="Y736" s="48"/>
      <c r="Z736" s="48"/>
      <c r="AA736" s="48"/>
      <c r="AB736" s="48"/>
      <c r="AC736" s="48"/>
      <c r="AD736" s="48"/>
      <c r="AE736" s="48"/>
      <c r="AF736" s="48"/>
      <c r="AG736" s="48"/>
      <c r="AH736" s="48"/>
      <c r="AI736" s="48"/>
      <c r="AJ736" s="48"/>
      <c r="AK736" s="48"/>
      <c r="AL736" s="48"/>
      <c r="AM736" s="48"/>
      <c r="AN736" s="48"/>
      <c r="AO736" s="48"/>
      <c r="AP736" s="48"/>
      <c r="AQ736" s="48"/>
      <c r="AR736" s="48"/>
      <c r="AS736" s="48"/>
      <c r="AT736" s="48"/>
      <c r="AU736" s="48"/>
      <c r="AV736" s="48"/>
      <c r="AW736" s="48"/>
      <c r="AX736" s="48"/>
      <c r="AY736" s="48"/>
      <c r="AZ736" s="48"/>
      <c r="BA736" s="48"/>
      <c r="BB736" s="48"/>
      <c r="BC736" s="48"/>
      <c r="BD736" s="48"/>
      <c r="BE736" s="48"/>
      <c r="BF736" s="48"/>
      <c r="BG736" s="48"/>
      <c r="BH736" s="48"/>
      <c r="BI736" s="48"/>
      <c r="BJ736" s="48"/>
      <c r="BK736" s="48"/>
      <c r="BL736" s="48"/>
      <c r="BM736" s="48"/>
      <c r="BN736" s="48"/>
      <c r="BO736" s="48"/>
      <c r="BP736" s="48"/>
      <c r="BQ736" s="48"/>
      <c r="BR736" s="48"/>
      <c r="BS736" s="48"/>
      <c r="BT736" s="48"/>
      <c r="BU736" s="48"/>
      <c r="BV736" s="48"/>
      <c r="BW736" s="48"/>
      <c r="BX736" s="48"/>
      <c r="BY736" s="48"/>
      <c r="BZ736" s="48"/>
      <c r="CA736" s="48"/>
      <c r="CB736" s="48"/>
      <c r="CC736" s="48"/>
      <c r="CD736" s="48"/>
      <c r="CE736" s="48"/>
      <c r="CF736" s="48"/>
      <c r="CG736" s="48"/>
      <c r="CH736" s="48"/>
      <c r="CI736" s="48"/>
      <c r="CJ736" s="48"/>
      <c r="CK736" s="48"/>
      <c r="CL736" s="48"/>
      <c r="CM736" s="48"/>
      <c r="CN736" s="48"/>
      <c r="CO736" s="48"/>
      <c r="CP736" s="48"/>
      <c r="CQ736" s="48"/>
      <c r="CR736" s="48"/>
      <c r="CS736" s="48"/>
      <c r="CT736" s="48"/>
      <c r="CU736" s="48"/>
      <c r="CV736" s="48"/>
      <c r="CW736" s="48"/>
      <c r="CX736" s="48"/>
      <c r="CY736" s="48"/>
      <c r="CZ736" s="48"/>
      <c r="DA736" s="48"/>
      <c r="DB736" s="48"/>
      <c r="DC736" s="48"/>
      <c r="DD736" s="48"/>
      <c r="DE736" s="42"/>
      <c r="DF736" s="211" t="s">
        <v>41</v>
      </c>
      <c r="DG736" s="212"/>
      <c r="DH736" s="213">
        <f>SUMIFS($DC$13:$DC$728,$A$13:$A$728,"Planilhado",$DC$13:$DC$728,"&lt;&gt;0")*(1-$DI$7)</f>
        <v>171291.76</v>
      </c>
      <c r="DI736" s="214"/>
      <c r="DJ736" s="42"/>
      <c r="DK736"/>
      <c r="DL736" s="41"/>
      <c r="DM736" s="38"/>
      <c r="DN736" s="39" t="s">
        <v>63</v>
      </c>
    </row>
    <row r="737" spans="3:118" s="3" customFormat="1" ht="57" customHeight="1" x14ac:dyDescent="0.2">
      <c r="C737" s="110"/>
      <c r="D737" s="80" t="s">
        <v>38</v>
      </c>
      <c r="E737" s="104"/>
      <c r="F737" s="209" t="s">
        <v>214</v>
      </c>
      <c r="G737" s="210"/>
      <c r="H737" s="76">
        <v>0.89639999999999997</v>
      </c>
      <c r="I737" s="181">
        <v>1.46E-2</v>
      </c>
      <c r="J737" s="182"/>
      <c r="K737" s="76">
        <f>H737+I737</f>
        <v>0.91100000000000003</v>
      </c>
      <c r="M737"/>
      <c r="N737"/>
      <c r="Q737" s="8"/>
      <c r="R737" s="8"/>
      <c r="S737" s="44"/>
      <c r="T737" s="44"/>
      <c r="U737" s="44"/>
      <c r="V737" s="44"/>
      <c r="W737" s="44"/>
      <c r="X737" s="44"/>
      <c r="Y737" s="44"/>
      <c r="Z737" s="44"/>
      <c r="AA737" s="44"/>
      <c r="AB737" s="44"/>
      <c r="AC737" s="44"/>
      <c r="AD737" s="44"/>
      <c r="AE737" s="44"/>
      <c r="AF737" s="44"/>
      <c r="AG737" s="44"/>
      <c r="AH737" s="44"/>
      <c r="AI737" s="44"/>
      <c r="AJ737" s="44"/>
      <c r="AK737" s="44"/>
      <c r="AL737" s="44"/>
      <c r="AM737" s="44"/>
      <c r="AN737" s="44"/>
      <c r="AO737" s="44"/>
      <c r="AP737" s="44"/>
      <c r="AQ737" s="44"/>
      <c r="AR737" s="44"/>
      <c r="AS737" s="44"/>
      <c r="AT737" s="44"/>
      <c r="AU737" s="44"/>
      <c r="AV737" s="44"/>
      <c r="AW737" s="44"/>
      <c r="AX737" s="44"/>
      <c r="AY737" s="44"/>
      <c r="AZ737" s="44"/>
      <c r="BA737" s="44"/>
      <c r="BB737" s="44"/>
      <c r="BC737" s="44"/>
      <c r="BD737" s="44"/>
      <c r="BE737" s="44"/>
      <c r="BF737" s="44"/>
      <c r="BG737" s="44"/>
      <c r="BH737" s="44"/>
      <c r="BI737" s="44"/>
      <c r="BJ737" s="44"/>
      <c r="BK737" s="44"/>
      <c r="BL737" s="44"/>
      <c r="BM737" s="44"/>
      <c r="BN737" s="44"/>
      <c r="BO737" s="44"/>
      <c r="BP737" s="44"/>
      <c r="BQ737" s="44"/>
      <c r="BR737" s="44"/>
      <c r="BS737" s="44"/>
      <c r="BT737" s="44"/>
      <c r="BU737" s="44"/>
      <c r="BV737" s="44"/>
      <c r="BW737" s="44"/>
      <c r="BX737" s="44"/>
      <c r="BY737" s="44"/>
      <c r="BZ737" s="44"/>
      <c r="CA737" s="44"/>
      <c r="CB737" s="44"/>
      <c r="CC737" s="44"/>
      <c r="CD737" s="44"/>
      <c r="CE737" s="44"/>
      <c r="CF737" s="44"/>
      <c r="CG737" s="44"/>
      <c r="CH737" s="44"/>
      <c r="CI737" s="44"/>
      <c r="CJ737" s="44"/>
      <c r="CK737" s="44"/>
      <c r="CL737" s="44"/>
      <c r="CM737" s="44"/>
      <c r="CN737" s="44"/>
      <c r="CO737" s="44"/>
      <c r="CP737" s="44"/>
      <c r="CQ737" s="44"/>
      <c r="CR737" s="44"/>
      <c r="CS737" s="44"/>
      <c r="CT737" s="44"/>
      <c r="CU737" s="44"/>
      <c r="CV737" s="44"/>
      <c r="CW737" s="44"/>
      <c r="CX737" s="44"/>
      <c r="CY737" s="44"/>
      <c r="CZ737" s="44"/>
      <c r="DA737" s="44"/>
      <c r="DB737" s="44"/>
      <c r="DC737" s="44"/>
      <c r="DD737" s="44"/>
      <c r="DE737" s="42"/>
      <c r="DF737" s="215" t="s">
        <v>42</v>
      </c>
      <c r="DG737" s="216"/>
      <c r="DH737" s="217">
        <f>SUMIFS($DC$13:$DC$728,$A$13:$A$728,"Ñ plan c/desconto",$DC$13:$DC$728,"&lt;&gt;0")*(1-$DI$7)</f>
        <v>8774.7199999999993</v>
      </c>
      <c r="DI737" s="218"/>
      <c r="DJ737" s="51"/>
      <c r="DK737"/>
      <c r="DL737" s="41"/>
      <c r="DM737" s="38"/>
      <c r="DN737" s="39" t="s">
        <v>63</v>
      </c>
    </row>
    <row r="738" spans="3:118" s="3" customFormat="1" ht="57" customHeight="1" x14ac:dyDescent="0.2">
      <c r="C738" s="111"/>
      <c r="D738" s="80" t="s">
        <v>430</v>
      </c>
      <c r="E738" s="104"/>
      <c r="F738" s="179" t="s">
        <v>48</v>
      </c>
      <c r="G738" s="180"/>
      <c r="H738" s="143">
        <f>H737-H736</f>
        <v>-1.24E-2</v>
      </c>
      <c r="I738" s="183">
        <f t="shared" ref="I738:J738" si="871">I737-I736</f>
        <v>-7.6600000000000001E-2</v>
      </c>
      <c r="J738" s="184">
        <f t="shared" si="871"/>
        <v>0</v>
      </c>
      <c r="K738" s="143">
        <f>K737-K736</f>
        <v>-8.8999999999999996E-2</v>
      </c>
      <c r="M738"/>
      <c r="N738"/>
      <c r="P738" s="52"/>
      <c r="Q738" s="8"/>
      <c r="R738" s="8"/>
      <c r="S738" s="44"/>
      <c r="T738" s="44"/>
      <c r="U738" s="44"/>
      <c r="V738" s="44"/>
      <c r="W738" s="44"/>
      <c r="X738" s="44"/>
      <c r="Y738" s="44"/>
      <c r="Z738" s="44"/>
      <c r="AA738" s="44"/>
      <c r="AB738" s="44"/>
      <c r="AC738" s="44"/>
      <c r="AD738" s="44"/>
      <c r="AE738" s="44"/>
      <c r="AF738" s="44"/>
      <c r="AG738" s="44"/>
      <c r="AH738" s="44"/>
      <c r="AI738" s="44"/>
      <c r="AJ738" s="44"/>
      <c r="AK738" s="44"/>
      <c r="AL738" s="44"/>
      <c r="AM738" s="44"/>
      <c r="AN738" s="44"/>
      <c r="AO738" s="44"/>
      <c r="AP738" s="44"/>
      <c r="AQ738" s="44"/>
      <c r="AR738" s="44"/>
      <c r="AS738" s="44"/>
      <c r="AT738" s="44"/>
      <c r="AU738" s="44"/>
      <c r="AV738" s="44"/>
      <c r="AW738" s="44"/>
      <c r="AX738" s="44"/>
      <c r="AY738" s="44"/>
      <c r="AZ738" s="44"/>
      <c r="BA738" s="44"/>
      <c r="BB738" s="44"/>
      <c r="BC738" s="44"/>
      <c r="BD738" s="44"/>
      <c r="BE738" s="44"/>
      <c r="BF738" s="44"/>
      <c r="BG738" s="44"/>
      <c r="BH738" s="44"/>
      <c r="BI738" s="44"/>
      <c r="BJ738" s="44"/>
      <c r="BK738" s="44"/>
      <c r="BL738" s="44"/>
      <c r="BM738" s="44"/>
      <c r="BN738" s="44"/>
      <c r="BO738" s="44"/>
      <c r="BP738" s="44"/>
      <c r="BQ738" s="44"/>
      <c r="BR738" s="44"/>
      <c r="BS738" s="44"/>
      <c r="BT738" s="44"/>
      <c r="BU738" s="44"/>
      <c r="BV738" s="44"/>
      <c r="BW738" s="44"/>
      <c r="BX738" s="44"/>
      <c r="BY738" s="44"/>
      <c r="BZ738" s="44"/>
      <c r="CA738" s="44"/>
      <c r="CB738" s="44"/>
      <c r="CC738" s="44"/>
      <c r="CD738" s="44"/>
      <c r="CE738" s="44"/>
      <c r="CF738" s="44"/>
      <c r="CG738" s="44"/>
      <c r="CH738" s="44"/>
      <c r="CI738" s="44"/>
      <c r="CJ738" s="44"/>
      <c r="CK738" s="44"/>
      <c r="CL738" s="44"/>
      <c r="CM738" s="44"/>
      <c r="CN738" s="44"/>
      <c r="CO738" s="44"/>
      <c r="CP738" s="44"/>
      <c r="CQ738" s="44"/>
      <c r="CR738" s="44"/>
      <c r="CS738" s="44"/>
      <c r="CT738" s="44"/>
      <c r="CU738" s="44"/>
      <c r="CV738" s="44"/>
      <c r="CW738" s="44"/>
      <c r="CX738" s="44"/>
      <c r="CY738" s="44"/>
      <c r="CZ738" s="44"/>
      <c r="DA738" s="44"/>
      <c r="DB738" s="44"/>
      <c r="DC738" s="44"/>
      <c r="DD738" s="44"/>
      <c r="DE738" s="42"/>
      <c r="DF738" s="191" t="s">
        <v>43</v>
      </c>
      <c r="DG738" s="192"/>
      <c r="DH738" s="193">
        <f>SUMIFS($DC$13:$DC$728,$A$13:$A$728,"Ñ plan s/desconto",$DC$13:$DC$728,"&lt;0")</f>
        <v>0</v>
      </c>
      <c r="DI738" s="194"/>
      <c r="DJ738" s="42"/>
      <c r="DK738"/>
      <c r="DL738" s="41"/>
      <c r="DM738" s="38"/>
      <c r="DN738" s="39" t="s">
        <v>63</v>
      </c>
    </row>
    <row r="739" spans="3:118" s="3" customFormat="1" ht="57" customHeight="1" x14ac:dyDescent="0.2">
      <c r="C739" s="117"/>
      <c r="D739" s="80" t="s">
        <v>1344</v>
      </c>
      <c r="E739" s="47"/>
      <c r="F739" s="47"/>
      <c r="G739" s="47"/>
      <c r="H739" s="47"/>
      <c r="I739" s="47"/>
      <c r="J739" s="47"/>
      <c r="K739" s="7"/>
      <c r="L739" s="7"/>
      <c r="M739" s="6"/>
      <c r="N739" s="6"/>
      <c r="O739" s="6"/>
      <c r="P739" s="6"/>
      <c r="Q739" s="6"/>
      <c r="R739" s="8"/>
      <c r="S739" s="44"/>
      <c r="T739" s="44"/>
      <c r="U739" s="44"/>
      <c r="V739" s="44"/>
      <c r="W739" s="44"/>
      <c r="X739" s="44"/>
      <c r="Y739" s="44"/>
      <c r="Z739" s="44"/>
      <c r="AA739" s="44"/>
      <c r="AB739" s="44"/>
      <c r="AC739" s="44"/>
      <c r="AD739" s="44"/>
      <c r="AE739" s="44"/>
      <c r="AF739" s="44"/>
      <c r="AG739" s="44"/>
      <c r="AH739" s="44"/>
      <c r="AI739" s="44"/>
      <c r="AJ739" s="44"/>
      <c r="AK739" s="44"/>
      <c r="AL739" s="44"/>
      <c r="AM739" s="44"/>
      <c r="AN739" s="44"/>
      <c r="AO739" s="44"/>
      <c r="AP739" s="44"/>
      <c r="AQ739" s="44"/>
      <c r="AR739" s="44"/>
      <c r="AS739" s="44"/>
      <c r="AT739" s="44"/>
      <c r="AU739" s="44"/>
      <c r="AV739" s="44"/>
      <c r="AW739" s="44"/>
      <c r="AX739" s="44"/>
      <c r="AY739" s="44"/>
      <c r="AZ739" s="44"/>
      <c r="BA739" s="44"/>
      <c r="BB739" s="44"/>
      <c r="BC739" s="44"/>
      <c r="BD739" s="44"/>
      <c r="BE739" s="44"/>
      <c r="BF739" s="44"/>
      <c r="BG739" s="44"/>
      <c r="BH739" s="44"/>
      <c r="BI739" s="44"/>
      <c r="BJ739" s="44"/>
      <c r="BK739" s="44"/>
      <c r="BL739" s="44"/>
      <c r="BM739" s="44"/>
      <c r="BN739" s="44"/>
      <c r="BO739" s="44"/>
      <c r="BP739" s="44"/>
      <c r="BQ739" s="44"/>
      <c r="BR739" s="44"/>
      <c r="BS739" s="44"/>
      <c r="BT739" s="44"/>
      <c r="BU739" s="44"/>
      <c r="BV739" s="44"/>
      <c r="BW739" s="44"/>
      <c r="BX739" s="44"/>
      <c r="BY739" s="44"/>
      <c r="BZ739" s="44"/>
      <c r="CA739" s="44"/>
      <c r="CB739" s="44"/>
      <c r="CC739" s="44"/>
      <c r="CD739" s="44"/>
      <c r="CE739" s="44"/>
      <c r="CF739" s="44"/>
      <c r="CG739" s="44"/>
      <c r="CH739" s="44"/>
      <c r="CI739" s="44"/>
      <c r="CJ739" s="44"/>
      <c r="CK739" s="44"/>
      <c r="CL739" s="44"/>
      <c r="CM739" s="44"/>
      <c r="CN739" s="44"/>
      <c r="CO739" s="44"/>
      <c r="CP739" s="44"/>
      <c r="CQ739" s="44"/>
      <c r="CR739" s="44"/>
      <c r="CS739" s="44"/>
      <c r="CT739" s="44"/>
      <c r="CU739" s="44"/>
      <c r="CV739" s="44"/>
      <c r="CW739" s="44"/>
      <c r="CX739" s="44"/>
      <c r="CY739" s="44"/>
      <c r="CZ739" s="44"/>
      <c r="DA739" s="44"/>
      <c r="DB739" s="44"/>
      <c r="DC739" s="44"/>
      <c r="DD739" s="44"/>
      <c r="DE739" s="42"/>
      <c r="DF739" s="195" t="s">
        <v>44</v>
      </c>
      <c r="DG739" s="196"/>
      <c r="DH739" s="193">
        <f>SUMIFS($DC$13:$DC$728,$A$13:$A$728,"Advindo",$DC$13:$DC$728,"&gt;0")*(1-$DI$7)</f>
        <v>0</v>
      </c>
      <c r="DI739" s="194"/>
      <c r="DJ739" s="42"/>
      <c r="DK739"/>
      <c r="DL739" s="41"/>
      <c r="DM739" s="38"/>
      <c r="DN739" s="39" t="s">
        <v>63</v>
      </c>
    </row>
    <row r="740" spans="3:118" s="3" customFormat="1" ht="57" customHeight="1" x14ac:dyDescent="0.2">
      <c r="C740" s="118"/>
      <c r="D740" s="80" t="s">
        <v>1352</v>
      </c>
      <c r="E740" s="47"/>
      <c r="F740" s="159" t="s">
        <v>66</v>
      </c>
      <c r="G740" s="160"/>
      <c r="H740" s="160"/>
      <c r="I740" s="161"/>
      <c r="J740"/>
      <c r="K740"/>
      <c r="L740"/>
      <c r="M740"/>
      <c r="Q740" s="6"/>
      <c r="R740" s="8"/>
      <c r="S740" s="44"/>
      <c r="T740" s="44"/>
      <c r="U740" s="44"/>
      <c r="V740" s="44"/>
      <c r="W740" s="44"/>
      <c r="X740" s="44"/>
      <c r="Y740" s="44"/>
      <c r="Z740" s="44"/>
      <c r="AA740" s="44"/>
      <c r="AB740" s="44"/>
      <c r="AC740" s="44"/>
      <c r="AD740" s="44"/>
      <c r="AE740" s="44"/>
      <c r="AF740" s="44"/>
      <c r="AG740" s="44"/>
      <c r="AH740" s="44"/>
      <c r="AI740" s="44"/>
      <c r="AJ740" s="44"/>
      <c r="AK740" s="44"/>
      <c r="AL740" s="44"/>
      <c r="AM740" s="44"/>
      <c r="AN740" s="44"/>
      <c r="AO740" s="44"/>
      <c r="AP740" s="44"/>
      <c r="AQ740" s="44"/>
      <c r="AR740" s="44"/>
      <c r="AS740" s="44"/>
      <c r="AT740" s="44"/>
      <c r="AU740" s="44"/>
      <c r="AV740" s="44"/>
      <c r="AW740" s="44"/>
      <c r="AX740" s="44"/>
      <c r="AY740" s="44"/>
      <c r="AZ740" s="44"/>
      <c r="BA740" s="44"/>
      <c r="BB740" s="44"/>
      <c r="BC740" s="44"/>
      <c r="BD740" s="44"/>
      <c r="BE740" s="44"/>
      <c r="BF740" s="44"/>
      <c r="BG740" s="44"/>
      <c r="BH740" s="44"/>
      <c r="BI740" s="44"/>
      <c r="BJ740" s="44"/>
      <c r="BK740" s="44"/>
      <c r="BL740" s="44"/>
      <c r="BM740" s="44"/>
      <c r="BN740" s="44"/>
      <c r="BO740" s="44"/>
      <c r="BP740" s="44"/>
      <c r="BQ740" s="44"/>
      <c r="BR740" s="44"/>
      <c r="BS740" s="44"/>
      <c r="BT740" s="44"/>
      <c r="BU740" s="44"/>
      <c r="BV740" s="44"/>
      <c r="BW740" s="44"/>
      <c r="BX740" s="44"/>
      <c r="BY740" s="44"/>
      <c r="BZ740" s="44"/>
      <c r="CA740" s="44"/>
      <c r="CB740" s="44"/>
      <c r="CC740" s="44"/>
      <c r="CD740" s="44"/>
      <c r="CE740" s="44"/>
      <c r="CF740" s="44"/>
      <c r="CG740" s="44"/>
      <c r="CH740" s="44"/>
      <c r="CI740" s="44"/>
      <c r="CJ740" s="44"/>
      <c r="CK740" s="44"/>
      <c r="CL740" s="44"/>
      <c r="CM740" s="44"/>
      <c r="CN740" s="44"/>
      <c r="CO740" s="44"/>
      <c r="CP740" s="44"/>
      <c r="CQ740" s="44"/>
      <c r="CR740" s="44"/>
      <c r="CS740" s="44"/>
      <c r="CT740" s="44"/>
      <c r="CU740" s="44"/>
      <c r="CV740" s="44"/>
      <c r="CW740" s="44"/>
      <c r="CX740" s="44"/>
      <c r="CY740" s="44"/>
      <c r="CZ740" s="44"/>
      <c r="DA740" s="44"/>
      <c r="DB740" s="44"/>
      <c r="DC740" s="44"/>
      <c r="DD740" s="44"/>
      <c r="DE740" s="42"/>
      <c r="DF740" s="197" t="s">
        <v>1344</v>
      </c>
      <c r="DG740" s="198"/>
      <c r="DH740" s="199">
        <f>SUMIFS($DC$13:$DC$728,$A$13:$A$728,"Plan revisado",$DC$13:$DC$728,"&gt;0")*(1-$DI$7)</f>
        <v>0</v>
      </c>
      <c r="DI740" s="200"/>
      <c r="DJ740" s="42"/>
      <c r="DK740"/>
      <c r="DL740" s="41"/>
      <c r="DM740" s="38"/>
      <c r="DN740" s="39" t="s">
        <v>63</v>
      </c>
    </row>
    <row r="741" spans="3:118" s="3" customFormat="1" ht="39" customHeight="1" x14ac:dyDescent="0.2">
      <c r="C741" s="8"/>
      <c r="D741" s="8"/>
      <c r="E741" s="47"/>
      <c r="F741" s="148" t="s">
        <v>66</v>
      </c>
      <c r="G741" s="185" t="s">
        <v>67</v>
      </c>
      <c r="H741" s="186"/>
      <c r="I741" s="148" t="s">
        <v>68</v>
      </c>
      <c r="J741"/>
      <c r="K741"/>
      <c r="L741"/>
      <c r="M741"/>
      <c r="Q741" s="6"/>
      <c r="R741" s="8"/>
      <c r="S741" s="44"/>
      <c r="T741" s="44"/>
      <c r="U741" s="44"/>
      <c r="V741" s="44"/>
      <c r="W741" s="44"/>
      <c r="X741" s="44"/>
      <c r="Y741" s="44"/>
      <c r="Z741" s="44"/>
      <c r="AA741" s="44"/>
      <c r="AB741" s="44"/>
      <c r="AC741" s="44"/>
      <c r="AD741" s="44"/>
      <c r="AE741" s="44"/>
      <c r="AF741" s="44"/>
      <c r="AG741" s="44"/>
      <c r="AH741" s="44"/>
      <c r="AI741" s="44"/>
      <c r="AJ741" s="44"/>
      <c r="AK741" s="44"/>
      <c r="AL741" s="44"/>
      <c r="AM741" s="44"/>
      <c r="AN741" s="44"/>
      <c r="AO741" s="44"/>
      <c r="AP741" s="44"/>
      <c r="AQ741" s="44"/>
      <c r="AR741" s="44"/>
      <c r="AS741" s="44"/>
      <c r="AT741" s="44"/>
      <c r="AU741" s="44"/>
      <c r="AV741" s="44"/>
      <c r="AW741" s="44"/>
      <c r="AX741" s="44"/>
      <c r="AY741" s="44"/>
      <c r="AZ741" s="44"/>
      <c r="BA741" s="44"/>
      <c r="BB741" s="44"/>
      <c r="BC741" s="44"/>
      <c r="BD741" s="44"/>
      <c r="BE741" s="44"/>
      <c r="BF741" s="44"/>
      <c r="BG741" s="44"/>
      <c r="BH741" s="44"/>
      <c r="BI741" s="44"/>
      <c r="BJ741" s="44"/>
      <c r="BK741" s="44"/>
      <c r="BL741" s="44"/>
      <c r="BM741" s="44"/>
      <c r="BN741" s="44"/>
      <c r="BO741" s="44"/>
      <c r="BP741" s="44"/>
      <c r="BQ741" s="44"/>
      <c r="BR741" s="44"/>
      <c r="BS741" s="44"/>
      <c r="BT741" s="44"/>
      <c r="BU741" s="44"/>
      <c r="BV741" s="44"/>
      <c r="BW741" s="44"/>
      <c r="BX741" s="44"/>
      <c r="BY741" s="44"/>
      <c r="BZ741" s="44"/>
      <c r="CA741" s="44"/>
      <c r="CB741" s="44"/>
      <c r="CC741" s="44"/>
      <c r="CD741" s="44"/>
      <c r="CE741" s="44"/>
      <c r="CF741" s="44"/>
      <c r="CG741" s="44"/>
      <c r="CH741" s="44"/>
      <c r="CI741" s="44"/>
      <c r="CJ741" s="44"/>
      <c r="CK741" s="44"/>
      <c r="CL741" s="44"/>
      <c r="CM741" s="44"/>
      <c r="CN741" s="44"/>
      <c r="CO741" s="44"/>
      <c r="CP741" s="44"/>
      <c r="CQ741" s="44"/>
      <c r="CR741" s="44"/>
      <c r="CS741" s="44"/>
      <c r="CT741" s="44"/>
      <c r="CU741" s="44"/>
      <c r="CV741" s="44"/>
      <c r="CW741" s="44"/>
      <c r="CX741" s="44"/>
      <c r="CY741" s="44"/>
      <c r="CZ741" s="44"/>
      <c r="DA741" s="44"/>
      <c r="DB741" s="44"/>
      <c r="DC741" s="44"/>
      <c r="DD741" s="44"/>
      <c r="DE741" s="42"/>
      <c r="DF741" s="201" t="s">
        <v>1346</v>
      </c>
      <c r="DG741" s="202"/>
      <c r="DH741" s="205">
        <f>SUMIFS($DC$13:$DC$728,$A$13:$A$728,"Plan c/desc s/reajuste",$DC$13:$DC$728,"&gt;0")*(1-$DI$7)</f>
        <v>0</v>
      </c>
      <c r="DI741" s="206"/>
      <c r="DJ741" s="42"/>
      <c r="DK741"/>
      <c r="DL741" s="41"/>
      <c r="DM741" s="38"/>
      <c r="DN741" s="39" t="s">
        <v>63</v>
      </c>
    </row>
    <row r="742" spans="3:118" s="3" customFormat="1" ht="39" customHeight="1" x14ac:dyDescent="0.2">
      <c r="C742" s="8"/>
      <c r="D742" s="8"/>
      <c r="E742" s="47"/>
      <c r="F742" s="185" t="s">
        <v>1427</v>
      </c>
      <c r="G742" s="271"/>
      <c r="H742" s="271"/>
      <c r="I742" s="186"/>
      <c r="J742"/>
      <c r="K742"/>
      <c r="L742"/>
      <c r="M742"/>
      <c r="Q742" s="6"/>
      <c r="R742" s="8"/>
      <c r="S742" s="44"/>
      <c r="T742" s="44"/>
      <c r="U742" s="44"/>
      <c r="V742" s="44"/>
      <c r="W742" s="44"/>
      <c r="X742" s="44"/>
      <c r="Y742" s="44"/>
      <c r="Z742" s="44"/>
      <c r="AA742" s="44"/>
      <c r="AB742" s="44"/>
      <c r="AC742" s="44"/>
      <c r="AD742" s="44"/>
      <c r="AE742" s="44"/>
      <c r="AF742" s="44"/>
      <c r="AG742" s="44"/>
      <c r="AH742" s="44"/>
      <c r="AI742" s="44"/>
      <c r="AJ742" s="44"/>
      <c r="AK742" s="44"/>
      <c r="AL742" s="44"/>
      <c r="AM742" s="44"/>
      <c r="AN742" s="44"/>
      <c r="AO742" s="44"/>
      <c r="AP742" s="44"/>
      <c r="AQ742" s="44"/>
      <c r="AR742" s="44"/>
      <c r="AS742" s="44"/>
      <c r="AT742" s="44"/>
      <c r="AU742" s="44"/>
      <c r="AV742" s="44"/>
      <c r="AW742" s="44"/>
      <c r="AX742" s="44"/>
      <c r="AY742" s="44"/>
      <c r="AZ742" s="44"/>
      <c r="BA742" s="44"/>
      <c r="BB742" s="44"/>
      <c r="BC742" s="44"/>
      <c r="BD742" s="44"/>
      <c r="BE742" s="44"/>
      <c r="BF742" s="44"/>
      <c r="BG742" s="44"/>
      <c r="BH742" s="44"/>
      <c r="BI742" s="44"/>
      <c r="BJ742" s="44"/>
      <c r="BK742" s="44"/>
      <c r="BL742" s="44"/>
      <c r="BM742" s="44"/>
      <c r="BN742" s="44"/>
      <c r="BO742" s="44"/>
      <c r="BP742" s="44"/>
      <c r="BQ742" s="44"/>
      <c r="BR742" s="44"/>
      <c r="BS742" s="44"/>
      <c r="BT742" s="44"/>
      <c r="BU742" s="44"/>
      <c r="BV742" s="44"/>
      <c r="BW742" s="44"/>
      <c r="BX742" s="44"/>
      <c r="BY742" s="44"/>
      <c r="BZ742" s="44"/>
      <c r="CA742" s="44"/>
      <c r="CB742" s="44"/>
      <c r="CC742" s="44"/>
      <c r="CD742" s="44"/>
      <c r="CE742" s="44"/>
      <c r="CF742" s="44"/>
      <c r="CG742" s="44"/>
      <c r="CH742" s="44"/>
      <c r="CI742" s="44"/>
      <c r="CJ742" s="44"/>
      <c r="CK742" s="44"/>
      <c r="CL742" s="44"/>
      <c r="CM742" s="44"/>
      <c r="CN742" s="44"/>
      <c r="CO742" s="44"/>
      <c r="CP742" s="44"/>
      <c r="CQ742" s="44"/>
      <c r="CR742" s="44"/>
      <c r="CS742" s="44"/>
      <c r="CT742" s="44"/>
      <c r="CU742" s="44"/>
      <c r="CV742" s="44"/>
      <c r="CW742" s="44"/>
      <c r="CX742" s="44"/>
      <c r="CY742" s="44"/>
      <c r="CZ742" s="44"/>
      <c r="DA742" s="44"/>
      <c r="DB742" s="44"/>
      <c r="DC742" s="44"/>
      <c r="DD742" s="44"/>
      <c r="DE742" s="42"/>
      <c r="DF742" s="203"/>
      <c r="DG742" s="204"/>
      <c r="DH742" s="207"/>
      <c r="DI742" s="208"/>
      <c r="DJ742" s="42"/>
      <c r="DK742"/>
      <c r="DL742" s="41"/>
      <c r="DM742" s="38"/>
      <c r="DN742" s="39"/>
    </row>
    <row r="743" spans="3:118" s="3" customFormat="1" ht="41.25" customHeight="1" x14ac:dyDescent="0.2">
      <c r="C743" s="8"/>
      <c r="D743" s="8"/>
      <c r="E743" s="105"/>
      <c r="F743" s="124" t="s">
        <v>1370</v>
      </c>
      <c r="G743" s="155" t="s">
        <v>1371</v>
      </c>
      <c r="H743" s="156"/>
      <c r="I743" s="145">
        <v>45392</v>
      </c>
      <c r="J743"/>
      <c r="K743"/>
      <c r="L743"/>
      <c r="M743"/>
      <c r="Q743" s="6"/>
      <c r="R743" s="8"/>
      <c r="S743" s="44"/>
      <c r="T743" s="44"/>
      <c r="U743" s="44"/>
      <c r="V743" s="44"/>
      <c r="W743" s="44"/>
      <c r="X743" s="44"/>
      <c r="Y743" s="44"/>
      <c r="Z743" s="44"/>
      <c r="AA743" s="44"/>
      <c r="AB743" s="44"/>
      <c r="AC743" s="44"/>
      <c r="AD743" s="44"/>
      <c r="AE743" s="44"/>
      <c r="AF743" s="44"/>
      <c r="AG743" s="44"/>
      <c r="AH743" s="44"/>
      <c r="AI743" s="44"/>
      <c r="AJ743" s="44"/>
      <c r="AK743" s="44"/>
      <c r="AL743" s="44"/>
      <c r="AM743" s="44"/>
      <c r="AN743" s="44"/>
      <c r="AO743" s="44"/>
      <c r="AP743" s="44"/>
      <c r="AQ743" s="44"/>
      <c r="AR743" s="44"/>
      <c r="AS743" s="44"/>
      <c r="AT743" s="44"/>
      <c r="AU743" s="44"/>
      <c r="AV743" s="44"/>
      <c r="AW743" s="44"/>
      <c r="AX743" s="44"/>
      <c r="AY743" s="44"/>
      <c r="AZ743" s="44"/>
      <c r="BA743" s="44"/>
      <c r="BB743" s="44"/>
      <c r="BC743" s="44"/>
      <c r="BD743" s="44"/>
      <c r="BE743" s="44"/>
      <c r="BF743" s="44"/>
      <c r="BG743" s="44"/>
      <c r="BH743" s="44"/>
      <c r="BI743" s="44"/>
      <c r="BJ743" s="44"/>
      <c r="BK743" s="44"/>
      <c r="BL743" s="44"/>
      <c r="BM743" s="44"/>
      <c r="BN743" s="44"/>
      <c r="BO743" s="44"/>
      <c r="BP743" s="44"/>
      <c r="BQ743" s="44"/>
      <c r="BR743" s="44"/>
      <c r="BS743" s="44"/>
      <c r="BT743" s="44"/>
      <c r="BU743" s="44"/>
      <c r="BV743" s="44"/>
      <c r="BW743" s="44"/>
      <c r="BX743" s="44"/>
      <c r="BY743" s="44"/>
      <c r="BZ743" s="44"/>
      <c r="CA743" s="44"/>
      <c r="CB743" s="44"/>
      <c r="CC743" s="44"/>
      <c r="CD743" s="44"/>
      <c r="CE743" s="44"/>
      <c r="CF743" s="44"/>
      <c r="CG743" s="44"/>
      <c r="CH743" s="44"/>
      <c r="CI743" s="44"/>
      <c r="CJ743" s="44"/>
      <c r="CK743" s="44"/>
      <c r="CL743" s="44"/>
      <c r="CM743" s="44"/>
      <c r="CN743" s="44"/>
      <c r="CO743" s="44"/>
      <c r="CP743" s="44"/>
      <c r="CQ743" s="44"/>
      <c r="CR743" s="44"/>
      <c r="CS743" s="44"/>
      <c r="CT743" s="44"/>
      <c r="CU743" s="44"/>
      <c r="CV743" s="44"/>
      <c r="CW743" s="44"/>
      <c r="CX743" s="44"/>
      <c r="CY743" s="44"/>
      <c r="CZ743" s="44"/>
      <c r="DA743" s="44"/>
      <c r="DB743" s="44"/>
      <c r="DC743" s="44"/>
      <c r="DD743" s="44"/>
      <c r="DE743" s="42"/>
      <c r="DF743" s="187" t="s">
        <v>45</v>
      </c>
      <c r="DG743" s="188"/>
      <c r="DH743" s="189">
        <f>SUM(DH736+DH737+DH738+DH739+DH740+DH741)</f>
        <v>180066.48</v>
      </c>
      <c r="DI743" s="190"/>
      <c r="DJ743" s="42"/>
      <c r="DK743"/>
      <c r="DL743" s="41"/>
      <c r="DM743" s="38"/>
      <c r="DN743" s="39" t="s">
        <v>63</v>
      </c>
    </row>
    <row r="744" spans="3:118" s="3" customFormat="1" ht="41.25" customHeight="1" x14ac:dyDescent="0.2">
      <c r="C744" s="8"/>
      <c r="D744" s="8"/>
      <c r="E744" s="105"/>
      <c r="F744" s="124" t="s">
        <v>1379</v>
      </c>
      <c r="G744" s="155" t="s">
        <v>1380</v>
      </c>
      <c r="H744" s="156"/>
      <c r="I744" s="146">
        <v>45516</v>
      </c>
      <c r="J744"/>
      <c r="K744"/>
      <c r="L744"/>
      <c r="M744"/>
      <c r="Q744" s="6"/>
      <c r="R744" s="8"/>
      <c r="S744" s="44"/>
      <c r="T744" s="44"/>
      <c r="U744" s="44"/>
      <c r="V744" s="44"/>
      <c r="W744" s="44"/>
      <c r="X744" s="44"/>
      <c r="Y744" s="44"/>
      <c r="Z744" s="44"/>
      <c r="AA744" s="44"/>
      <c r="AB744" s="44"/>
      <c r="AC744" s="44"/>
      <c r="AD744" s="44"/>
      <c r="AE744" s="44"/>
      <c r="AF744" s="44"/>
      <c r="AG744" s="44"/>
      <c r="AH744" s="44"/>
      <c r="AI744" s="44"/>
      <c r="AJ744" s="44"/>
      <c r="AK744" s="44"/>
      <c r="AL744" s="44"/>
      <c r="AM744" s="44"/>
      <c r="AN744" s="44"/>
      <c r="AO744" s="44"/>
      <c r="AP744" s="44"/>
      <c r="AQ744" s="44"/>
      <c r="AR744" s="44"/>
      <c r="AS744" s="44"/>
      <c r="AT744" s="44"/>
      <c r="AU744" s="44"/>
      <c r="AV744" s="44"/>
      <c r="AW744" s="44"/>
      <c r="AX744" s="44"/>
      <c r="AY744" s="44"/>
      <c r="AZ744" s="44"/>
      <c r="BA744" s="44"/>
      <c r="BB744" s="44"/>
      <c r="BC744" s="44"/>
      <c r="BD744" s="44"/>
      <c r="BE744" s="44"/>
      <c r="BF744" s="44"/>
      <c r="BG744" s="44"/>
      <c r="BH744" s="44"/>
      <c r="BI744" s="44"/>
      <c r="BJ744" s="44"/>
      <c r="BK744" s="44"/>
      <c r="BL744" s="44"/>
      <c r="BM744" s="44"/>
      <c r="BN744" s="44"/>
      <c r="BO744" s="44"/>
      <c r="BP744" s="44"/>
      <c r="BQ744" s="44"/>
      <c r="BR744" s="44"/>
      <c r="BS744" s="44"/>
      <c r="BT744" s="44"/>
      <c r="BU744" s="44"/>
      <c r="BV744" s="44"/>
      <c r="BW744" s="44"/>
      <c r="BX744" s="44"/>
      <c r="BY744" s="44"/>
      <c r="BZ744" s="44"/>
      <c r="CA744" s="44"/>
      <c r="CB744" s="44"/>
      <c r="CC744" s="44"/>
      <c r="CD744" s="44"/>
      <c r="CE744" s="44"/>
      <c r="CF744" s="44"/>
      <c r="CG744" s="44"/>
      <c r="CH744" s="44"/>
      <c r="CI744" s="44"/>
      <c r="CJ744" s="44"/>
      <c r="CK744" s="44"/>
      <c r="CL744" s="44"/>
      <c r="CM744" s="44"/>
      <c r="CN744" s="44"/>
      <c r="CO744" s="44"/>
      <c r="CP744" s="44"/>
      <c r="CQ744" s="44"/>
      <c r="CR744" s="44"/>
      <c r="CS744" s="44"/>
      <c r="CT744" s="44"/>
      <c r="CU744" s="44"/>
      <c r="CV744" s="44"/>
      <c r="CW744" s="44"/>
      <c r="CX744" s="44"/>
      <c r="CY744" s="44"/>
      <c r="CZ744" s="44"/>
      <c r="DA744" s="44"/>
      <c r="DB744" s="44"/>
      <c r="DC744" s="44"/>
      <c r="DD744" s="44"/>
      <c r="DE744" s="42"/>
      <c r="DF744"/>
      <c r="DG744"/>
      <c r="DH744"/>
      <c r="DI744"/>
      <c r="DJ744" s="42"/>
      <c r="DK744"/>
      <c r="DL744" s="41"/>
      <c r="DM744" s="38"/>
      <c r="DN744" s="39" t="s">
        <v>63</v>
      </c>
    </row>
    <row r="745" spans="3:118" s="3" customFormat="1" ht="41.25" customHeight="1" x14ac:dyDescent="0.2">
      <c r="C745" s="8"/>
      <c r="D745" s="8"/>
      <c r="E745" s="105"/>
      <c r="F745" s="147" t="s">
        <v>1387</v>
      </c>
      <c r="G745" s="155" t="s">
        <v>1388</v>
      </c>
      <c r="H745" s="156"/>
      <c r="I745" s="149">
        <v>45594</v>
      </c>
      <c r="J745"/>
      <c r="K745"/>
      <c r="L745"/>
      <c r="M745" s="114"/>
      <c r="Q745" s="6"/>
      <c r="R745" s="8"/>
      <c r="S745" s="44"/>
      <c r="T745" s="44"/>
      <c r="U745" s="44"/>
      <c r="V745" s="44"/>
      <c r="W745" s="44"/>
      <c r="X745" s="44"/>
      <c r="Y745" s="44"/>
      <c r="Z745" s="44"/>
      <c r="AA745" s="44"/>
      <c r="AB745" s="44"/>
      <c r="AC745" s="44"/>
      <c r="AD745" s="44"/>
      <c r="AE745" s="44"/>
      <c r="AF745" s="44"/>
      <c r="AG745" s="44"/>
      <c r="AH745" s="44"/>
      <c r="AI745" s="44"/>
      <c r="AJ745" s="44"/>
      <c r="AK745" s="44"/>
      <c r="AL745" s="44"/>
      <c r="AM745" s="44"/>
      <c r="AN745" s="44"/>
      <c r="AO745" s="44"/>
      <c r="AP745" s="44"/>
      <c r="AQ745" s="44"/>
      <c r="AR745" s="44"/>
      <c r="AS745" s="44"/>
      <c r="AT745" s="44"/>
      <c r="AU745" s="44"/>
      <c r="AV745" s="44"/>
      <c r="AW745" s="44"/>
      <c r="AX745" s="44"/>
      <c r="AY745" s="44"/>
      <c r="AZ745" s="44"/>
      <c r="BA745" s="44"/>
      <c r="BB745" s="44"/>
      <c r="BC745" s="44"/>
      <c r="BD745" s="44"/>
      <c r="BE745" s="44"/>
      <c r="BF745" s="44"/>
      <c r="BG745" s="44"/>
      <c r="BH745" s="44"/>
      <c r="BI745" s="44"/>
      <c r="BJ745" s="44"/>
      <c r="BK745" s="44"/>
      <c r="BL745" s="44"/>
      <c r="BM745" s="44"/>
      <c r="BN745" s="44"/>
      <c r="BO745" s="44"/>
      <c r="BP745" s="44"/>
      <c r="BQ745" s="44"/>
      <c r="BR745" s="44"/>
      <c r="BS745" s="44"/>
      <c r="BT745" s="44"/>
      <c r="BU745" s="44"/>
      <c r="BV745" s="44"/>
      <c r="BW745" s="44"/>
      <c r="BX745" s="44"/>
      <c r="BY745" s="44"/>
      <c r="BZ745" s="44"/>
      <c r="CA745" s="44"/>
      <c r="CB745" s="44"/>
      <c r="CC745" s="44"/>
      <c r="CD745" s="44"/>
      <c r="CE745" s="44"/>
      <c r="CF745" s="44"/>
      <c r="CG745" s="44"/>
      <c r="CH745" s="44"/>
      <c r="CI745" s="44"/>
      <c r="CJ745" s="44"/>
      <c r="CK745" s="44"/>
      <c r="CL745" s="44"/>
      <c r="CM745" s="44"/>
      <c r="CN745" s="44"/>
      <c r="CO745" s="44"/>
      <c r="CP745" s="44"/>
      <c r="CQ745" s="44"/>
      <c r="CR745" s="44"/>
      <c r="CS745" s="44"/>
      <c r="CT745" s="44"/>
      <c r="CU745" s="44"/>
      <c r="CV745" s="44"/>
      <c r="CW745" s="44"/>
      <c r="CX745" s="44"/>
      <c r="CY745" s="44"/>
      <c r="CZ745" s="44"/>
      <c r="DA745" s="44"/>
      <c r="DB745" s="44"/>
      <c r="DC745" s="44"/>
      <c r="DD745" s="44"/>
      <c r="DE745" s="42"/>
      <c r="DJ745" s="42"/>
      <c r="DK745"/>
      <c r="DL745" s="41"/>
      <c r="DM745" s="38"/>
      <c r="DN745" s="39"/>
    </row>
    <row r="746" spans="3:118" s="3" customFormat="1" ht="41.25" customHeight="1" x14ac:dyDescent="0.2">
      <c r="C746" s="8"/>
      <c r="D746" s="8"/>
      <c r="E746" s="138"/>
      <c r="F746" s="147" t="s">
        <v>1392</v>
      </c>
      <c r="G746" s="155" t="s">
        <v>1393</v>
      </c>
      <c r="H746" s="156"/>
      <c r="I746" s="149">
        <v>45624</v>
      </c>
      <c r="J746"/>
      <c r="K746"/>
      <c r="L746"/>
      <c r="M746" s="138"/>
      <c r="N746" s="138"/>
      <c r="O746" s="138"/>
      <c r="P746" s="138"/>
      <c r="Q746" s="138"/>
      <c r="R746" s="138"/>
      <c r="S746" s="138"/>
      <c r="T746" s="138"/>
      <c r="U746" s="138"/>
      <c r="V746" s="138"/>
      <c r="W746" s="138"/>
      <c r="X746" s="138"/>
      <c r="Y746" s="138"/>
      <c r="Z746" s="138"/>
      <c r="AA746" s="138"/>
      <c r="AB746" s="138"/>
      <c r="AC746" s="138"/>
      <c r="AD746" s="138"/>
      <c r="AE746" s="138"/>
      <c r="AF746" s="138"/>
      <c r="AG746" s="138"/>
      <c r="AH746" s="138"/>
      <c r="AI746" s="138"/>
      <c r="AJ746" s="138"/>
      <c r="AK746" s="138"/>
      <c r="AL746" s="138"/>
      <c r="AM746" s="138"/>
      <c r="AN746" s="138"/>
      <c r="AO746" s="138"/>
      <c r="AP746" s="138"/>
      <c r="AQ746" s="138"/>
      <c r="AR746" s="138"/>
      <c r="AS746" s="138"/>
      <c r="AT746" s="138"/>
      <c r="AU746" s="138"/>
      <c r="AV746" s="138"/>
      <c r="AW746" s="138"/>
      <c r="AX746" s="138"/>
      <c r="AY746" s="138"/>
      <c r="AZ746" s="138"/>
      <c r="BA746" s="138"/>
      <c r="BB746" s="138"/>
      <c r="BC746" s="138"/>
      <c r="BD746" s="138"/>
      <c r="BE746" s="138"/>
      <c r="BF746" s="138"/>
      <c r="BG746" s="138"/>
      <c r="BH746" s="138"/>
      <c r="BI746" s="138"/>
      <c r="BJ746" s="138"/>
      <c r="BK746" s="138"/>
      <c r="BL746" s="138"/>
      <c r="BM746" s="138"/>
      <c r="BN746" s="138"/>
      <c r="BO746" s="138"/>
      <c r="BP746" s="138"/>
      <c r="BQ746" s="138"/>
      <c r="BR746" s="138"/>
      <c r="BS746" s="138"/>
      <c r="BT746" s="138"/>
      <c r="BU746" s="138"/>
      <c r="BV746" s="138"/>
      <c r="BW746" s="138"/>
      <c r="BX746" s="138"/>
      <c r="BY746" s="138"/>
      <c r="BZ746" s="138"/>
      <c r="CA746" s="138"/>
      <c r="CB746" s="138"/>
      <c r="CC746" s="138"/>
      <c r="CD746" s="138"/>
      <c r="CE746" s="138"/>
      <c r="CF746" s="138"/>
      <c r="CG746" s="141"/>
      <c r="CH746" s="141"/>
      <c r="CI746" s="141"/>
      <c r="CJ746" s="141"/>
      <c r="CK746" s="141"/>
      <c r="CL746" s="141"/>
      <c r="CM746" s="141"/>
      <c r="CN746" s="141"/>
      <c r="CO746" s="141"/>
      <c r="CP746" s="141"/>
      <c r="CQ746" s="141"/>
      <c r="CR746" s="141"/>
      <c r="CS746" s="141"/>
      <c r="CT746" s="141"/>
      <c r="CU746" s="141"/>
      <c r="CV746" s="141"/>
      <c r="CW746" s="141"/>
      <c r="CX746" s="141"/>
      <c r="CY746" s="141"/>
      <c r="CZ746" s="141"/>
      <c r="DA746" s="141"/>
      <c r="DB746" s="138"/>
      <c r="DC746" s="138"/>
      <c r="DD746" s="138"/>
      <c r="DE746" s="138"/>
      <c r="DJ746" s="138"/>
      <c r="DK746"/>
      <c r="DL746" s="41"/>
      <c r="DM746" s="42"/>
      <c r="DN746" s="131"/>
    </row>
    <row r="747" spans="3:118" s="3" customFormat="1" ht="41.25" customHeight="1" x14ac:dyDescent="0.2">
      <c r="C747" s="8"/>
      <c r="D747" s="8"/>
      <c r="E747" s="138"/>
      <c r="F747" s="124" t="s">
        <v>1394</v>
      </c>
      <c r="G747" s="155" t="s">
        <v>1399</v>
      </c>
      <c r="H747" s="156"/>
      <c r="I747" s="146">
        <v>45733</v>
      </c>
      <c r="J747"/>
      <c r="K747"/>
      <c r="L747"/>
      <c r="M747" s="138"/>
      <c r="N747" s="138"/>
      <c r="O747" s="138"/>
      <c r="P747" s="138"/>
      <c r="Q747" s="138"/>
      <c r="R747" s="138"/>
      <c r="S747" s="138"/>
      <c r="T747" s="138"/>
      <c r="U747" s="138"/>
      <c r="V747" s="138"/>
      <c r="W747" s="138"/>
      <c r="X747" s="138"/>
      <c r="Y747" s="138"/>
      <c r="Z747" s="138"/>
      <c r="AA747" s="138"/>
      <c r="AB747" s="138"/>
      <c r="AC747" s="138"/>
      <c r="AD747" s="138"/>
      <c r="AE747" s="138"/>
      <c r="AF747" s="138"/>
      <c r="AG747" s="138"/>
      <c r="AH747" s="138"/>
      <c r="AI747" s="138"/>
      <c r="AJ747" s="138"/>
      <c r="AK747" s="138"/>
      <c r="AL747" s="138"/>
      <c r="AM747" s="138"/>
      <c r="AN747" s="138"/>
      <c r="AO747" s="138"/>
      <c r="AP747" s="138"/>
      <c r="AQ747" s="138"/>
      <c r="AR747" s="138"/>
      <c r="AS747" s="138"/>
      <c r="AT747" s="138"/>
      <c r="AU747" s="138"/>
      <c r="AV747" s="138"/>
      <c r="AW747" s="138"/>
      <c r="AX747" s="138"/>
      <c r="AY747" s="138"/>
      <c r="AZ747" s="138"/>
      <c r="BA747" s="138"/>
      <c r="BB747" s="138"/>
      <c r="BC747" s="138"/>
      <c r="BD747" s="138"/>
      <c r="BE747" s="138"/>
      <c r="BF747" s="138"/>
      <c r="BG747" s="138"/>
      <c r="BH747" s="138"/>
      <c r="BI747" s="138"/>
      <c r="BJ747" s="138"/>
      <c r="BK747" s="138"/>
      <c r="BL747" s="138"/>
      <c r="BM747" s="138"/>
      <c r="BN747" s="138"/>
      <c r="BO747" s="138"/>
      <c r="BP747" s="138"/>
      <c r="BQ747" s="138"/>
      <c r="BR747" s="138"/>
      <c r="BS747" s="138"/>
      <c r="BT747" s="138"/>
      <c r="BU747" s="138"/>
      <c r="BV747" s="138"/>
      <c r="BW747" s="138"/>
      <c r="BX747" s="138"/>
      <c r="BY747" s="138"/>
      <c r="BZ747" s="138"/>
      <c r="CA747" s="138"/>
      <c r="CB747" s="138"/>
      <c r="CC747" s="138"/>
      <c r="CD747" s="138"/>
      <c r="CE747" s="138"/>
      <c r="CF747" s="138"/>
      <c r="CG747" s="141"/>
      <c r="CH747" s="141"/>
      <c r="CI747" s="141"/>
      <c r="CJ747" s="141"/>
      <c r="CK747" s="141"/>
      <c r="CL747" s="141"/>
      <c r="CM747" s="141"/>
      <c r="CN747" s="141"/>
      <c r="CO747" s="141"/>
      <c r="CP747" s="141"/>
      <c r="CQ747" s="141"/>
      <c r="CR747" s="141"/>
      <c r="CS747" s="141"/>
      <c r="CT747" s="141"/>
      <c r="CU747" s="141"/>
      <c r="CV747" s="141"/>
      <c r="CW747" s="141"/>
      <c r="CX747" s="141"/>
      <c r="CY747" s="141"/>
      <c r="CZ747" s="141"/>
      <c r="DA747" s="141"/>
      <c r="DB747" s="138"/>
      <c r="DC747" s="138"/>
      <c r="DD747" s="138"/>
      <c r="DE747" s="138"/>
      <c r="DJ747" s="138"/>
      <c r="DK747"/>
      <c r="DL747" s="41"/>
      <c r="DM747" s="42"/>
      <c r="DN747" s="131"/>
    </row>
    <row r="748" spans="3:118" s="3" customFormat="1" ht="41.25" customHeight="1" x14ac:dyDescent="0.2">
      <c r="C748" s="8"/>
      <c r="D748" s="8"/>
      <c r="E748" s="138"/>
      <c r="F748" s="124" t="s">
        <v>1406</v>
      </c>
      <c r="G748" s="155" t="s">
        <v>1407</v>
      </c>
      <c r="H748" s="156"/>
      <c r="I748" s="146">
        <v>45833</v>
      </c>
      <c r="J748"/>
      <c r="K748"/>
      <c r="L748" s="130"/>
      <c r="M748" s="138"/>
      <c r="N748" s="138"/>
      <c r="O748" s="138"/>
      <c r="P748" s="138"/>
      <c r="Q748" s="138"/>
      <c r="R748" s="138"/>
      <c r="S748" s="138"/>
      <c r="T748" s="138"/>
      <c r="U748" s="138"/>
      <c r="V748" s="138"/>
      <c r="W748" s="138"/>
      <c r="X748" s="138"/>
      <c r="Y748" s="138"/>
      <c r="Z748" s="138"/>
      <c r="AA748" s="138"/>
      <c r="AB748" s="138"/>
      <c r="AC748" s="138"/>
      <c r="AD748" s="138"/>
      <c r="AE748" s="138"/>
      <c r="AF748" s="138"/>
      <c r="AG748" s="138"/>
      <c r="AH748" s="138"/>
      <c r="AI748" s="138"/>
      <c r="AJ748" s="138"/>
      <c r="AK748" s="138"/>
      <c r="AL748" s="138"/>
      <c r="AM748" s="138"/>
      <c r="AN748" s="138"/>
      <c r="AO748" s="138"/>
      <c r="AP748" s="138"/>
      <c r="AQ748" s="138"/>
      <c r="AR748" s="138"/>
      <c r="AS748" s="138"/>
      <c r="AT748" s="138"/>
      <c r="AU748" s="138"/>
      <c r="AV748" s="138"/>
      <c r="AW748" s="138"/>
      <c r="AX748" s="138"/>
      <c r="AY748" s="138"/>
      <c r="AZ748" s="138"/>
      <c r="BA748" s="138"/>
      <c r="BB748" s="138"/>
      <c r="BC748" s="138"/>
      <c r="BD748" s="138"/>
      <c r="BE748" s="138"/>
      <c r="BF748" s="138"/>
      <c r="BG748" s="138"/>
      <c r="BH748" s="138"/>
      <c r="BI748" s="138"/>
      <c r="BJ748" s="138"/>
      <c r="BK748" s="138"/>
      <c r="BL748" s="138"/>
      <c r="BM748" s="138"/>
      <c r="BN748" s="138"/>
      <c r="BO748" s="138"/>
      <c r="BP748" s="138"/>
      <c r="BQ748" s="138"/>
      <c r="BR748" s="138"/>
      <c r="BS748" s="138"/>
      <c r="BT748" s="138"/>
      <c r="BU748" s="138"/>
      <c r="BV748" s="138"/>
      <c r="BW748" s="138"/>
      <c r="BX748" s="138"/>
      <c r="BY748" s="138"/>
      <c r="BZ748" s="138"/>
      <c r="CA748" s="138"/>
      <c r="CB748" s="138"/>
      <c r="CC748" s="138"/>
      <c r="CD748" s="138"/>
      <c r="CE748" s="138"/>
      <c r="CF748" s="138"/>
      <c r="CG748" s="141"/>
      <c r="CH748" s="141"/>
      <c r="CI748" s="141"/>
      <c r="CJ748" s="141"/>
      <c r="CK748" s="141"/>
      <c r="CL748" s="141"/>
      <c r="CM748" s="141"/>
      <c r="CN748" s="141"/>
      <c r="CO748" s="141"/>
      <c r="CP748" s="141"/>
      <c r="CQ748" s="141"/>
      <c r="CR748" s="141"/>
      <c r="CS748" s="141"/>
      <c r="CT748" s="141"/>
      <c r="CU748" s="141"/>
      <c r="CV748" s="141"/>
      <c r="CW748" s="141"/>
      <c r="CX748" s="141"/>
      <c r="CY748" s="141"/>
      <c r="CZ748" s="141"/>
      <c r="DA748" s="141"/>
      <c r="DB748" s="138"/>
      <c r="DC748" s="138"/>
      <c r="DD748" s="138"/>
      <c r="DE748" s="138"/>
      <c r="DJ748" s="138"/>
      <c r="DK748"/>
      <c r="DL748" s="41"/>
      <c r="DM748" s="42"/>
      <c r="DN748" s="131"/>
    </row>
    <row r="749" spans="3:118" s="3" customFormat="1" ht="41.25" customHeight="1" x14ac:dyDescent="0.2">
      <c r="C749" s="8"/>
      <c r="D749" s="8"/>
      <c r="E749" s="151"/>
      <c r="F749" s="124" t="s">
        <v>1416</v>
      </c>
      <c r="G749" s="155" t="s">
        <v>1442</v>
      </c>
      <c r="H749" s="156"/>
      <c r="I749" s="152">
        <v>46091</v>
      </c>
      <c r="J749"/>
      <c r="K749"/>
      <c r="L749" s="130"/>
      <c r="M749" s="151"/>
      <c r="N749" s="151"/>
      <c r="O749" s="151"/>
      <c r="P749" s="151"/>
      <c r="Q749" s="151"/>
      <c r="R749" s="151"/>
      <c r="S749" s="151"/>
      <c r="T749" s="151"/>
      <c r="U749" s="151"/>
      <c r="V749" s="151"/>
      <c r="W749" s="151"/>
      <c r="X749" s="151"/>
      <c r="Y749" s="151"/>
      <c r="Z749" s="151"/>
      <c r="AA749" s="151"/>
      <c r="AB749" s="151"/>
      <c r="AC749" s="151"/>
      <c r="AD749" s="151"/>
      <c r="AE749" s="151"/>
      <c r="AF749" s="151"/>
      <c r="AG749" s="151"/>
      <c r="AH749" s="151"/>
      <c r="AI749" s="151"/>
      <c r="AJ749" s="151"/>
      <c r="AK749" s="151"/>
      <c r="AL749" s="151"/>
      <c r="AM749" s="151"/>
      <c r="AN749" s="151"/>
      <c r="AO749" s="151"/>
      <c r="AP749" s="151"/>
      <c r="AQ749" s="151"/>
      <c r="AR749" s="151"/>
      <c r="AS749" s="151"/>
      <c r="AT749" s="151"/>
      <c r="AU749" s="151"/>
      <c r="AV749" s="151"/>
      <c r="AW749" s="151"/>
      <c r="AX749" s="151"/>
      <c r="AY749" s="151"/>
      <c r="AZ749" s="151"/>
      <c r="BA749" s="151"/>
      <c r="BB749" s="151"/>
      <c r="BC749" s="151"/>
      <c r="BD749" s="151"/>
      <c r="BE749" s="151"/>
      <c r="BF749" s="151"/>
      <c r="BG749" s="151"/>
      <c r="BH749" s="151"/>
      <c r="BI749" s="151"/>
      <c r="BJ749" s="151"/>
      <c r="BK749" s="151"/>
      <c r="BL749" s="151"/>
      <c r="BM749" s="151"/>
      <c r="BN749" s="151"/>
      <c r="BO749" s="151"/>
      <c r="BP749" s="151"/>
      <c r="BQ749" s="151"/>
      <c r="BR749" s="151"/>
      <c r="BS749" s="151"/>
      <c r="BT749" s="151"/>
      <c r="BU749" s="151"/>
      <c r="BV749" s="151"/>
      <c r="BW749" s="151"/>
      <c r="BX749" s="151"/>
      <c r="BY749" s="151"/>
      <c r="BZ749" s="151"/>
      <c r="CA749" s="151"/>
      <c r="CB749" s="151"/>
      <c r="CC749" s="151"/>
      <c r="CD749" s="151"/>
      <c r="CE749" s="151"/>
      <c r="CF749" s="151"/>
      <c r="CG749" s="151"/>
      <c r="CH749" s="151"/>
      <c r="CI749" s="151"/>
      <c r="CJ749" s="151"/>
      <c r="CK749" s="151"/>
      <c r="CL749" s="151"/>
      <c r="CM749" s="151"/>
      <c r="CN749" s="151"/>
      <c r="CO749" s="151"/>
      <c r="CP749" s="151"/>
      <c r="CQ749" s="151"/>
      <c r="CR749" s="151"/>
      <c r="CS749" s="151"/>
      <c r="CT749" s="151"/>
      <c r="CU749" s="151"/>
      <c r="CV749" s="151"/>
      <c r="CW749" s="151"/>
      <c r="CX749" s="151"/>
      <c r="CY749" s="151"/>
      <c r="CZ749" s="151"/>
      <c r="DA749" s="151"/>
      <c r="DB749" s="151"/>
      <c r="DC749" s="151"/>
      <c r="DD749" s="151"/>
      <c r="DE749" s="151"/>
      <c r="DJ749" s="151"/>
      <c r="DK749"/>
      <c r="DL749" s="41"/>
      <c r="DM749" s="42"/>
      <c r="DN749" s="131"/>
    </row>
    <row r="750" spans="3:118" s="3" customFormat="1" ht="27" customHeight="1" x14ac:dyDescent="0.2">
      <c r="C750" s="8"/>
      <c r="D750" s="8"/>
      <c r="E750" s="142"/>
      <c r="F750" s="162" t="s">
        <v>1428</v>
      </c>
      <c r="G750" s="163"/>
      <c r="H750" s="163"/>
      <c r="I750" s="164"/>
      <c r="J750"/>
      <c r="K750"/>
      <c r="L750" s="130"/>
      <c r="M750" s="142"/>
      <c r="N750" s="142"/>
      <c r="O750" s="142"/>
      <c r="P750" s="142"/>
      <c r="Q750" s="142"/>
      <c r="R750" s="142"/>
      <c r="S750" s="142"/>
      <c r="T750" s="142"/>
      <c r="U750" s="142"/>
      <c r="V750" s="142"/>
      <c r="W750" s="142"/>
      <c r="X750" s="142"/>
      <c r="Y750" s="142"/>
      <c r="Z750" s="142"/>
      <c r="AA750" s="142"/>
      <c r="AB750" s="142"/>
      <c r="AC750" s="142"/>
      <c r="AD750" s="142"/>
      <c r="AE750" s="142"/>
      <c r="AF750" s="142"/>
      <c r="AG750" s="142"/>
      <c r="AH750" s="142"/>
      <c r="AI750" s="142"/>
      <c r="AJ750" s="142"/>
      <c r="AK750" s="142"/>
      <c r="AL750" s="142"/>
      <c r="AM750" s="142"/>
      <c r="AN750" s="142"/>
      <c r="AO750" s="142"/>
      <c r="AP750" s="142"/>
      <c r="AQ750" s="142"/>
      <c r="AR750" s="142"/>
      <c r="AS750" s="142"/>
      <c r="AT750" s="142"/>
      <c r="AU750" s="142"/>
      <c r="AV750" s="142"/>
      <c r="AW750" s="142"/>
      <c r="AX750" s="142"/>
      <c r="AY750" s="142"/>
      <c r="AZ750" s="142"/>
      <c r="BA750" s="142"/>
      <c r="BB750" s="142"/>
      <c r="BC750" s="142"/>
      <c r="BD750" s="142"/>
      <c r="BE750" s="142"/>
      <c r="BF750" s="142"/>
      <c r="BG750" s="142"/>
      <c r="BH750" s="142"/>
      <c r="BI750" s="142"/>
      <c r="BJ750" s="142"/>
      <c r="BK750" s="142"/>
      <c r="BL750" s="142"/>
      <c r="BM750" s="142"/>
      <c r="BN750" s="142"/>
      <c r="BO750" s="142"/>
      <c r="BP750" s="142"/>
      <c r="BQ750" s="142"/>
      <c r="BR750" s="142"/>
      <c r="BS750" s="142"/>
      <c r="BT750" s="142"/>
      <c r="BU750" s="142"/>
      <c r="BV750" s="142"/>
      <c r="BW750" s="142"/>
      <c r="BX750" s="142"/>
      <c r="BY750" s="142"/>
      <c r="BZ750" s="142"/>
      <c r="CA750" s="142"/>
      <c r="CB750" s="142"/>
      <c r="CC750" s="142"/>
      <c r="CD750" s="142"/>
      <c r="CE750" s="142"/>
      <c r="CF750" s="142"/>
      <c r="CG750" s="142"/>
      <c r="CH750" s="142"/>
      <c r="CI750" s="142"/>
      <c r="CJ750" s="142"/>
      <c r="CK750" s="142"/>
      <c r="CL750" s="142"/>
      <c r="CM750" s="142"/>
      <c r="CN750" s="142"/>
      <c r="CO750" s="142"/>
      <c r="CP750" s="142"/>
      <c r="CQ750" s="142"/>
      <c r="CR750" s="142"/>
      <c r="CS750" s="142"/>
      <c r="CT750" s="142"/>
      <c r="CU750" s="142"/>
      <c r="CV750" s="142"/>
      <c r="CW750" s="142"/>
      <c r="CX750" s="142"/>
      <c r="CY750" s="142"/>
      <c r="CZ750" s="142"/>
      <c r="DA750" s="142"/>
      <c r="DB750" s="142"/>
      <c r="DC750" s="142"/>
      <c r="DD750" s="142"/>
      <c r="DE750" s="142"/>
      <c r="DJ750" s="142"/>
      <c r="DK750"/>
      <c r="DL750" s="41"/>
      <c r="DM750" s="42"/>
      <c r="DN750" s="131"/>
    </row>
    <row r="751" spans="3:118" s="3" customFormat="1" ht="44.25" customHeight="1" x14ac:dyDescent="0.2">
      <c r="C751" s="8"/>
      <c r="D751" s="8"/>
      <c r="E751" s="138"/>
      <c r="F751" s="124" t="s">
        <v>1416</v>
      </c>
      <c r="G751" s="157" t="s">
        <v>1430</v>
      </c>
      <c r="H751" s="158"/>
      <c r="I751" s="150">
        <v>45986</v>
      </c>
      <c r="J751"/>
      <c r="K751"/>
      <c r="L751" s="130"/>
      <c r="M751" s="138"/>
      <c r="N751" s="138"/>
      <c r="O751" s="138"/>
      <c r="P751" s="138"/>
      <c r="Q751" s="138"/>
      <c r="R751" s="138"/>
      <c r="S751" s="138"/>
      <c r="T751" s="138"/>
      <c r="U751" s="138"/>
      <c r="V751" s="138"/>
      <c r="W751" s="138"/>
      <c r="X751" s="138"/>
      <c r="Y751" s="138"/>
      <c r="Z751" s="138"/>
      <c r="AA751" s="138"/>
      <c r="AB751" s="138"/>
      <c r="AC751" s="138"/>
      <c r="AD751" s="138"/>
      <c r="AE751" s="138"/>
      <c r="AF751" s="138"/>
      <c r="AG751" s="138"/>
      <c r="AH751" s="138"/>
      <c r="AI751" s="138"/>
      <c r="AJ751" s="138"/>
      <c r="AK751" s="138"/>
      <c r="AL751" s="138"/>
      <c r="AM751" s="138"/>
      <c r="AN751" s="138"/>
      <c r="AO751" s="138"/>
      <c r="AP751" s="138"/>
      <c r="AQ751" s="138"/>
      <c r="AR751" s="138"/>
      <c r="AS751" s="138"/>
      <c r="AT751" s="138"/>
      <c r="AU751" s="138"/>
      <c r="AV751" s="138"/>
      <c r="AW751" s="138"/>
      <c r="AX751" s="138"/>
      <c r="AY751" s="138"/>
      <c r="AZ751" s="138"/>
      <c r="BA751" s="138"/>
      <c r="BB751" s="138"/>
      <c r="BC751" s="138"/>
      <c r="BD751" s="138"/>
      <c r="BE751" s="138"/>
      <c r="BF751" s="138"/>
      <c r="BG751" s="138"/>
      <c r="BH751" s="138"/>
      <c r="BI751" s="138"/>
      <c r="BJ751" s="138"/>
      <c r="BK751" s="138"/>
      <c r="BL751" s="138"/>
      <c r="BM751" s="138"/>
      <c r="BN751" s="138"/>
      <c r="BO751" s="138"/>
      <c r="BP751" s="138"/>
      <c r="BQ751" s="138"/>
      <c r="BR751" s="138"/>
      <c r="BS751" s="138"/>
      <c r="BT751" s="138"/>
      <c r="BU751" s="138"/>
      <c r="BV751" s="138"/>
      <c r="BW751" s="138"/>
      <c r="BX751" s="138"/>
      <c r="BY751" s="138"/>
      <c r="BZ751" s="138"/>
      <c r="CA751" s="138"/>
      <c r="CB751" s="138"/>
      <c r="CC751" s="138"/>
      <c r="CD751" s="138"/>
      <c r="CE751" s="138"/>
      <c r="CF751" s="138"/>
      <c r="CG751" s="141"/>
      <c r="CH751" s="141"/>
      <c r="CI751" s="141"/>
      <c r="CJ751" s="141"/>
      <c r="CK751" s="141"/>
      <c r="CL751" s="141"/>
      <c r="CM751" s="141"/>
      <c r="CN751" s="141"/>
      <c r="CO751" s="141"/>
      <c r="CP751" s="141"/>
      <c r="CQ751" s="141"/>
      <c r="CR751" s="141"/>
      <c r="CS751" s="141"/>
      <c r="CT751" s="141"/>
      <c r="CU751" s="141"/>
      <c r="CV751" s="141"/>
      <c r="CW751" s="141"/>
      <c r="CX751" s="141"/>
      <c r="CY751" s="141"/>
      <c r="CZ751" s="141"/>
      <c r="DA751" s="141"/>
      <c r="DB751" s="138"/>
      <c r="DC751" s="138"/>
      <c r="DD751" s="138"/>
      <c r="DE751" s="138"/>
      <c r="DJ751" s="138"/>
      <c r="DK751"/>
      <c r="DL751" s="41"/>
      <c r="DM751" s="42"/>
      <c r="DN751" s="131"/>
    </row>
    <row r="752" spans="3:118" s="3" customFormat="1" ht="44.25" customHeight="1" x14ac:dyDescent="0.2">
      <c r="C752" s="8"/>
      <c r="D752" s="8"/>
      <c r="E752" s="144"/>
      <c r="F752" s="124" t="s">
        <v>1429</v>
      </c>
      <c r="G752" s="157" t="s">
        <v>1431</v>
      </c>
      <c r="H752" s="158"/>
      <c r="I752" s="146">
        <v>46030</v>
      </c>
      <c r="J752"/>
      <c r="K752"/>
      <c r="L752" s="130"/>
      <c r="M752" s="144"/>
      <c r="N752" s="144"/>
      <c r="O752" s="144"/>
      <c r="P752" s="144"/>
      <c r="Q752" s="144"/>
      <c r="R752" s="144"/>
      <c r="S752" s="144"/>
      <c r="T752" s="144"/>
      <c r="U752" s="144"/>
      <c r="V752" s="144"/>
      <c r="W752" s="144"/>
      <c r="X752" s="144"/>
      <c r="Y752" s="144"/>
      <c r="Z752" s="144"/>
      <c r="AA752" s="144"/>
      <c r="AB752" s="144"/>
      <c r="AC752" s="144"/>
      <c r="AD752" s="144"/>
      <c r="AE752" s="144"/>
      <c r="AF752" s="144"/>
      <c r="AG752" s="144"/>
      <c r="AH752" s="144"/>
      <c r="AI752" s="144"/>
      <c r="AJ752" s="144"/>
      <c r="AK752" s="144"/>
      <c r="AL752" s="144"/>
      <c r="AM752" s="144"/>
      <c r="AN752" s="144"/>
      <c r="AO752" s="144"/>
      <c r="AP752" s="144"/>
      <c r="AQ752" s="144"/>
      <c r="AR752" s="144"/>
      <c r="AS752" s="144"/>
      <c r="AT752" s="144"/>
      <c r="AU752" s="144"/>
      <c r="AV752" s="144"/>
      <c r="AW752" s="144"/>
      <c r="AX752" s="144"/>
      <c r="AY752" s="144"/>
      <c r="AZ752" s="144"/>
      <c r="BA752" s="144"/>
      <c r="BB752" s="144"/>
      <c r="BC752" s="144"/>
      <c r="BD752" s="144"/>
      <c r="BE752" s="144"/>
      <c r="BF752" s="144"/>
      <c r="BG752" s="144"/>
      <c r="BH752" s="144"/>
      <c r="BI752" s="144"/>
      <c r="BJ752" s="144"/>
      <c r="BK752" s="144"/>
      <c r="BL752" s="144"/>
      <c r="BM752" s="144"/>
      <c r="BN752" s="144"/>
      <c r="BO752" s="144"/>
      <c r="BP752" s="144"/>
      <c r="BQ752" s="144"/>
      <c r="BR752" s="144"/>
      <c r="BS752" s="144"/>
      <c r="BT752" s="144"/>
      <c r="BU752" s="144"/>
      <c r="BV752" s="144"/>
      <c r="BW752" s="144"/>
      <c r="BX752" s="144"/>
      <c r="BY752" s="144"/>
      <c r="BZ752" s="144"/>
      <c r="CA752" s="144"/>
      <c r="CB752" s="144"/>
      <c r="CC752" s="144"/>
      <c r="CD752" s="144"/>
      <c r="CE752" s="144"/>
      <c r="CF752" s="144"/>
      <c r="CG752" s="144"/>
      <c r="CH752" s="144"/>
      <c r="CI752" s="144"/>
      <c r="CJ752" s="144"/>
      <c r="CK752" s="144"/>
      <c r="CL752" s="144"/>
      <c r="CM752" s="144"/>
      <c r="CN752" s="144"/>
      <c r="CO752" s="144"/>
      <c r="CP752" s="144"/>
      <c r="CQ752" s="144"/>
      <c r="CR752" s="144"/>
      <c r="CS752" s="144"/>
      <c r="CT752" s="144"/>
      <c r="CU752" s="144"/>
      <c r="CV752" s="144"/>
      <c r="CW752" s="144"/>
      <c r="CX752" s="144"/>
      <c r="CY752" s="144"/>
      <c r="CZ752" s="144"/>
      <c r="DA752" s="144"/>
      <c r="DB752" s="144"/>
      <c r="DC752" s="144"/>
      <c r="DD752" s="144"/>
      <c r="DE752" s="144"/>
      <c r="DJ752" s="144"/>
      <c r="DK752"/>
      <c r="DL752" s="41"/>
      <c r="DM752" s="42"/>
      <c r="DN752" s="131"/>
    </row>
    <row r="753" spans="3:134" s="3" customFormat="1" ht="28.5" customHeight="1" x14ac:dyDescent="0.2">
      <c r="C753" s="8"/>
      <c r="D753" s="8"/>
      <c r="E753" s="139"/>
      <c r="F753" s="128"/>
      <c r="G753" s="129"/>
      <c r="H753" s="129"/>
      <c r="I753" s="129"/>
      <c r="J753" s="129"/>
      <c r="K753" s="130"/>
      <c r="L753" s="130"/>
      <c r="M753" s="139"/>
      <c r="N753" s="139"/>
      <c r="O753" s="139"/>
      <c r="P753" s="139"/>
      <c r="Q753" s="139"/>
      <c r="R753" s="139"/>
      <c r="S753" s="139"/>
      <c r="T753" s="139"/>
      <c r="U753" s="139"/>
      <c r="V753" s="139"/>
      <c r="W753" s="139"/>
      <c r="X753" s="139"/>
      <c r="Y753" s="139"/>
      <c r="Z753" s="139"/>
      <c r="AA753" s="139"/>
      <c r="AB753" s="139"/>
      <c r="AC753" s="139"/>
      <c r="AD753" s="139"/>
      <c r="AE753" s="139"/>
      <c r="AF753" s="139"/>
      <c r="AG753" s="139"/>
      <c r="AH753" s="139"/>
      <c r="AI753" s="139"/>
      <c r="AJ753" s="139"/>
      <c r="AK753" s="139"/>
      <c r="AL753" s="139"/>
      <c r="AM753" s="139"/>
      <c r="AN753" s="139"/>
      <c r="AO753" s="139"/>
      <c r="AP753" s="139"/>
      <c r="AQ753" s="139"/>
      <c r="AR753" s="139"/>
      <c r="AS753" s="139"/>
      <c r="AT753" s="139"/>
      <c r="AU753" s="139"/>
      <c r="AV753" s="139"/>
      <c r="AW753" s="139"/>
      <c r="AX753" s="139"/>
      <c r="AY753" s="139"/>
      <c r="AZ753" s="139"/>
      <c r="BA753" s="139"/>
      <c r="BB753" s="139"/>
      <c r="BC753" s="139"/>
      <c r="BD753" s="139"/>
      <c r="BE753" s="139"/>
      <c r="BF753" s="139"/>
      <c r="BG753" s="139"/>
      <c r="BH753" s="139"/>
      <c r="BI753" s="139"/>
      <c r="BJ753" s="139"/>
      <c r="BK753" s="139"/>
      <c r="BL753" s="139"/>
      <c r="BM753" s="139"/>
      <c r="BN753" s="139"/>
      <c r="BO753" s="139"/>
      <c r="BP753" s="139"/>
      <c r="BQ753" s="139"/>
      <c r="BR753" s="139"/>
      <c r="BS753" s="139"/>
      <c r="BT753" s="139"/>
      <c r="BU753" s="139"/>
      <c r="BV753" s="139"/>
      <c r="BW753" s="139"/>
      <c r="BX753" s="139"/>
      <c r="BY753" s="139"/>
      <c r="BZ753" s="139"/>
      <c r="CA753" s="139"/>
      <c r="CB753" s="139"/>
      <c r="CC753" s="139"/>
      <c r="CD753" s="139"/>
      <c r="CE753" s="139"/>
      <c r="CF753" s="139"/>
      <c r="CG753" s="141"/>
      <c r="CH753" s="141"/>
      <c r="CI753" s="141"/>
      <c r="CJ753" s="141"/>
      <c r="CK753" s="141"/>
      <c r="CL753" s="141"/>
      <c r="CM753" s="141"/>
      <c r="CN753" s="141"/>
      <c r="CO753" s="141"/>
      <c r="CP753" s="141"/>
      <c r="CQ753" s="141"/>
      <c r="CR753" s="141"/>
      <c r="CS753" s="141"/>
      <c r="CT753" s="141"/>
      <c r="CU753" s="141"/>
      <c r="CV753" s="141"/>
      <c r="CW753" s="141"/>
      <c r="CX753" s="141"/>
      <c r="CY753" s="141"/>
      <c r="CZ753" s="141"/>
      <c r="DA753" s="141"/>
      <c r="DB753" s="139"/>
      <c r="DC753" s="139"/>
      <c r="DD753" s="139"/>
      <c r="DE753" s="139"/>
      <c r="DJ753" s="139"/>
      <c r="DK753"/>
      <c r="DL753" s="41"/>
      <c r="DM753" s="42"/>
      <c r="DN753" s="131"/>
    </row>
    <row r="754" spans="3:134" s="4" customFormat="1" ht="20.25" customHeight="1" x14ac:dyDescent="0.2">
      <c r="C754" s="175" t="s">
        <v>1335</v>
      </c>
      <c r="D754" s="175"/>
      <c r="E754" s="175"/>
      <c r="F754" s="175"/>
      <c r="G754" s="175"/>
      <c r="H754" s="175"/>
      <c r="I754" s="175"/>
      <c r="J754" s="175"/>
      <c r="K754" s="175"/>
      <c r="L754" s="175"/>
      <c r="M754" s="175"/>
      <c r="N754" s="175"/>
      <c r="O754" s="175"/>
      <c r="P754" s="175"/>
      <c r="Q754" s="175"/>
      <c r="R754" s="175"/>
      <c r="S754" s="175"/>
      <c r="T754" s="175"/>
      <c r="U754" s="175"/>
      <c r="V754" s="175"/>
      <c r="W754" s="175"/>
      <c r="X754" s="175"/>
      <c r="Y754" s="175"/>
      <c r="Z754" s="175"/>
      <c r="AA754" s="175"/>
      <c r="AB754" s="175"/>
      <c r="AC754" s="175"/>
      <c r="AD754" s="175"/>
      <c r="AE754" s="175"/>
      <c r="AF754" s="175"/>
      <c r="AG754" s="175"/>
      <c r="AH754" s="175"/>
      <c r="AI754" s="175"/>
      <c r="AJ754" s="175"/>
      <c r="AK754" s="175"/>
      <c r="AL754" s="175"/>
      <c r="AM754" s="175"/>
      <c r="AN754" s="175"/>
      <c r="AO754" s="175"/>
      <c r="AP754" s="175"/>
      <c r="AQ754" s="175"/>
      <c r="AR754" s="175"/>
      <c r="AS754" s="175"/>
      <c r="AT754" s="175"/>
      <c r="AU754" s="175"/>
      <c r="AV754" s="175"/>
      <c r="AW754" s="175"/>
      <c r="AX754" s="175"/>
      <c r="AY754" s="175"/>
      <c r="AZ754" s="175"/>
      <c r="BA754" s="175"/>
      <c r="BB754" s="175"/>
      <c r="BC754" s="175"/>
      <c r="BD754" s="175"/>
      <c r="BE754" s="175"/>
      <c r="BF754" s="175"/>
      <c r="BG754" s="175"/>
      <c r="BH754" s="175"/>
      <c r="BI754" s="175"/>
      <c r="BJ754" s="175"/>
      <c r="BK754" s="175"/>
      <c r="BL754" s="175"/>
      <c r="BM754" s="175"/>
      <c r="BN754" s="175"/>
      <c r="BO754" s="175"/>
      <c r="BP754" s="175"/>
      <c r="BQ754" s="175"/>
      <c r="BR754" s="175"/>
      <c r="BS754" s="175"/>
      <c r="BT754" s="175"/>
      <c r="BU754" s="175"/>
      <c r="BV754" s="175"/>
      <c r="BW754" s="175"/>
      <c r="BX754" s="175"/>
      <c r="BY754" s="175"/>
      <c r="BZ754" s="175"/>
      <c r="CA754" s="175"/>
      <c r="CB754" s="175"/>
      <c r="CC754" s="175"/>
      <c r="CD754" s="175"/>
      <c r="CE754" s="175"/>
      <c r="CF754" s="175"/>
      <c r="CG754" s="175"/>
      <c r="CH754" s="175"/>
      <c r="CI754" s="175"/>
      <c r="CJ754" s="175"/>
      <c r="CK754" s="175"/>
      <c r="CL754" s="175"/>
      <c r="CM754" s="175"/>
      <c r="CN754" s="175"/>
      <c r="CO754" s="175"/>
      <c r="CP754" s="175"/>
      <c r="CQ754" s="175"/>
      <c r="CR754" s="175"/>
      <c r="CS754" s="175"/>
      <c r="CT754" s="175"/>
      <c r="CU754" s="175"/>
      <c r="CV754" s="175"/>
      <c r="CW754" s="175"/>
      <c r="CX754" s="175"/>
      <c r="CY754" s="175"/>
      <c r="CZ754" s="175"/>
      <c r="DA754" s="175"/>
      <c r="DB754" s="175"/>
      <c r="DC754" s="175"/>
      <c r="DD754" s="175"/>
      <c r="DE754" s="175"/>
      <c r="DF754" s="175"/>
      <c r="DG754" s="175"/>
      <c r="DH754" s="175"/>
      <c r="DI754" s="175"/>
      <c r="DJ754" s="175"/>
      <c r="DK754"/>
      <c r="DL754" s="41"/>
      <c r="DM754" s="8"/>
      <c r="DN754" s="8"/>
      <c r="DO754" s="3"/>
      <c r="DP754" s="3"/>
      <c r="DQ754" s="3"/>
      <c r="DR754" s="3"/>
      <c r="DS754" s="3"/>
      <c r="DT754" s="3"/>
      <c r="DU754" s="3"/>
      <c r="DV754" s="3"/>
      <c r="DW754" s="3"/>
      <c r="DX754" s="3"/>
      <c r="DY754" s="3"/>
      <c r="DZ754" s="3"/>
      <c r="EA754" s="3"/>
      <c r="EB754" s="3"/>
      <c r="EC754" s="3"/>
      <c r="ED754" s="3"/>
    </row>
    <row r="755" spans="3:134" s="4" customFormat="1" x14ac:dyDescent="0.2">
      <c r="C755" s="3"/>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c r="CR755" s="5"/>
      <c r="CS755" s="5"/>
      <c r="CT755" s="5"/>
      <c r="CU755" s="5"/>
      <c r="CV755" s="5"/>
      <c r="CW755" s="5"/>
      <c r="CX755" s="5"/>
      <c r="CY755" s="5"/>
      <c r="CZ755" s="5"/>
      <c r="DA755" s="5"/>
      <c r="DB755" s="5"/>
      <c r="DC755" s="5"/>
      <c r="DD755" s="5"/>
      <c r="DE755" s="116"/>
      <c r="DI755" s="53"/>
      <c r="DK755"/>
      <c r="DM755" s="8"/>
      <c r="DN755" s="8"/>
      <c r="DO755" s="3"/>
      <c r="DP755" s="3"/>
      <c r="DQ755" s="3"/>
      <c r="DR755" s="3"/>
      <c r="DS755" s="3"/>
      <c r="DT755" s="3"/>
      <c r="DU755" s="3"/>
      <c r="DV755" s="3"/>
      <c r="DW755" s="3"/>
      <c r="DX755" s="3"/>
      <c r="DY755" s="3"/>
      <c r="DZ755" s="3"/>
      <c r="EA755" s="3"/>
      <c r="EB755" s="3"/>
      <c r="EC755" s="3"/>
      <c r="ED755" s="3"/>
    </row>
    <row r="756" spans="3:134" s="4" customFormat="1" x14ac:dyDescent="0.2">
      <c r="C756" s="46"/>
      <c r="E756" s="46"/>
      <c r="F756" s="3"/>
      <c r="G756" s="47"/>
      <c r="H756" s="47"/>
      <c r="I756" s="47"/>
      <c r="J756" s="47"/>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c r="CR756" s="5"/>
      <c r="CS756" s="5"/>
      <c r="CT756" s="5"/>
      <c r="CU756" s="5"/>
      <c r="CV756" s="5"/>
      <c r="CW756" s="5"/>
      <c r="CX756" s="5"/>
      <c r="CY756" s="5"/>
      <c r="CZ756" s="5"/>
      <c r="DA756" s="5"/>
      <c r="DB756" s="5"/>
      <c r="DC756" s="5"/>
      <c r="DD756" s="5"/>
      <c r="DE756" s="56"/>
      <c r="DF756" s="116"/>
      <c r="DG756" s="116"/>
      <c r="DH756" s="56"/>
      <c r="DI756" s="56"/>
      <c r="DK756"/>
      <c r="DM756" s="8"/>
      <c r="DN756" s="8"/>
      <c r="DO756" s="3"/>
      <c r="DP756" s="3"/>
      <c r="DQ756" s="3"/>
      <c r="DR756" s="3"/>
      <c r="DS756" s="3"/>
      <c r="DT756" s="3"/>
      <c r="DU756" s="3"/>
      <c r="DV756" s="3"/>
      <c r="DW756" s="3"/>
      <c r="DX756" s="3"/>
      <c r="DY756" s="3"/>
      <c r="DZ756" s="3"/>
      <c r="EA756" s="3"/>
      <c r="EB756" s="3"/>
      <c r="EC756" s="3"/>
      <c r="ED756" s="3"/>
    </row>
    <row r="757" spans="3:134" s="4" customFormat="1" x14ac:dyDescent="0.2">
      <c r="C757" s="46"/>
      <c r="D757" s="3"/>
      <c r="E757" s="46"/>
      <c r="F757" s="3"/>
      <c r="G757" s="47"/>
      <c r="H757" s="47"/>
      <c r="I757" s="47"/>
      <c r="J757" s="47"/>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c r="CR757" s="5"/>
      <c r="CS757" s="5"/>
      <c r="CT757" s="5"/>
      <c r="CU757" s="5"/>
      <c r="CV757" s="5"/>
      <c r="CW757" s="5"/>
      <c r="CX757" s="5"/>
      <c r="CY757" s="5"/>
      <c r="CZ757" s="5"/>
      <c r="DA757" s="5"/>
      <c r="DB757" s="5"/>
      <c r="DC757" s="5"/>
      <c r="DD757" s="5"/>
      <c r="DE757" s="56"/>
      <c r="DF757" s="56"/>
      <c r="DG757" s="56"/>
      <c r="DH757" s="56"/>
      <c r="DI757" s="56"/>
      <c r="DK757"/>
      <c r="DN757" s="3"/>
      <c r="DO757" s="3"/>
      <c r="DP757" s="3"/>
      <c r="DQ757" s="3"/>
      <c r="DR757" s="3"/>
      <c r="DS757" s="3"/>
      <c r="DT757" s="3"/>
      <c r="DU757" s="3"/>
      <c r="DV757" s="3"/>
      <c r="DW757" s="3"/>
      <c r="DX757" s="3"/>
      <c r="DY757" s="3"/>
      <c r="DZ757" s="3"/>
      <c r="EA757" s="3"/>
      <c r="EB757" s="3"/>
      <c r="EC757" s="3"/>
      <c r="ED757" s="3"/>
    </row>
    <row r="758" spans="3:134" s="5" customFormat="1" x14ac:dyDescent="0.2">
      <c r="C758" s="46"/>
      <c r="D758" s="3"/>
      <c r="E758" s="46"/>
      <c r="F758" s="3"/>
      <c r="G758" s="47"/>
      <c r="H758" s="47"/>
      <c r="I758" s="47"/>
      <c r="J758" s="47"/>
      <c r="DE758" s="56"/>
      <c r="DF758" s="56"/>
      <c r="DG758" s="56"/>
      <c r="DH758" s="56"/>
      <c r="DI758" s="56"/>
      <c r="DJ758" s="4"/>
      <c r="DK758"/>
      <c r="DL758" s="4"/>
      <c r="DM758" s="4"/>
      <c r="DN758" s="3"/>
      <c r="DO758" s="3"/>
      <c r="DP758" s="3"/>
      <c r="DQ758" s="3"/>
      <c r="DR758" s="3"/>
      <c r="DS758" s="3"/>
      <c r="DT758" s="3"/>
      <c r="DU758" s="3"/>
      <c r="DV758" s="3"/>
      <c r="DW758" s="3"/>
      <c r="DX758" s="3"/>
      <c r="DY758" s="3"/>
      <c r="DZ758" s="3"/>
      <c r="EA758" s="3"/>
      <c r="EB758" s="3"/>
      <c r="EC758" s="3"/>
      <c r="ED758" s="3"/>
    </row>
    <row r="759" spans="3:134" s="5" customFormat="1" x14ac:dyDescent="0.2">
      <c r="C759" s="46"/>
      <c r="D759" s="3"/>
      <c r="E759" s="46"/>
      <c r="F759" s="3"/>
      <c r="G759" s="47"/>
      <c r="H759" s="47"/>
      <c r="I759" s="47"/>
      <c r="J759" s="47"/>
      <c r="DE759" s="56"/>
      <c r="DF759" s="56"/>
      <c r="DG759" s="56"/>
      <c r="DH759" s="56"/>
      <c r="DI759" s="56"/>
      <c r="DJ759" s="4"/>
      <c r="DK759"/>
      <c r="DL759" s="4"/>
      <c r="DM759" s="4"/>
      <c r="DN759" s="3"/>
      <c r="DO759" s="3"/>
      <c r="DP759" s="3"/>
      <c r="DQ759" s="3"/>
      <c r="DR759" s="3"/>
      <c r="DS759" s="3"/>
      <c r="DT759" s="3"/>
      <c r="DU759" s="3"/>
      <c r="DV759" s="3"/>
      <c r="DW759" s="3"/>
      <c r="DX759" s="3"/>
      <c r="DY759" s="3"/>
      <c r="DZ759" s="3"/>
      <c r="EA759" s="3"/>
      <c r="EB759" s="3"/>
      <c r="EC759" s="3"/>
      <c r="ED759" s="3"/>
    </row>
    <row r="760" spans="3:134" s="5" customFormat="1" ht="13.5" hidden="1" thickBot="1" x14ac:dyDescent="0.25">
      <c r="C760" s="46"/>
      <c r="D760" s="57" t="s">
        <v>49</v>
      </c>
      <c r="E760" s="46"/>
      <c r="F760" s="3"/>
      <c r="G760" s="47"/>
      <c r="H760" s="47"/>
      <c r="I760" s="47"/>
      <c r="J760" s="47"/>
      <c r="DE760" s="56"/>
      <c r="DF760" s="56"/>
      <c r="DG760" s="56"/>
      <c r="DH760" s="56"/>
      <c r="DI760" s="56"/>
      <c r="DJ760" s="4"/>
      <c r="DK760"/>
      <c r="DL760" s="4"/>
      <c r="DM760" s="4"/>
      <c r="DN760" s="3"/>
      <c r="DO760" s="3"/>
      <c r="DP760" s="3"/>
      <c r="DQ760" s="3"/>
      <c r="DR760" s="3"/>
      <c r="DS760" s="3"/>
      <c r="DT760" s="3"/>
      <c r="DU760" s="3"/>
      <c r="DV760" s="3"/>
      <c r="DW760" s="3"/>
      <c r="DX760" s="3"/>
      <c r="DY760" s="3"/>
      <c r="DZ760" s="3"/>
      <c r="EA760" s="3"/>
      <c r="EB760" s="3"/>
      <c r="EC760" s="3"/>
      <c r="ED760" s="3"/>
    </row>
    <row r="761" spans="3:134" s="5" customFormat="1" hidden="1" x14ac:dyDescent="0.2">
      <c r="C761" s="46"/>
      <c r="D761" s="58" t="s">
        <v>14</v>
      </c>
      <c r="E761" s="46"/>
      <c r="F761" s="3"/>
      <c r="G761" s="47"/>
      <c r="H761" s="47"/>
      <c r="I761" s="47"/>
      <c r="J761" s="47"/>
      <c r="DE761" s="56"/>
      <c r="DF761" s="56"/>
      <c r="DG761" s="56"/>
      <c r="DH761" s="56"/>
      <c r="DI761" s="56"/>
      <c r="DJ761" s="4"/>
      <c r="DK761"/>
      <c r="DL761" s="4"/>
      <c r="DM761" s="4"/>
      <c r="DN761" s="3"/>
      <c r="DO761" s="3"/>
      <c r="DP761" s="3"/>
      <c r="DQ761" s="3"/>
      <c r="DR761" s="3"/>
      <c r="DS761" s="3"/>
      <c r="DT761" s="3"/>
      <c r="DU761" s="3"/>
      <c r="DV761" s="3"/>
      <c r="DW761" s="3"/>
      <c r="DX761" s="3"/>
      <c r="DY761" s="3"/>
      <c r="DZ761" s="3"/>
      <c r="EA761" s="3"/>
      <c r="EB761" s="3"/>
      <c r="EC761" s="3"/>
      <c r="ED761" s="3"/>
    </row>
    <row r="762" spans="3:134" s="5" customFormat="1" hidden="1" x14ac:dyDescent="0.2">
      <c r="C762" s="46"/>
      <c r="D762" s="58" t="s">
        <v>16</v>
      </c>
      <c r="E762" s="46"/>
      <c r="F762" s="3"/>
      <c r="G762" s="47"/>
      <c r="H762" s="47"/>
      <c r="I762" s="47"/>
      <c r="J762" s="47"/>
      <c r="DE762" s="56"/>
      <c r="DF762" s="56"/>
      <c r="DG762" s="56"/>
      <c r="DH762" s="56"/>
      <c r="DI762" s="56"/>
      <c r="DJ762" s="4"/>
      <c r="DK762"/>
      <c r="DL762" s="4"/>
      <c r="DM762" s="4"/>
      <c r="DN762" s="3"/>
      <c r="DO762" s="3"/>
      <c r="DP762" s="3"/>
      <c r="DQ762" s="3"/>
      <c r="DR762" s="3"/>
      <c r="DS762" s="3"/>
      <c r="DT762" s="3"/>
      <c r="DU762" s="3"/>
      <c r="DV762" s="3"/>
      <c r="DW762" s="3"/>
      <c r="DX762" s="3"/>
      <c r="DY762" s="3"/>
      <c r="DZ762" s="3"/>
      <c r="EA762" s="3"/>
      <c r="EB762" s="3"/>
      <c r="EC762" s="3"/>
      <c r="ED762" s="3"/>
    </row>
    <row r="763" spans="3:134" s="5" customFormat="1" hidden="1" x14ac:dyDescent="0.2">
      <c r="C763" s="46"/>
      <c r="D763" s="58" t="s">
        <v>17</v>
      </c>
      <c r="E763" s="46"/>
      <c r="F763" s="3"/>
      <c r="G763" s="47"/>
      <c r="H763" s="47"/>
      <c r="I763" s="47"/>
      <c r="J763" s="47"/>
      <c r="DE763" s="56"/>
      <c r="DF763" s="56"/>
      <c r="DG763" s="56"/>
      <c r="DH763" s="56"/>
      <c r="DI763" s="56"/>
      <c r="DJ763" s="4"/>
      <c r="DK763"/>
      <c r="DL763" s="4"/>
      <c r="DM763" s="4"/>
      <c r="DN763" s="3"/>
      <c r="DO763" s="3"/>
      <c r="DP763" s="3"/>
      <c r="DQ763" s="3"/>
      <c r="DR763" s="3"/>
      <c r="DS763" s="3"/>
      <c r="DT763" s="3"/>
      <c r="DU763" s="3"/>
      <c r="DV763" s="3"/>
      <c r="DW763" s="3"/>
      <c r="DX763" s="3"/>
      <c r="DY763" s="3"/>
      <c r="DZ763" s="3"/>
      <c r="EA763" s="3"/>
      <c r="EB763" s="3"/>
      <c r="EC763" s="3"/>
      <c r="ED763" s="3"/>
    </row>
    <row r="764" spans="3:134" s="5" customFormat="1" hidden="1" x14ac:dyDescent="0.2">
      <c r="C764" s="46"/>
      <c r="D764" s="58" t="s">
        <v>18</v>
      </c>
      <c r="E764" s="46"/>
      <c r="F764" s="3"/>
      <c r="G764" s="47"/>
      <c r="H764" s="47"/>
      <c r="I764" s="47"/>
      <c r="J764" s="47"/>
      <c r="DE764" s="56"/>
      <c r="DF764" s="56"/>
      <c r="DG764" s="56"/>
      <c r="DH764" s="56"/>
      <c r="DI764" s="56"/>
      <c r="DJ764" s="4"/>
      <c r="DK764"/>
      <c r="DL764" s="4"/>
      <c r="DM764" s="4"/>
      <c r="DN764" s="3"/>
      <c r="DO764" s="3"/>
      <c r="DP764" s="3"/>
      <c r="DQ764" s="3"/>
      <c r="DR764" s="3"/>
      <c r="DS764" s="3"/>
      <c r="DT764" s="3"/>
      <c r="DU764" s="3"/>
      <c r="DV764" s="3"/>
      <c r="DW764" s="3"/>
      <c r="DX764" s="3"/>
      <c r="DY764" s="3"/>
      <c r="DZ764" s="3"/>
      <c r="EA764" s="3"/>
      <c r="EB764" s="3"/>
      <c r="EC764" s="3"/>
      <c r="ED764" s="3"/>
    </row>
    <row r="765" spans="3:134" s="5" customFormat="1" hidden="1" x14ac:dyDescent="0.2">
      <c r="C765" s="46"/>
      <c r="D765" s="58" t="s">
        <v>19</v>
      </c>
      <c r="E765" s="46"/>
      <c r="F765" s="3"/>
      <c r="G765" s="47"/>
      <c r="H765" s="47"/>
      <c r="I765" s="47"/>
      <c r="J765" s="47"/>
      <c r="DE765" s="56"/>
      <c r="DF765" s="56"/>
      <c r="DG765" s="56"/>
      <c r="DH765" s="56"/>
      <c r="DI765" s="56"/>
      <c r="DJ765" s="4"/>
      <c r="DK765"/>
      <c r="DL765" s="4"/>
      <c r="DM765" s="4"/>
      <c r="DN765" s="3"/>
      <c r="DO765" s="3"/>
      <c r="DP765" s="3"/>
      <c r="DQ765" s="3"/>
      <c r="DR765" s="3"/>
      <c r="DS765" s="3"/>
      <c r="DT765" s="3"/>
      <c r="DU765" s="3"/>
      <c r="DV765" s="3"/>
      <c r="DW765" s="3"/>
      <c r="DX765" s="3"/>
      <c r="DY765" s="3"/>
      <c r="DZ765" s="3"/>
      <c r="EA765" s="3"/>
      <c r="EB765" s="3"/>
      <c r="EC765" s="3"/>
      <c r="ED765" s="3"/>
    </row>
    <row r="766" spans="3:134" s="5" customFormat="1" hidden="1" x14ac:dyDescent="0.2">
      <c r="C766" s="46"/>
      <c r="D766" s="58" t="s">
        <v>20</v>
      </c>
      <c r="E766" s="46"/>
      <c r="F766" s="3"/>
      <c r="G766" s="47"/>
      <c r="H766" s="47"/>
      <c r="I766" s="47"/>
      <c r="J766" s="47"/>
      <c r="DE766" s="56"/>
      <c r="DF766" s="56"/>
      <c r="DG766" s="56"/>
      <c r="DH766" s="56"/>
      <c r="DI766" s="56"/>
      <c r="DJ766" s="4"/>
      <c r="DK766"/>
      <c r="DL766" s="4"/>
      <c r="DM766" s="4"/>
      <c r="DN766" s="3"/>
      <c r="DO766" s="3"/>
      <c r="DP766" s="3"/>
      <c r="DQ766" s="3"/>
      <c r="DR766" s="3"/>
      <c r="DS766" s="3"/>
      <c r="DT766" s="3"/>
      <c r="DU766" s="3"/>
      <c r="DV766" s="3"/>
      <c r="DW766" s="3"/>
      <c r="DX766" s="3"/>
      <c r="DY766" s="3"/>
      <c r="DZ766" s="3"/>
      <c r="EA766" s="3"/>
      <c r="EB766" s="3"/>
      <c r="EC766" s="3"/>
      <c r="ED766" s="3"/>
    </row>
    <row r="767" spans="3:134" s="5" customFormat="1" hidden="1" x14ac:dyDescent="0.2">
      <c r="C767" s="46"/>
      <c r="D767" s="58" t="s">
        <v>21</v>
      </c>
      <c r="E767" s="46"/>
      <c r="F767" s="3"/>
      <c r="G767" s="47"/>
      <c r="H767" s="47"/>
      <c r="I767" s="47"/>
      <c r="J767" s="47"/>
      <c r="DE767" s="56"/>
      <c r="DF767" s="56"/>
      <c r="DG767" s="56"/>
      <c r="DH767" s="56"/>
      <c r="DI767" s="56"/>
      <c r="DJ767" s="4"/>
      <c r="DK767"/>
      <c r="DL767" s="4"/>
      <c r="DM767" s="4"/>
      <c r="DN767" s="3"/>
      <c r="DO767" s="3"/>
      <c r="DP767" s="3"/>
      <c r="DQ767" s="3"/>
      <c r="DR767" s="3"/>
      <c r="DS767" s="3"/>
      <c r="DT767" s="3"/>
      <c r="DU767" s="3"/>
      <c r="DV767" s="3"/>
      <c r="DW767" s="3"/>
      <c r="DX767" s="3"/>
      <c r="DY767" s="3"/>
      <c r="DZ767" s="3"/>
      <c r="EA767" s="3"/>
      <c r="EB767" s="3"/>
      <c r="EC767" s="3"/>
      <c r="ED767" s="3"/>
    </row>
    <row r="768" spans="3:134" s="5" customFormat="1" hidden="1" x14ac:dyDescent="0.2">
      <c r="C768" s="46"/>
      <c r="D768" s="58" t="s">
        <v>22</v>
      </c>
      <c r="E768" s="46"/>
      <c r="F768" s="3"/>
      <c r="G768" s="47"/>
      <c r="H768" s="47"/>
      <c r="I768" s="47"/>
      <c r="J768" s="47"/>
      <c r="DE768" s="56"/>
      <c r="DF768" s="56"/>
      <c r="DG768" s="56"/>
      <c r="DH768" s="56"/>
      <c r="DI768" s="56"/>
      <c r="DJ768" s="4"/>
      <c r="DK768"/>
      <c r="DL768" s="4"/>
      <c r="DM768" s="4"/>
      <c r="DN768" s="3"/>
      <c r="DO768" s="3"/>
      <c r="DP768" s="3"/>
      <c r="DQ768" s="3"/>
      <c r="DR768" s="3"/>
      <c r="DS768" s="3"/>
      <c r="DT768" s="3"/>
      <c r="DU768" s="3"/>
      <c r="DV768" s="3"/>
      <c r="DW768" s="3"/>
      <c r="DX768" s="3"/>
      <c r="DY768" s="3"/>
      <c r="DZ768" s="3"/>
      <c r="EA768" s="3"/>
      <c r="EB768" s="3"/>
      <c r="EC768" s="3"/>
      <c r="ED768" s="3"/>
    </row>
    <row r="769" spans="3:134" s="5" customFormat="1" hidden="1" x14ac:dyDescent="0.2">
      <c r="C769" s="46"/>
      <c r="D769" s="58" t="s">
        <v>50</v>
      </c>
      <c r="E769" s="46"/>
      <c r="F769" s="3"/>
      <c r="G769" s="47"/>
      <c r="H769" s="47"/>
      <c r="I769" s="47"/>
      <c r="J769" s="47"/>
      <c r="DE769" s="56"/>
      <c r="DF769" s="56"/>
      <c r="DG769" s="56"/>
      <c r="DH769" s="56"/>
      <c r="DI769" s="56"/>
      <c r="DJ769" s="4"/>
      <c r="DK769"/>
      <c r="DL769" s="4"/>
      <c r="DM769" s="4"/>
      <c r="DN769" s="3"/>
      <c r="DO769" s="3"/>
      <c r="DP769" s="3"/>
      <c r="DQ769" s="3"/>
      <c r="DR769" s="3"/>
      <c r="DS769" s="3"/>
      <c r="DT769" s="3"/>
      <c r="DU769" s="3"/>
      <c r="DV769" s="3"/>
      <c r="DW769" s="3"/>
      <c r="DX769" s="3"/>
      <c r="DY769" s="3"/>
      <c r="DZ769" s="3"/>
      <c r="EA769" s="3"/>
      <c r="EB769" s="3"/>
      <c r="EC769" s="3"/>
      <c r="ED769" s="3"/>
    </row>
    <row r="770" spans="3:134" s="5" customFormat="1" hidden="1" x14ac:dyDescent="0.2">
      <c r="C770" s="46"/>
      <c r="D770" s="58" t="s">
        <v>51</v>
      </c>
      <c r="E770" s="46"/>
      <c r="F770" s="3"/>
      <c r="G770" s="47"/>
      <c r="H770" s="47"/>
      <c r="I770" s="47"/>
      <c r="J770" s="47"/>
      <c r="DE770" s="56"/>
      <c r="DF770" s="56"/>
      <c r="DG770" s="56"/>
      <c r="DH770" s="56"/>
      <c r="DI770" s="56"/>
      <c r="DJ770" s="4"/>
      <c r="DK770"/>
      <c r="DL770" s="4"/>
      <c r="DM770" s="4"/>
      <c r="DN770" s="3"/>
      <c r="DO770" s="3"/>
      <c r="DP770" s="3"/>
      <c r="DQ770" s="3"/>
      <c r="DR770" s="3"/>
      <c r="DS770" s="3"/>
      <c r="DT770" s="3"/>
      <c r="DU770" s="3"/>
      <c r="DV770" s="3"/>
      <c r="DW770" s="3"/>
      <c r="DX770" s="3"/>
      <c r="DY770" s="3"/>
      <c r="DZ770" s="3"/>
      <c r="EA770" s="3"/>
      <c r="EB770" s="3"/>
      <c r="EC770" s="3"/>
      <c r="ED770" s="3"/>
    </row>
    <row r="771" spans="3:134" s="5" customFormat="1" hidden="1" x14ac:dyDescent="0.2">
      <c r="C771" s="46"/>
      <c r="D771" s="58" t="s">
        <v>62</v>
      </c>
      <c r="E771" s="46"/>
      <c r="F771" s="3"/>
      <c r="G771" s="47"/>
      <c r="H771" s="47"/>
      <c r="I771" s="47"/>
      <c r="J771" s="47"/>
      <c r="DE771" s="56"/>
      <c r="DF771" s="56"/>
      <c r="DG771" s="56"/>
      <c r="DH771" s="56"/>
      <c r="DI771" s="56"/>
      <c r="DJ771" s="4"/>
      <c r="DK771"/>
      <c r="DL771" s="4"/>
      <c r="DM771" s="4"/>
      <c r="DN771" s="3"/>
      <c r="DO771" s="3"/>
      <c r="DP771" s="3"/>
      <c r="DQ771" s="3"/>
      <c r="DR771" s="3"/>
      <c r="DS771" s="3"/>
      <c r="DT771" s="3"/>
      <c r="DU771" s="3"/>
      <c r="DV771" s="3"/>
      <c r="DW771" s="3"/>
      <c r="DX771" s="3"/>
      <c r="DY771" s="3"/>
      <c r="DZ771" s="3"/>
      <c r="EA771" s="3"/>
      <c r="EB771" s="3"/>
      <c r="EC771" s="3"/>
      <c r="ED771" s="3"/>
    </row>
    <row r="772" spans="3:134" s="5" customFormat="1" hidden="1" x14ac:dyDescent="0.2">
      <c r="C772" s="46"/>
      <c r="D772" s="58" t="s">
        <v>52</v>
      </c>
      <c r="E772" s="46"/>
      <c r="F772" s="3"/>
      <c r="G772" s="47"/>
      <c r="H772" s="47"/>
      <c r="I772" s="47"/>
      <c r="J772" s="47"/>
      <c r="DE772" s="56"/>
      <c r="DF772" s="56"/>
      <c r="DG772" s="56"/>
      <c r="DH772" s="56"/>
      <c r="DI772" s="56"/>
      <c r="DJ772" s="4"/>
      <c r="DK772"/>
      <c r="DL772" s="4"/>
      <c r="DM772" s="4"/>
      <c r="DN772" s="3"/>
      <c r="DO772" s="3"/>
      <c r="DP772" s="3"/>
      <c r="DQ772" s="3"/>
      <c r="DR772" s="3"/>
      <c r="DS772" s="3"/>
      <c r="DT772" s="3"/>
      <c r="DU772" s="3"/>
      <c r="DV772" s="3"/>
      <c r="DW772" s="3"/>
      <c r="DX772" s="3"/>
      <c r="DY772" s="3"/>
      <c r="DZ772" s="3"/>
      <c r="EA772" s="3"/>
      <c r="EB772" s="3"/>
      <c r="EC772" s="3"/>
      <c r="ED772" s="3"/>
    </row>
    <row r="773" spans="3:134" s="5" customFormat="1" hidden="1" x14ac:dyDescent="0.2">
      <c r="C773" s="46"/>
      <c r="D773" s="58" t="s">
        <v>53</v>
      </c>
      <c r="E773" s="46"/>
      <c r="F773" s="3"/>
      <c r="G773" s="47"/>
      <c r="H773" s="47"/>
      <c r="I773" s="47"/>
      <c r="J773" s="47"/>
      <c r="DE773" s="56"/>
      <c r="DF773" s="56"/>
      <c r="DG773" s="56"/>
      <c r="DH773" s="56"/>
      <c r="DI773" s="56"/>
      <c r="DJ773" s="4"/>
      <c r="DK773"/>
      <c r="DL773" s="4"/>
      <c r="DM773" s="4"/>
      <c r="DN773" s="3"/>
      <c r="DO773" s="3"/>
      <c r="DP773" s="3"/>
      <c r="DQ773" s="3"/>
      <c r="DR773" s="3"/>
      <c r="DS773" s="3"/>
      <c r="DT773" s="3"/>
      <c r="DU773" s="3"/>
      <c r="DV773" s="3"/>
      <c r="DW773" s="3"/>
      <c r="DX773" s="3"/>
      <c r="DY773" s="3"/>
      <c r="DZ773" s="3"/>
      <c r="EA773" s="3"/>
      <c r="EB773" s="3"/>
      <c r="EC773" s="3"/>
      <c r="ED773" s="3"/>
    </row>
    <row r="774" spans="3:134" s="5" customFormat="1" hidden="1" x14ac:dyDescent="0.2">
      <c r="C774" s="46"/>
      <c r="D774" s="58" t="s">
        <v>54</v>
      </c>
      <c r="E774" s="46"/>
      <c r="F774" s="3"/>
      <c r="G774" s="47"/>
      <c r="H774" s="47"/>
      <c r="I774" s="47"/>
      <c r="J774" s="47"/>
      <c r="DE774" s="56"/>
      <c r="DF774" s="56"/>
      <c r="DG774" s="56"/>
      <c r="DH774" s="56"/>
      <c r="DI774" s="56"/>
      <c r="DJ774" s="4"/>
      <c r="DK774"/>
      <c r="DL774" s="4"/>
      <c r="DM774" s="4"/>
      <c r="DN774" s="3"/>
      <c r="DO774" s="3"/>
      <c r="DP774" s="3"/>
      <c r="DQ774" s="3"/>
      <c r="DR774" s="3"/>
      <c r="DS774" s="3"/>
      <c r="DT774" s="3"/>
      <c r="DU774" s="3"/>
      <c r="DV774" s="3"/>
      <c r="DW774" s="3"/>
      <c r="DX774" s="3"/>
      <c r="DY774" s="3"/>
      <c r="DZ774" s="3"/>
      <c r="EA774" s="3"/>
      <c r="EB774" s="3"/>
      <c r="EC774" s="3"/>
      <c r="ED774" s="3"/>
    </row>
    <row r="775" spans="3:134" s="5" customFormat="1" hidden="1" x14ac:dyDescent="0.2">
      <c r="C775" s="46"/>
      <c r="D775" s="58" t="s">
        <v>55</v>
      </c>
      <c r="E775" s="46"/>
      <c r="F775" s="3"/>
      <c r="G775" s="47"/>
      <c r="H775" s="47"/>
      <c r="I775" s="47"/>
      <c r="J775" s="47"/>
      <c r="DE775" s="56"/>
      <c r="DF775" s="56"/>
      <c r="DG775" s="56"/>
      <c r="DH775" s="56"/>
      <c r="DI775" s="56"/>
      <c r="DJ775" s="4"/>
      <c r="DK775"/>
      <c r="DL775" s="4"/>
      <c r="DM775" s="4"/>
      <c r="DN775" s="3"/>
      <c r="DO775" s="3"/>
      <c r="DP775" s="3"/>
      <c r="DQ775" s="3"/>
      <c r="DR775" s="3"/>
      <c r="DS775" s="3"/>
      <c r="DT775" s="3"/>
      <c r="DU775" s="3"/>
      <c r="DV775" s="3"/>
      <c r="DW775" s="3"/>
      <c r="DX775" s="3"/>
      <c r="DY775" s="3"/>
      <c r="DZ775" s="3"/>
      <c r="EA775" s="3"/>
      <c r="EB775" s="3"/>
      <c r="EC775" s="3"/>
      <c r="ED775" s="3"/>
    </row>
    <row r="776" spans="3:134" s="5" customFormat="1" hidden="1" x14ac:dyDescent="0.2">
      <c r="C776" s="46"/>
      <c r="D776" s="58" t="s">
        <v>56</v>
      </c>
      <c r="E776" s="46"/>
      <c r="F776" s="3"/>
      <c r="G776" s="47"/>
      <c r="H776" s="47"/>
      <c r="I776" s="47"/>
      <c r="J776" s="47"/>
      <c r="DE776" s="56"/>
      <c r="DF776" s="56"/>
      <c r="DG776" s="56"/>
      <c r="DH776" s="56"/>
      <c r="DI776" s="56"/>
      <c r="DJ776" s="4"/>
      <c r="DK776"/>
      <c r="DL776" s="4"/>
      <c r="DM776" s="4"/>
      <c r="DN776" s="3"/>
      <c r="DO776" s="3"/>
      <c r="DP776" s="3"/>
      <c r="DQ776" s="3"/>
      <c r="DR776" s="3"/>
      <c r="DS776" s="3"/>
      <c r="DT776" s="3"/>
      <c r="DU776" s="3"/>
      <c r="DV776" s="3"/>
      <c r="DW776" s="3"/>
      <c r="DX776" s="3"/>
      <c r="DY776" s="3"/>
      <c r="DZ776" s="3"/>
      <c r="EA776" s="3"/>
      <c r="EB776" s="3"/>
      <c r="EC776" s="3"/>
      <c r="ED776" s="3"/>
    </row>
    <row r="777" spans="3:134" s="5" customFormat="1" hidden="1" x14ac:dyDescent="0.2">
      <c r="C777" s="46"/>
      <c r="D777" s="58" t="s">
        <v>57</v>
      </c>
      <c r="E777" s="46"/>
      <c r="F777" s="3"/>
      <c r="G777" s="47"/>
      <c r="H777" s="47"/>
      <c r="I777" s="47"/>
      <c r="J777" s="47"/>
      <c r="DE777" s="56"/>
      <c r="DF777" s="56"/>
      <c r="DG777" s="56"/>
      <c r="DH777" s="56"/>
      <c r="DI777" s="56"/>
      <c r="DJ777" s="4"/>
      <c r="DK777"/>
      <c r="DL777" s="4"/>
      <c r="DM777" s="4"/>
      <c r="DN777" s="3"/>
      <c r="DO777" s="3"/>
      <c r="DP777" s="3"/>
      <c r="DQ777" s="3"/>
      <c r="DR777" s="3"/>
      <c r="DS777" s="3"/>
      <c r="DT777" s="3"/>
      <c r="DU777" s="3"/>
      <c r="DV777" s="3"/>
      <c r="DW777" s="3"/>
      <c r="DX777" s="3"/>
      <c r="DY777" s="3"/>
      <c r="DZ777" s="3"/>
      <c r="EA777" s="3"/>
      <c r="EB777" s="3"/>
      <c r="EC777" s="3"/>
      <c r="ED777" s="3"/>
    </row>
    <row r="778" spans="3:134" s="5" customFormat="1" hidden="1" x14ac:dyDescent="0.2">
      <c r="C778" s="46"/>
      <c r="D778" s="58" t="s">
        <v>58</v>
      </c>
      <c r="E778" s="46"/>
      <c r="F778" s="3"/>
      <c r="G778" s="47"/>
      <c r="H778" s="47"/>
      <c r="I778" s="47"/>
      <c r="J778" s="47"/>
      <c r="DE778" s="56"/>
      <c r="DF778" s="56"/>
      <c r="DG778" s="56"/>
      <c r="DH778" s="56"/>
      <c r="DI778" s="56"/>
      <c r="DJ778" s="4"/>
      <c r="DK778"/>
      <c r="DL778" s="4"/>
      <c r="DM778" s="4"/>
      <c r="DN778" s="3"/>
      <c r="DO778" s="3"/>
      <c r="DP778" s="3"/>
      <c r="DQ778" s="3"/>
      <c r="DR778" s="3"/>
      <c r="DS778" s="3"/>
      <c r="DT778" s="3"/>
      <c r="DU778" s="3"/>
      <c r="DV778" s="3"/>
      <c r="DW778" s="3"/>
      <c r="DX778" s="3"/>
      <c r="DY778" s="3"/>
      <c r="DZ778" s="3"/>
      <c r="EA778" s="3"/>
      <c r="EB778" s="3"/>
      <c r="EC778" s="3"/>
      <c r="ED778" s="3"/>
    </row>
    <row r="779" spans="3:134" s="5" customFormat="1" hidden="1" x14ac:dyDescent="0.2">
      <c r="C779" s="46"/>
      <c r="D779" s="58" t="s">
        <v>59</v>
      </c>
      <c r="E779" s="46"/>
      <c r="F779" s="3"/>
      <c r="G779" s="47"/>
      <c r="H779" s="47"/>
      <c r="I779" s="47"/>
      <c r="J779" s="47"/>
      <c r="DE779" s="56"/>
      <c r="DF779" s="56"/>
      <c r="DG779" s="56"/>
      <c r="DH779" s="56"/>
      <c r="DI779" s="56"/>
      <c r="DJ779" s="4"/>
      <c r="DK779"/>
      <c r="DL779" s="4"/>
      <c r="DM779" s="4"/>
      <c r="DN779" s="3"/>
      <c r="DO779" s="3"/>
      <c r="DP779" s="3"/>
      <c r="DQ779" s="3"/>
      <c r="DR779" s="3"/>
      <c r="DS779" s="3"/>
      <c r="DT779" s="3"/>
      <c r="DU779" s="3"/>
      <c r="DV779" s="3"/>
      <c r="DW779" s="3"/>
      <c r="DX779" s="3"/>
      <c r="DY779" s="3"/>
      <c r="DZ779" s="3"/>
      <c r="EA779" s="3"/>
      <c r="EB779" s="3"/>
      <c r="EC779" s="3"/>
      <c r="ED779" s="3"/>
    </row>
    <row r="780" spans="3:134" s="5" customFormat="1" hidden="1" x14ac:dyDescent="0.2">
      <c r="C780" s="46"/>
      <c r="D780" s="58" t="s">
        <v>60</v>
      </c>
      <c r="E780" s="46"/>
      <c r="F780" s="3"/>
      <c r="G780" s="47"/>
      <c r="H780" s="47"/>
      <c r="I780" s="47"/>
      <c r="J780" s="47"/>
      <c r="DE780" s="56"/>
      <c r="DF780" s="56"/>
      <c r="DG780" s="56"/>
      <c r="DH780" s="56"/>
      <c r="DI780" s="56"/>
      <c r="DJ780" s="4"/>
      <c r="DK780"/>
      <c r="DL780" s="4"/>
      <c r="DM780" s="4"/>
      <c r="DN780" s="3"/>
      <c r="DO780" s="3"/>
      <c r="DP780" s="3"/>
      <c r="DQ780" s="3"/>
      <c r="DR780" s="3"/>
      <c r="DS780" s="3"/>
      <c r="DT780" s="3"/>
      <c r="DU780" s="3"/>
      <c r="DV780" s="3"/>
      <c r="DW780" s="3"/>
      <c r="DX780" s="3"/>
      <c r="DY780" s="3"/>
      <c r="DZ780" s="3"/>
      <c r="EA780" s="3"/>
      <c r="EB780" s="3"/>
      <c r="EC780" s="3"/>
      <c r="ED780" s="3"/>
    </row>
    <row r="781" spans="3:134" s="5" customFormat="1" hidden="1" x14ac:dyDescent="0.2">
      <c r="C781" s="46"/>
      <c r="D781" s="58" t="s">
        <v>1400</v>
      </c>
      <c r="E781" s="46"/>
      <c r="F781" s="3"/>
      <c r="G781" s="47"/>
      <c r="H781" s="47"/>
      <c r="I781" s="47"/>
      <c r="J781" s="47"/>
      <c r="DE781" s="56"/>
      <c r="DF781" s="56"/>
      <c r="DG781" s="56"/>
      <c r="DH781" s="56"/>
      <c r="DI781" s="56"/>
      <c r="DJ781" s="4"/>
      <c r="DK781"/>
      <c r="DL781" s="4"/>
      <c r="DM781" s="4"/>
      <c r="DN781" s="3"/>
      <c r="DO781" s="3"/>
      <c r="DP781" s="3"/>
      <c r="DQ781" s="3"/>
      <c r="DR781" s="3"/>
      <c r="DS781" s="3"/>
      <c r="DT781" s="3"/>
      <c r="DU781" s="3"/>
      <c r="DV781" s="3"/>
      <c r="DW781" s="3"/>
      <c r="DX781" s="3"/>
      <c r="DY781" s="3"/>
      <c r="DZ781" s="3"/>
      <c r="EA781" s="3"/>
      <c r="EB781" s="3"/>
      <c r="EC781" s="3"/>
      <c r="ED781" s="3"/>
    </row>
    <row r="782" spans="3:134" s="5" customFormat="1" hidden="1" x14ac:dyDescent="0.2">
      <c r="C782" s="46"/>
      <c r="D782" s="58" t="s">
        <v>1401</v>
      </c>
      <c r="E782" s="46"/>
      <c r="F782" s="3"/>
      <c r="G782" s="47"/>
      <c r="H782" s="47"/>
      <c r="I782" s="47"/>
      <c r="J782" s="47"/>
      <c r="DE782" s="56"/>
      <c r="DF782" s="56"/>
      <c r="DG782" s="56"/>
      <c r="DH782" s="56"/>
      <c r="DI782" s="56"/>
      <c r="DJ782" s="4"/>
      <c r="DK782"/>
      <c r="DL782" s="4"/>
      <c r="DM782" s="4"/>
      <c r="DN782" s="3"/>
      <c r="DO782" s="3"/>
      <c r="DP782" s="3"/>
      <c r="DQ782" s="3"/>
      <c r="DR782" s="3"/>
      <c r="DS782" s="3"/>
      <c r="DT782" s="3"/>
      <c r="DU782" s="3"/>
      <c r="DV782" s="3"/>
      <c r="DW782" s="3"/>
      <c r="DX782" s="3"/>
      <c r="DY782" s="3"/>
      <c r="DZ782" s="3"/>
      <c r="EA782" s="3"/>
      <c r="EB782" s="3"/>
      <c r="EC782" s="3"/>
      <c r="ED782" s="3"/>
    </row>
    <row r="783" spans="3:134" s="5" customFormat="1" hidden="1" x14ac:dyDescent="0.2">
      <c r="C783" s="46"/>
      <c r="D783" s="58" t="s">
        <v>1402</v>
      </c>
      <c r="E783" s="46"/>
      <c r="F783" s="3"/>
      <c r="G783" s="47"/>
      <c r="H783" s="47"/>
      <c r="I783" s="47"/>
      <c r="J783" s="47"/>
      <c r="DE783" s="56"/>
      <c r="DF783" s="56"/>
      <c r="DG783" s="56"/>
      <c r="DH783" s="56"/>
      <c r="DI783" s="56"/>
      <c r="DJ783" s="4"/>
      <c r="DK783"/>
      <c r="DL783" s="4"/>
      <c r="DM783" s="4"/>
      <c r="DN783" s="3"/>
      <c r="DO783" s="3"/>
      <c r="DP783" s="3"/>
      <c r="DQ783" s="3"/>
      <c r="DR783" s="3"/>
      <c r="DS783" s="3"/>
      <c r="DT783" s="3"/>
      <c r="DU783" s="3"/>
      <c r="DV783" s="3"/>
      <c r="DW783" s="3"/>
      <c r="DX783" s="3"/>
      <c r="DY783" s="3"/>
      <c r="DZ783" s="3"/>
      <c r="EA783" s="3"/>
      <c r="EB783" s="3"/>
      <c r="EC783" s="3"/>
      <c r="ED783" s="3"/>
    </row>
    <row r="784" spans="3:134" s="5" customFormat="1" hidden="1" x14ac:dyDescent="0.2">
      <c r="C784" s="46"/>
      <c r="D784" s="58" t="s">
        <v>1403</v>
      </c>
      <c r="E784" s="46"/>
      <c r="F784" s="3"/>
      <c r="G784" s="47"/>
      <c r="H784" s="47"/>
      <c r="I784" s="47"/>
      <c r="J784" s="47"/>
      <c r="DE784" s="56"/>
      <c r="DF784" s="56"/>
      <c r="DG784" s="56"/>
      <c r="DH784" s="56"/>
      <c r="DI784" s="56"/>
      <c r="DJ784" s="4"/>
      <c r="DK784"/>
      <c r="DL784" s="4"/>
      <c r="DM784" s="4"/>
      <c r="DN784" s="3"/>
      <c r="DO784" s="3"/>
      <c r="DP784" s="3"/>
      <c r="DQ784" s="3"/>
      <c r="DR784" s="3"/>
      <c r="DS784" s="3"/>
      <c r="DT784" s="3"/>
      <c r="DU784" s="3"/>
      <c r="DV784" s="3"/>
      <c r="DW784" s="3"/>
      <c r="DX784" s="3"/>
      <c r="DY784" s="3"/>
      <c r="DZ784" s="3"/>
      <c r="EA784" s="3"/>
      <c r="EB784" s="3"/>
      <c r="EC784" s="3"/>
      <c r="ED784" s="3"/>
    </row>
    <row r="785" spans="3:134" s="5" customFormat="1" hidden="1" x14ac:dyDescent="0.2">
      <c r="C785" s="46"/>
      <c r="D785" s="58" t="s">
        <v>1420</v>
      </c>
      <c r="E785" s="46"/>
      <c r="F785" s="3"/>
      <c r="G785" s="47"/>
      <c r="H785" s="47"/>
      <c r="I785" s="47"/>
      <c r="J785" s="47"/>
      <c r="DE785" s="56"/>
      <c r="DF785" s="56"/>
      <c r="DG785" s="56"/>
      <c r="DH785" s="56"/>
      <c r="DI785" s="56"/>
      <c r="DJ785" s="4"/>
      <c r="DK785"/>
      <c r="DL785" s="4"/>
      <c r="DM785" s="4"/>
      <c r="DN785" s="3"/>
      <c r="DO785" s="3"/>
      <c r="DP785" s="3"/>
      <c r="DQ785" s="3"/>
      <c r="DR785" s="3"/>
      <c r="DS785" s="3"/>
      <c r="DT785" s="3"/>
      <c r="DU785" s="3"/>
      <c r="DV785" s="3"/>
      <c r="DW785" s="3"/>
      <c r="DX785" s="3"/>
      <c r="DY785" s="3"/>
      <c r="DZ785" s="3"/>
      <c r="EA785" s="3"/>
      <c r="EB785" s="3"/>
      <c r="EC785" s="3"/>
      <c r="ED785" s="3"/>
    </row>
    <row r="786" spans="3:134" s="5" customFormat="1" hidden="1" x14ac:dyDescent="0.2">
      <c r="C786" s="46"/>
      <c r="D786" s="58" t="s">
        <v>1422</v>
      </c>
      <c r="E786" s="46"/>
      <c r="F786" s="3"/>
      <c r="G786" s="47"/>
      <c r="H786" s="47"/>
      <c r="I786" s="47"/>
      <c r="J786" s="47"/>
      <c r="DE786" s="56"/>
      <c r="DF786" s="56"/>
      <c r="DG786" s="56"/>
      <c r="DH786" s="56"/>
      <c r="DI786" s="56"/>
      <c r="DJ786" s="4"/>
      <c r="DK786"/>
      <c r="DL786" s="4"/>
      <c r="DM786" s="4"/>
      <c r="DN786" s="3"/>
      <c r="DO786" s="3"/>
      <c r="DP786" s="3"/>
      <c r="DQ786" s="3"/>
      <c r="DR786" s="3"/>
      <c r="DS786" s="3"/>
      <c r="DT786" s="3"/>
      <c r="DU786" s="3"/>
      <c r="DV786" s="3"/>
      <c r="DW786" s="3"/>
      <c r="DX786" s="3"/>
      <c r="DY786" s="3"/>
      <c r="DZ786" s="3"/>
      <c r="EA786" s="3"/>
      <c r="EB786" s="3"/>
      <c r="EC786" s="3"/>
      <c r="ED786" s="3"/>
    </row>
    <row r="787" spans="3:134" s="5" customFormat="1" hidden="1" x14ac:dyDescent="0.2">
      <c r="C787" s="46"/>
      <c r="D787" s="58" t="s">
        <v>1423</v>
      </c>
      <c r="E787" s="46"/>
      <c r="F787" s="3"/>
      <c r="G787" s="47"/>
      <c r="H787" s="47"/>
      <c r="I787" s="47"/>
      <c r="J787" s="47"/>
      <c r="DE787" s="56"/>
      <c r="DF787" s="56"/>
      <c r="DG787" s="56"/>
      <c r="DH787" s="56"/>
      <c r="DI787" s="56"/>
      <c r="DJ787" s="4"/>
      <c r="DK787"/>
      <c r="DL787" s="4"/>
      <c r="DM787" s="4"/>
      <c r="DN787" s="3"/>
      <c r="DO787" s="3"/>
      <c r="DP787" s="3"/>
      <c r="DQ787" s="3"/>
      <c r="DR787" s="3"/>
      <c r="DS787" s="3"/>
      <c r="DT787" s="3"/>
      <c r="DU787" s="3"/>
      <c r="DV787" s="3"/>
      <c r="DW787" s="3"/>
      <c r="DX787" s="3"/>
      <c r="DY787" s="3"/>
      <c r="DZ787" s="3"/>
      <c r="EA787" s="3"/>
      <c r="EB787" s="3"/>
      <c r="EC787" s="3"/>
      <c r="ED787" s="3"/>
    </row>
    <row r="788" spans="3:134" s="5" customFormat="1" hidden="1" x14ac:dyDescent="0.2">
      <c r="C788" s="46"/>
      <c r="D788" s="58" t="s">
        <v>1419</v>
      </c>
      <c r="E788" s="46"/>
      <c r="F788" s="3"/>
      <c r="G788" s="47"/>
      <c r="H788" s="47"/>
      <c r="I788" s="47"/>
      <c r="J788" s="47"/>
      <c r="DE788" s="56"/>
      <c r="DF788" s="56"/>
      <c r="DG788" s="56"/>
      <c r="DH788" s="56"/>
      <c r="DI788" s="56"/>
      <c r="DJ788" s="4"/>
      <c r="DK788"/>
      <c r="DL788" s="4"/>
      <c r="DM788" s="4"/>
      <c r="DN788" s="3"/>
      <c r="DO788" s="3"/>
      <c r="DP788" s="3"/>
      <c r="DQ788" s="3"/>
      <c r="DR788" s="3"/>
      <c r="DS788" s="3"/>
      <c r="DT788" s="3"/>
      <c r="DU788" s="3"/>
      <c r="DV788" s="3"/>
      <c r="DW788" s="3"/>
      <c r="DX788" s="3"/>
      <c r="DY788" s="3"/>
      <c r="DZ788" s="3"/>
      <c r="EA788" s="3"/>
      <c r="EB788" s="3"/>
      <c r="EC788" s="3"/>
      <c r="ED788" s="3"/>
    </row>
    <row r="789" spans="3:134" s="5" customFormat="1" hidden="1" x14ac:dyDescent="0.2">
      <c r="C789" s="46"/>
      <c r="D789" s="58" t="s">
        <v>1424</v>
      </c>
      <c r="E789" s="46"/>
      <c r="F789" s="3"/>
      <c r="G789" s="47"/>
      <c r="H789" s="47"/>
      <c r="I789" s="47"/>
      <c r="J789" s="47"/>
      <c r="DE789" s="56"/>
      <c r="DF789" s="56"/>
      <c r="DG789" s="56"/>
      <c r="DH789" s="56"/>
      <c r="DI789" s="56"/>
      <c r="DJ789" s="4"/>
      <c r="DK789"/>
      <c r="DL789" s="4"/>
      <c r="DM789" s="4"/>
      <c r="DN789" s="3"/>
      <c r="DO789" s="3"/>
      <c r="DP789" s="3"/>
      <c r="DQ789" s="3"/>
      <c r="DR789" s="3"/>
      <c r="DS789" s="3"/>
      <c r="DT789" s="3"/>
      <c r="DU789" s="3"/>
      <c r="DV789" s="3"/>
      <c r="DW789" s="3"/>
      <c r="DX789" s="3"/>
      <c r="DY789" s="3"/>
      <c r="DZ789" s="3"/>
      <c r="EA789" s="3"/>
      <c r="EB789" s="3"/>
      <c r="EC789" s="3"/>
      <c r="ED789" s="3"/>
    </row>
    <row r="790" spans="3:134" s="5" customFormat="1" hidden="1" x14ac:dyDescent="0.2">
      <c r="C790" s="46"/>
      <c r="D790" s="58" t="s">
        <v>1425</v>
      </c>
      <c r="E790" s="46"/>
      <c r="F790" s="3"/>
      <c r="G790" s="47"/>
      <c r="H790" s="47"/>
      <c r="I790" s="47"/>
      <c r="J790" s="47"/>
      <c r="DE790" s="56"/>
      <c r="DF790" s="56"/>
      <c r="DG790" s="56"/>
      <c r="DH790" s="56"/>
      <c r="DI790" s="56"/>
      <c r="DJ790" s="4"/>
      <c r="DK790"/>
      <c r="DL790" s="4"/>
      <c r="DM790" s="4"/>
      <c r="DN790" s="3"/>
      <c r="DO790" s="3"/>
      <c r="DP790" s="3"/>
      <c r="DQ790" s="3"/>
      <c r="DR790" s="3"/>
      <c r="DS790" s="3"/>
      <c r="DT790" s="3"/>
      <c r="DU790" s="3"/>
      <c r="DV790" s="3"/>
      <c r="DW790" s="3"/>
      <c r="DX790" s="3"/>
      <c r="DY790" s="3"/>
      <c r="DZ790" s="3"/>
      <c r="EA790" s="3"/>
      <c r="EB790" s="3"/>
      <c r="EC790" s="3"/>
      <c r="ED790" s="3"/>
    </row>
    <row r="791" spans="3:134" s="5" customFormat="1" ht="13.5" hidden="1" thickBot="1" x14ac:dyDescent="0.25">
      <c r="C791" s="46"/>
      <c r="D791" s="59" t="s">
        <v>1426</v>
      </c>
      <c r="E791" s="46"/>
      <c r="F791" s="3"/>
      <c r="G791" s="47"/>
      <c r="H791" s="47"/>
      <c r="I791" s="47"/>
      <c r="J791" s="47"/>
      <c r="DE791" s="56"/>
      <c r="DF791" s="56"/>
      <c r="DG791" s="56"/>
      <c r="DH791" s="56"/>
      <c r="DI791" s="56"/>
      <c r="DJ791" s="4"/>
      <c r="DK791"/>
      <c r="DL791" s="4"/>
      <c r="DM791" s="4"/>
      <c r="DN791" s="3"/>
      <c r="DO791" s="3"/>
      <c r="DP791" s="3"/>
      <c r="DQ791" s="3"/>
      <c r="DR791" s="3"/>
      <c r="DS791" s="3"/>
      <c r="DT791" s="3"/>
      <c r="DU791" s="3"/>
      <c r="DV791" s="3"/>
      <c r="DW791" s="3"/>
      <c r="DX791" s="3"/>
      <c r="DY791" s="3"/>
      <c r="DZ791" s="3"/>
      <c r="EA791" s="3"/>
      <c r="EB791" s="3"/>
      <c r="EC791" s="3"/>
      <c r="ED791" s="3"/>
    </row>
    <row r="792" spans="3:134" s="5" customFormat="1" hidden="1" x14ac:dyDescent="0.2">
      <c r="C792" s="46"/>
      <c r="D792" s="3"/>
      <c r="E792" s="46"/>
      <c r="F792" s="3"/>
      <c r="G792" s="47"/>
      <c r="H792" s="47"/>
      <c r="I792" s="47"/>
      <c r="J792" s="47"/>
      <c r="DE792" s="56"/>
      <c r="DF792" s="56"/>
      <c r="DG792" s="56"/>
      <c r="DH792" s="56"/>
      <c r="DI792" s="56"/>
      <c r="DJ792" s="4"/>
      <c r="DK792"/>
      <c r="DL792" s="4"/>
      <c r="DM792" s="4"/>
      <c r="DN792" s="3"/>
      <c r="DO792" s="3"/>
      <c r="DP792" s="3"/>
      <c r="DQ792" s="3"/>
      <c r="DR792" s="3"/>
      <c r="DS792" s="3"/>
      <c r="DT792" s="3"/>
      <c r="DU792" s="3"/>
      <c r="DV792" s="3"/>
      <c r="DW792" s="3"/>
      <c r="DX792" s="3"/>
      <c r="DY792" s="3"/>
      <c r="DZ792" s="3"/>
      <c r="EA792" s="3"/>
      <c r="EB792" s="3"/>
      <c r="EC792" s="3"/>
      <c r="ED792" s="3"/>
    </row>
    <row r="793" spans="3:134" s="5" customFormat="1" x14ac:dyDescent="0.2">
      <c r="C793" s="46"/>
      <c r="D793" s="3"/>
      <c r="E793" s="46"/>
      <c r="F793" s="3"/>
      <c r="G793" s="47"/>
      <c r="H793" s="47"/>
      <c r="I793" s="47"/>
      <c r="J793" s="47"/>
      <c r="DE793" s="56"/>
      <c r="DF793" s="56"/>
      <c r="DG793" s="56"/>
      <c r="DH793" s="56"/>
      <c r="DI793" s="56"/>
      <c r="DJ793" s="4"/>
      <c r="DK793"/>
      <c r="DL793" s="4"/>
      <c r="DM793" s="4"/>
      <c r="DN793" s="3"/>
      <c r="DO793" s="3"/>
      <c r="DP793" s="3"/>
      <c r="DQ793" s="3"/>
      <c r="DR793" s="3"/>
      <c r="DS793" s="3"/>
      <c r="DT793" s="3"/>
      <c r="DU793" s="3"/>
      <c r="DV793" s="3"/>
      <c r="DW793" s="3"/>
      <c r="DX793" s="3"/>
      <c r="DY793" s="3"/>
      <c r="DZ793" s="3"/>
      <c r="EA793" s="3"/>
      <c r="EB793" s="3"/>
      <c r="EC793" s="3"/>
      <c r="ED793" s="3"/>
    </row>
    <row r="794" spans="3:134" s="5" customFormat="1" x14ac:dyDescent="0.2">
      <c r="C794" s="46"/>
      <c r="D794" s="3"/>
      <c r="E794" s="46"/>
      <c r="F794" s="3"/>
      <c r="G794" s="47"/>
      <c r="H794" s="47"/>
      <c r="I794" s="47"/>
      <c r="J794" s="47"/>
      <c r="DE794" s="56"/>
      <c r="DF794" s="56"/>
      <c r="DG794" s="56"/>
      <c r="DH794" s="56"/>
      <c r="DI794" s="56"/>
      <c r="DJ794" s="4"/>
      <c r="DK794"/>
      <c r="DL794" s="4"/>
      <c r="DM794" s="4"/>
      <c r="DN794" s="3"/>
      <c r="DO794" s="3"/>
      <c r="DP794" s="3"/>
      <c r="DQ794" s="3"/>
      <c r="DR794" s="3"/>
      <c r="DS794" s="3"/>
      <c r="DT794" s="3"/>
      <c r="DU794" s="3"/>
      <c r="DV794" s="3"/>
      <c r="DW794" s="3"/>
      <c r="DX794" s="3"/>
      <c r="DY794" s="3"/>
      <c r="DZ794" s="3"/>
      <c r="EA794" s="3"/>
      <c r="EB794" s="3"/>
      <c r="EC794" s="3"/>
      <c r="ED794" s="3"/>
    </row>
    <row r="795" spans="3:134" s="5" customFormat="1" x14ac:dyDescent="0.2">
      <c r="C795" s="46"/>
      <c r="D795" s="3"/>
      <c r="E795" s="46"/>
      <c r="F795" s="3"/>
      <c r="G795" s="47"/>
      <c r="H795" s="47"/>
      <c r="I795" s="47"/>
      <c r="J795" s="47"/>
      <c r="DE795" s="56"/>
      <c r="DF795" s="56"/>
      <c r="DG795" s="56"/>
      <c r="DH795" s="56"/>
      <c r="DI795" s="56"/>
      <c r="DJ795" s="4"/>
      <c r="DK795"/>
      <c r="DL795" s="4"/>
      <c r="DM795" s="4"/>
      <c r="DN795" s="3"/>
      <c r="DO795" s="3"/>
      <c r="DP795" s="3"/>
      <c r="DQ795" s="3"/>
      <c r="DR795" s="3"/>
      <c r="DS795" s="3"/>
      <c r="DT795" s="3"/>
      <c r="DU795" s="3"/>
      <c r="DV795" s="3"/>
      <c r="DW795" s="3"/>
      <c r="DX795" s="3"/>
      <c r="DY795" s="3"/>
      <c r="DZ795" s="3"/>
      <c r="EA795" s="3"/>
      <c r="EB795" s="3"/>
      <c r="EC795" s="3"/>
      <c r="ED795" s="3"/>
    </row>
    <row r="796" spans="3:134" s="5" customFormat="1" x14ac:dyDescent="0.2">
      <c r="C796" s="46"/>
      <c r="D796" s="3"/>
      <c r="E796" s="46"/>
      <c r="F796" s="3"/>
      <c r="G796" s="47"/>
      <c r="H796" s="47"/>
      <c r="I796" s="47"/>
      <c r="J796" s="47"/>
      <c r="DE796" s="56"/>
      <c r="DF796" s="56"/>
      <c r="DG796" s="56"/>
      <c r="DH796" s="56"/>
      <c r="DI796" s="56"/>
      <c r="DJ796" s="4"/>
      <c r="DK796"/>
      <c r="DL796" s="4"/>
      <c r="DM796" s="4"/>
      <c r="DN796" s="3"/>
      <c r="DO796" s="3"/>
      <c r="DP796" s="3"/>
      <c r="DQ796" s="3"/>
      <c r="DR796" s="3"/>
      <c r="DS796" s="3"/>
      <c r="DT796" s="3"/>
      <c r="DU796" s="3"/>
      <c r="DV796" s="3"/>
      <c r="DW796" s="3"/>
      <c r="DX796" s="3"/>
      <c r="DY796" s="3"/>
      <c r="DZ796" s="3"/>
      <c r="EA796" s="3"/>
      <c r="EB796" s="3"/>
      <c r="EC796" s="3"/>
      <c r="ED796" s="3"/>
    </row>
    <row r="797" spans="3:134" s="5" customFormat="1" x14ac:dyDescent="0.2">
      <c r="C797" s="46"/>
      <c r="D797" s="3"/>
      <c r="E797" s="46"/>
      <c r="F797" s="3"/>
      <c r="G797" s="47"/>
      <c r="H797" s="47"/>
      <c r="I797" s="47"/>
      <c r="J797" s="47"/>
      <c r="DE797" s="56"/>
      <c r="DF797" s="56"/>
      <c r="DG797" s="56"/>
      <c r="DH797" s="56"/>
      <c r="DI797" s="56"/>
      <c r="DJ797" s="4"/>
      <c r="DK797"/>
      <c r="DL797" s="4"/>
      <c r="DM797" s="4"/>
      <c r="DN797" s="3"/>
      <c r="DO797" s="3"/>
      <c r="DP797" s="3"/>
      <c r="DQ797" s="3"/>
      <c r="DR797" s="3"/>
      <c r="DS797" s="3"/>
      <c r="DT797" s="3"/>
      <c r="DU797" s="3"/>
      <c r="DV797" s="3"/>
      <c r="DW797" s="3"/>
      <c r="DX797" s="3"/>
      <c r="DY797" s="3"/>
      <c r="DZ797" s="3"/>
      <c r="EA797" s="3"/>
      <c r="EB797" s="3"/>
      <c r="EC797" s="3"/>
      <c r="ED797" s="3"/>
    </row>
    <row r="798" spans="3:134" s="5" customFormat="1" x14ac:dyDescent="0.2">
      <c r="C798" s="46"/>
      <c r="D798" s="3"/>
      <c r="E798" s="46"/>
      <c r="F798" s="3"/>
      <c r="G798" s="47"/>
      <c r="H798" s="47"/>
      <c r="I798" s="47"/>
      <c r="J798" s="47"/>
      <c r="DE798" s="56"/>
      <c r="DF798" s="56"/>
      <c r="DG798" s="56"/>
      <c r="DH798" s="56"/>
      <c r="DI798" s="56"/>
      <c r="DJ798" s="4"/>
      <c r="DK798"/>
      <c r="DL798" s="4"/>
      <c r="DM798" s="4"/>
      <c r="DN798" s="3"/>
      <c r="DO798" s="3"/>
      <c r="DP798" s="3"/>
      <c r="DQ798" s="3"/>
      <c r="DR798" s="3"/>
      <c r="DS798" s="3"/>
      <c r="DT798" s="3"/>
      <c r="DU798" s="3"/>
      <c r="DV798" s="3"/>
      <c r="DW798" s="3"/>
      <c r="DX798" s="3"/>
      <c r="DY798" s="3"/>
      <c r="DZ798" s="3"/>
      <c r="EA798" s="3"/>
      <c r="EB798" s="3"/>
      <c r="EC798" s="3"/>
      <c r="ED798" s="3"/>
    </row>
    <row r="799" spans="3:134" s="5" customFormat="1" x14ac:dyDescent="0.2">
      <c r="C799" s="46"/>
      <c r="D799" s="3"/>
      <c r="E799" s="46"/>
      <c r="F799" s="3"/>
      <c r="G799" s="47"/>
      <c r="H799" s="47"/>
      <c r="I799" s="47"/>
      <c r="J799" s="47"/>
      <c r="DE799" s="56"/>
      <c r="DF799" s="56"/>
      <c r="DG799" s="56"/>
      <c r="DH799" s="56"/>
      <c r="DI799" s="56"/>
      <c r="DJ799" s="4"/>
      <c r="DK799"/>
      <c r="DL799" s="4"/>
      <c r="DM799" s="4"/>
      <c r="DN799" s="3"/>
      <c r="DO799" s="3"/>
      <c r="DP799" s="3"/>
      <c r="DQ799" s="3"/>
      <c r="DR799" s="3"/>
      <c r="DS799" s="3"/>
      <c r="DT799" s="3"/>
      <c r="DU799" s="3"/>
      <c r="DV799" s="3"/>
      <c r="DW799" s="3"/>
      <c r="DX799" s="3"/>
      <c r="DY799" s="3"/>
      <c r="DZ799" s="3"/>
      <c r="EA799" s="3"/>
      <c r="EB799" s="3"/>
      <c r="EC799" s="3"/>
      <c r="ED799" s="3"/>
    </row>
    <row r="800" spans="3:134" s="5" customFormat="1" x14ac:dyDescent="0.2">
      <c r="C800" s="46"/>
      <c r="D800" s="3"/>
      <c r="E800" s="46"/>
      <c r="F800" s="3"/>
      <c r="G800" s="47"/>
      <c r="H800" s="47"/>
      <c r="I800" s="47"/>
      <c r="J800" s="47"/>
      <c r="DE800" s="56"/>
      <c r="DF800" s="56"/>
      <c r="DG800" s="56"/>
      <c r="DH800" s="56"/>
      <c r="DI800" s="56"/>
      <c r="DJ800" s="4"/>
      <c r="DK800"/>
      <c r="DL800" s="4"/>
      <c r="DM800" s="4"/>
      <c r="DN800" s="3"/>
      <c r="DO800" s="3"/>
      <c r="DP800" s="3"/>
      <c r="DQ800" s="3"/>
      <c r="DR800" s="3"/>
      <c r="DS800" s="3"/>
      <c r="DT800" s="3"/>
      <c r="DU800" s="3"/>
      <c r="DV800" s="3"/>
      <c r="DW800" s="3"/>
      <c r="DX800" s="3"/>
      <c r="DY800" s="3"/>
      <c r="DZ800" s="3"/>
      <c r="EA800" s="3"/>
      <c r="EB800" s="3"/>
      <c r="EC800" s="3"/>
      <c r="ED800" s="3"/>
    </row>
    <row r="801" spans="3:134" s="5" customFormat="1" x14ac:dyDescent="0.2">
      <c r="C801" s="46"/>
      <c r="D801" s="3"/>
      <c r="E801" s="46"/>
      <c r="F801" s="3"/>
      <c r="G801" s="47"/>
      <c r="H801" s="47"/>
      <c r="I801" s="47"/>
      <c r="J801" s="47"/>
      <c r="DE801" s="56"/>
      <c r="DF801" s="56"/>
      <c r="DG801" s="56"/>
      <c r="DH801" s="56"/>
      <c r="DI801" s="56"/>
      <c r="DJ801" s="4"/>
      <c r="DK801"/>
      <c r="DL801" s="4"/>
      <c r="DM801" s="4"/>
      <c r="DN801" s="3"/>
      <c r="DO801" s="3"/>
      <c r="DP801" s="3"/>
      <c r="DQ801" s="3"/>
      <c r="DR801" s="3"/>
      <c r="DS801" s="3"/>
      <c r="DT801" s="3"/>
      <c r="DU801" s="3"/>
      <c r="DV801" s="3"/>
      <c r="DW801" s="3"/>
      <c r="DX801" s="3"/>
      <c r="DY801" s="3"/>
      <c r="DZ801" s="3"/>
      <c r="EA801" s="3"/>
      <c r="EB801" s="3"/>
      <c r="EC801" s="3"/>
      <c r="ED801" s="3"/>
    </row>
    <row r="802" spans="3:134" s="5" customFormat="1" x14ac:dyDescent="0.2">
      <c r="C802" s="46"/>
      <c r="D802" s="3"/>
      <c r="E802" s="46"/>
      <c r="F802" s="3"/>
      <c r="G802" s="47"/>
      <c r="H802" s="47"/>
      <c r="I802" s="47"/>
      <c r="J802" s="47"/>
      <c r="DE802" s="56"/>
      <c r="DF802" s="56"/>
      <c r="DG802" s="56"/>
      <c r="DH802" s="56"/>
      <c r="DI802" s="56"/>
      <c r="DJ802" s="4"/>
      <c r="DK802"/>
      <c r="DL802" s="4"/>
      <c r="DM802" s="4"/>
      <c r="DN802" s="3"/>
      <c r="DO802" s="3"/>
      <c r="DP802" s="3"/>
      <c r="DQ802" s="3"/>
      <c r="DR802" s="3"/>
      <c r="DS802" s="3"/>
      <c r="DT802" s="3"/>
      <c r="DU802" s="3"/>
      <c r="DV802" s="3"/>
      <c r="DW802" s="3"/>
      <c r="DX802" s="3"/>
      <c r="DY802" s="3"/>
      <c r="DZ802" s="3"/>
      <c r="EA802" s="3"/>
      <c r="EB802" s="3"/>
      <c r="EC802" s="3"/>
      <c r="ED802" s="3"/>
    </row>
    <row r="803" spans="3:134" s="5" customFormat="1" x14ac:dyDescent="0.2">
      <c r="C803" s="46"/>
      <c r="D803" s="3"/>
      <c r="E803" s="46"/>
      <c r="F803" s="3"/>
      <c r="G803" s="47"/>
      <c r="H803" s="47"/>
      <c r="I803" s="47"/>
      <c r="J803" s="47"/>
      <c r="DE803" s="56"/>
      <c r="DF803" s="56"/>
      <c r="DG803" s="56"/>
      <c r="DH803" s="56"/>
      <c r="DI803" s="56"/>
      <c r="DJ803" s="4"/>
      <c r="DK803"/>
      <c r="DL803" s="4"/>
      <c r="DM803" s="4"/>
      <c r="DN803" s="3"/>
      <c r="DO803" s="3"/>
      <c r="DP803" s="3"/>
      <c r="DQ803" s="3"/>
      <c r="DR803" s="3"/>
      <c r="DS803" s="3"/>
      <c r="DT803" s="3"/>
      <c r="DU803" s="3"/>
      <c r="DV803" s="3"/>
      <c r="DW803" s="3"/>
      <c r="DX803" s="3"/>
      <c r="DY803" s="3"/>
      <c r="DZ803" s="3"/>
      <c r="EA803" s="3"/>
      <c r="EB803" s="3"/>
      <c r="EC803" s="3"/>
      <c r="ED803" s="3"/>
    </row>
    <row r="804" spans="3:134" s="5" customFormat="1" x14ac:dyDescent="0.2">
      <c r="C804" s="46"/>
      <c r="D804" s="3"/>
      <c r="E804" s="46"/>
      <c r="F804" s="3"/>
      <c r="G804" s="50"/>
      <c r="H804" s="50"/>
      <c r="I804" s="50"/>
      <c r="J804" s="50"/>
      <c r="DE804" s="56"/>
      <c r="DF804" s="56"/>
      <c r="DG804" s="56"/>
      <c r="DH804" s="56"/>
      <c r="DI804" s="56"/>
      <c r="DJ804" s="4"/>
      <c r="DK804"/>
      <c r="DL804" s="4"/>
      <c r="DM804" s="4"/>
      <c r="DN804" s="3"/>
      <c r="DO804" s="3"/>
      <c r="DP804" s="3"/>
      <c r="DQ804" s="3"/>
      <c r="DR804" s="3"/>
      <c r="DS804" s="3"/>
      <c r="DT804" s="3"/>
      <c r="DU804" s="3"/>
      <c r="DV804" s="3"/>
      <c r="DW804" s="3"/>
      <c r="DX804" s="3"/>
      <c r="DY804" s="3"/>
      <c r="DZ804" s="3"/>
      <c r="EA804" s="3"/>
      <c r="EB804" s="3"/>
      <c r="EC804" s="3"/>
      <c r="ED804" s="3"/>
    </row>
    <row r="805" spans="3:134" s="5" customFormat="1" x14ac:dyDescent="0.2">
      <c r="C805" s="46"/>
      <c r="D805" s="3"/>
      <c r="E805" s="46"/>
      <c r="F805" s="3"/>
      <c r="G805" s="50"/>
      <c r="H805" s="50"/>
      <c r="I805" s="50"/>
      <c r="J805" s="50"/>
      <c r="DE805" s="56"/>
      <c r="DF805" s="56"/>
      <c r="DG805" s="56"/>
      <c r="DH805" s="56"/>
      <c r="DI805" s="56"/>
      <c r="DJ805" s="4"/>
      <c r="DK805"/>
      <c r="DL805" s="4"/>
      <c r="DM805" s="4"/>
      <c r="DN805" s="3"/>
      <c r="DO805" s="3"/>
      <c r="DP805" s="3"/>
      <c r="DQ805" s="3"/>
      <c r="DR805" s="3"/>
      <c r="DS805" s="3"/>
      <c r="DT805" s="3"/>
      <c r="DU805" s="3"/>
      <c r="DV805" s="3"/>
      <c r="DW805" s="3"/>
      <c r="DX805" s="3"/>
      <c r="DY805" s="3"/>
      <c r="DZ805" s="3"/>
      <c r="EA805" s="3"/>
      <c r="EB805" s="3"/>
      <c r="EC805" s="3"/>
      <c r="ED805" s="3"/>
    </row>
    <row r="806" spans="3:134" s="5" customFormat="1" x14ac:dyDescent="0.2">
      <c r="C806" s="46"/>
      <c r="D806" s="3"/>
      <c r="E806" s="46"/>
      <c r="F806" s="3"/>
      <c r="G806" s="47"/>
      <c r="H806" s="47"/>
      <c r="I806" s="47"/>
      <c r="J806" s="47"/>
      <c r="DE806" s="56"/>
      <c r="DF806" s="56"/>
      <c r="DG806" s="56"/>
      <c r="DH806" s="56"/>
      <c r="DI806" s="56"/>
      <c r="DJ806" s="4"/>
      <c r="DK806"/>
      <c r="DL806" s="4"/>
      <c r="DM806" s="4"/>
      <c r="DN806" s="3"/>
      <c r="DO806" s="3"/>
      <c r="DP806" s="3"/>
      <c r="DQ806" s="3"/>
      <c r="DR806" s="3"/>
      <c r="DS806" s="3"/>
      <c r="DT806" s="3"/>
      <c r="DU806" s="3"/>
      <c r="DV806" s="3"/>
      <c r="DW806" s="3"/>
      <c r="DX806" s="3"/>
      <c r="DY806" s="3"/>
      <c r="DZ806" s="3"/>
      <c r="EA806" s="3"/>
      <c r="EB806" s="3"/>
      <c r="EC806" s="3"/>
      <c r="ED806" s="3"/>
    </row>
    <row r="807" spans="3:134" s="5" customFormat="1" x14ac:dyDescent="0.2">
      <c r="C807" s="46"/>
      <c r="D807" s="3"/>
      <c r="E807" s="46"/>
      <c r="F807" s="3"/>
      <c r="G807" s="47"/>
      <c r="H807" s="47"/>
      <c r="I807" s="47"/>
      <c r="J807" s="47"/>
      <c r="DE807" s="56"/>
      <c r="DF807" s="56"/>
      <c r="DG807" s="56"/>
      <c r="DH807" s="56"/>
      <c r="DI807" s="56"/>
      <c r="DJ807" s="4"/>
      <c r="DK807"/>
      <c r="DL807" s="4"/>
      <c r="DM807" s="4"/>
      <c r="DN807" s="3"/>
      <c r="DO807" s="3"/>
      <c r="DP807" s="3"/>
      <c r="DQ807" s="3"/>
      <c r="DR807" s="3"/>
      <c r="DS807" s="3"/>
      <c r="DT807" s="3"/>
      <c r="DU807" s="3"/>
      <c r="DV807" s="3"/>
      <c r="DW807" s="3"/>
      <c r="DX807" s="3"/>
      <c r="DY807" s="3"/>
      <c r="DZ807" s="3"/>
      <c r="EA807" s="3"/>
      <c r="EB807" s="3"/>
      <c r="EC807" s="3"/>
      <c r="ED807" s="3"/>
    </row>
    <row r="808" spans="3:134" s="5" customFormat="1" x14ac:dyDescent="0.2">
      <c r="C808" s="46"/>
      <c r="D808" s="3"/>
      <c r="E808" s="46"/>
      <c r="F808" s="3"/>
      <c r="G808" s="47"/>
      <c r="H808" s="47"/>
      <c r="I808" s="47"/>
      <c r="J808" s="47"/>
      <c r="DE808" s="56"/>
      <c r="DF808" s="56"/>
      <c r="DG808" s="56"/>
      <c r="DH808" s="56"/>
      <c r="DI808" s="56"/>
      <c r="DJ808" s="4"/>
      <c r="DK808"/>
      <c r="DL808" s="4"/>
      <c r="DM808" s="4"/>
      <c r="DN808" s="3"/>
      <c r="DO808" s="3"/>
      <c r="DP808" s="3"/>
      <c r="DQ808" s="3"/>
      <c r="DR808" s="3"/>
      <c r="DS808" s="3"/>
      <c r="DT808" s="3"/>
      <c r="DU808" s="3"/>
      <c r="DV808" s="3"/>
      <c r="DW808" s="3"/>
      <c r="DX808" s="3"/>
      <c r="DY808" s="3"/>
      <c r="DZ808" s="3"/>
      <c r="EA808" s="3"/>
      <c r="EB808" s="3"/>
      <c r="EC808" s="3"/>
      <c r="ED808" s="3"/>
    </row>
    <row r="809" spans="3:134" s="5" customFormat="1" x14ac:dyDescent="0.2">
      <c r="C809" s="46"/>
      <c r="D809" s="3"/>
      <c r="E809" s="46"/>
      <c r="F809" s="3"/>
      <c r="G809" s="47"/>
      <c r="H809" s="47"/>
      <c r="I809" s="47"/>
      <c r="J809" s="47"/>
      <c r="DE809" s="56"/>
      <c r="DF809" s="56"/>
      <c r="DG809" s="56"/>
      <c r="DH809" s="56"/>
      <c r="DI809" s="56"/>
      <c r="DJ809" s="4"/>
      <c r="DK809"/>
      <c r="DL809" s="4"/>
      <c r="DM809" s="4"/>
      <c r="DN809" s="3"/>
      <c r="DO809" s="3"/>
      <c r="DP809" s="3"/>
      <c r="DQ809" s="3"/>
      <c r="DR809" s="3"/>
      <c r="DS809" s="3"/>
      <c r="DT809" s="3"/>
      <c r="DU809" s="3"/>
      <c r="DV809" s="3"/>
      <c r="DW809" s="3"/>
      <c r="DX809" s="3"/>
      <c r="DY809" s="3"/>
      <c r="DZ809" s="3"/>
      <c r="EA809" s="3"/>
      <c r="EB809" s="3"/>
      <c r="EC809" s="3"/>
      <c r="ED809" s="3"/>
    </row>
    <row r="810" spans="3:134" s="5" customFormat="1" x14ac:dyDescent="0.2">
      <c r="C810" s="46"/>
      <c r="D810" s="3"/>
      <c r="E810" s="46"/>
      <c r="F810" s="3"/>
      <c r="G810" s="47"/>
      <c r="H810" s="47"/>
      <c r="I810" s="47"/>
      <c r="J810" s="47"/>
      <c r="DE810" s="56"/>
      <c r="DF810" s="56"/>
      <c r="DG810" s="56"/>
      <c r="DH810" s="56"/>
      <c r="DI810" s="56"/>
      <c r="DJ810" s="4"/>
      <c r="DK810"/>
      <c r="DL810" s="4"/>
      <c r="DM810" s="4"/>
      <c r="DN810" s="3"/>
      <c r="DO810" s="3"/>
      <c r="DP810" s="3"/>
      <c r="DQ810" s="3"/>
      <c r="DR810" s="3"/>
      <c r="DS810" s="3"/>
      <c r="DT810" s="3"/>
      <c r="DU810" s="3"/>
      <c r="DV810" s="3"/>
      <c r="DW810" s="3"/>
      <c r="DX810" s="3"/>
      <c r="DY810" s="3"/>
      <c r="DZ810" s="3"/>
      <c r="EA810" s="3"/>
      <c r="EB810" s="3"/>
      <c r="EC810" s="3"/>
      <c r="ED810" s="3"/>
    </row>
    <row r="811" spans="3:134" s="5" customFormat="1" x14ac:dyDescent="0.2">
      <c r="C811" s="46"/>
      <c r="D811" s="3"/>
      <c r="E811" s="46"/>
      <c r="F811" s="3"/>
      <c r="G811" s="50"/>
      <c r="H811" s="50"/>
      <c r="I811" s="50"/>
      <c r="J811" s="50"/>
      <c r="DE811" s="56"/>
      <c r="DF811" s="56"/>
      <c r="DG811" s="56"/>
      <c r="DH811" s="56"/>
      <c r="DI811" s="56"/>
      <c r="DJ811" s="4"/>
      <c r="DK811"/>
      <c r="DL811" s="4"/>
      <c r="DM811" s="4"/>
      <c r="DN811" s="3"/>
      <c r="DO811" s="3"/>
      <c r="DP811" s="3"/>
      <c r="DQ811" s="3"/>
      <c r="DR811" s="3"/>
      <c r="DS811" s="3"/>
      <c r="DT811" s="3"/>
      <c r="DU811" s="3"/>
      <c r="DV811" s="3"/>
      <c r="DW811" s="3"/>
      <c r="DX811" s="3"/>
      <c r="DY811" s="3"/>
      <c r="DZ811" s="3"/>
      <c r="EA811" s="3"/>
      <c r="EB811" s="3"/>
      <c r="EC811" s="3"/>
      <c r="ED811" s="3"/>
    </row>
    <row r="812" spans="3:134" s="5" customFormat="1" x14ac:dyDescent="0.2">
      <c r="C812" s="46"/>
      <c r="D812" s="3"/>
      <c r="E812" s="46"/>
      <c r="F812" s="3"/>
      <c r="G812" s="47"/>
      <c r="H812" s="47"/>
      <c r="I812" s="47"/>
      <c r="J812" s="47"/>
      <c r="DE812" s="56"/>
      <c r="DF812" s="56"/>
      <c r="DG812" s="56"/>
      <c r="DH812" s="56"/>
      <c r="DI812" s="56"/>
      <c r="DJ812" s="4"/>
      <c r="DK812"/>
      <c r="DL812" s="4"/>
      <c r="DM812" s="4"/>
      <c r="DN812" s="3"/>
      <c r="DO812" s="3"/>
      <c r="DP812" s="3"/>
      <c r="DQ812" s="3"/>
      <c r="DR812" s="3"/>
      <c r="DS812" s="3"/>
      <c r="DT812" s="3"/>
      <c r="DU812" s="3"/>
      <c r="DV812" s="3"/>
      <c r="DW812" s="3"/>
      <c r="DX812" s="3"/>
      <c r="DY812" s="3"/>
      <c r="DZ812" s="3"/>
      <c r="EA812" s="3"/>
      <c r="EB812" s="3"/>
      <c r="EC812" s="3"/>
      <c r="ED812" s="3"/>
    </row>
    <row r="813" spans="3:134" s="5" customFormat="1" x14ac:dyDescent="0.2">
      <c r="C813" s="46"/>
      <c r="D813" s="3"/>
      <c r="E813" s="46"/>
      <c r="F813" s="3"/>
      <c r="G813" s="47"/>
      <c r="H813" s="47"/>
      <c r="I813" s="47"/>
      <c r="J813" s="47"/>
      <c r="DE813" s="56"/>
      <c r="DF813" s="56"/>
      <c r="DG813" s="56"/>
      <c r="DH813" s="56"/>
      <c r="DI813" s="56"/>
      <c r="DJ813" s="4"/>
      <c r="DK813"/>
      <c r="DL813" s="4"/>
      <c r="DM813" s="4"/>
      <c r="DN813" s="3"/>
      <c r="DO813" s="3"/>
      <c r="DP813" s="3"/>
      <c r="DQ813" s="3"/>
      <c r="DR813" s="3"/>
      <c r="DS813" s="3"/>
      <c r="DT813" s="3"/>
      <c r="DU813" s="3"/>
      <c r="DV813" s="3"/>
      <c r="DW813" s="3"/>
      <c r="DX813" s="3"/>
      <c r="DY813" s="3"/>
      <c r="DZ813" s="3"/>
      <c r="EA813" s="3"/>
      <c r="EB813" s="3"/>
      <c r="EC813" s="3"/>
      <c r="ED813" s="3"/>
    </row>
    <row r="814" spans="3:134" s="5" customFormat="1" x14ac:dyDescent="0.2">
      <c r="C814" s="46"/>
      <c r="D814" s="3"/>
      <c r="E814" s="46"/>
      <c r="F814" s="3"/>
      <c r="G814" s="47"/>
      <c r="H814" s="47"/>
      <c r="I814" s="47"/>
      <c r="J814" s="47"/>
      <c r="DE814" s="56"/>
      <c r="DF814" s="56"/>
      <c r="DG814" s="56"/>
      <c r="DH814" s="56"/>
      <c r="DI814" s="56"/>
      <c r="DJ814" s="4"/>
      <c r="DK814"/>
      <c r="DL814" s="4"/>
      <c r="DM814" s="4"/>
      <c r="DN814" s="3"/>
      <c r="DO814" s="3"/>
      <c r="DP814" s="3"/>
      <c r="DQ814" s="3"/>
      <c r="DR814" s="3"/>
      <c r="DS814" s="3"/>
      <c r="DT814" s="3"/>
      <c r="DU814" s="3"/>
      <c r="DV814" s="3"/>
      <c r="DW814" s="3"/>
      <c r="DX814" s="3"/>
      <c r="DY814" s="3"/>
      <c r="DZ814" s="3"/>
      <c r="EA814" s="3"/>
      <c r="EB814" s="3"/>
      <c r="EC814" s="3"/>
      <c r="ED814" s="3"/>
    </row>
    <row r="815" spans="3:134" s="5" customFormat="1" x14ac:dyDescent="0.2">
      <c r="C815" s="46"/>
      <c r="D815" s="3"/>
      <c r="E815" s="46"/>
      <c r="F815" s="3"/>
      <c r="G815" s="50"/>
      <c r="H815" s="50"/>
      <c r="I815" s="50"/>
      <c r="J815" s="50"/>
      <c r="DE815" s="56"/>
      <c r="DF815" s="56"/>
      <c r="DG815" s="56"/>
      <c r="DH815" s="56"/>
      <c r="DI815" s="56"/>
      <c r="DJ815" s="4"/>
      <c r="DK815"/>
      <c r="DL815" s="4"/>
      <c r="DM815" s="4"/>
      <c r="DN815" s="3"/>
      <c r="DO815" s="3"/>
      <c r="DP815" s="3"/>
      <c r="DQ815" s="3"/>
      <c r="DR815" s="3"/>
      <c r="DS815" s="3"/>
      <c r="DT815" s="3"/>
      <c r="DU815" s="3"/>
      <c r="DV815" s="3"/>
      <c r="DW815" s="3"/>
      <c r="DX815" s="3"/>
      <c r="DY815" s="3"/>
      <c r="DZ815" s="3"/>
      <c r="EA815" s="3"/>
      <c r="EB815" s="3"/>
      <c r="EC815" s="3"/>
      <c r="ED815" s="3"/>
    </row>
    <row r="816" spans="3:134" s="5" customFormat="1" x14ac:dyDescent="0.2">
      <c r="C816" s="46"/>
      <c r="D816" s="3"/>
      <c r="E816" s="46"/>
      <c r="F816" s="3"/>
      <c r="G816" s="47"/>
      <c r="H816" s="47"/>
      <c r="I816" s="47"/>
      <c r="J816" s="47"/>
      <c r="DE816" s="56"/>
      <c r="DF816" s="56"/>
      <c r="DG816" s="56"/>
      <c r="DH816" s="56"/>
      <c r="DI816" s="56"/>
      <c r="DJ816" s="4"/>
      <c r="DK816"/>
      <c r="DL816" s="4"/>
      <c r="DM816" s="4"/>
      <c r="DN816" s="3"/>
      <c r="DO816" s="3"/>
      <c r="DP816" s="3"/>
      <c r="DQ816" s="3"/>
      <c r="DR816" s="3"/>
      <c r="DS816" s="3"/>
      <c r="DT816" s="3"/>
      <c r="DU816" s="3"/>
      <c r="DV816" s="3"/>
      <c r="DW816" s="3"/>
      <c r="DX816" s="3"/>
      <c r="DY816" s="3"/>
      <c r="DZ816" s="3"/>
      <c r="EA816" s="3"/>
      <c r="EB816" s="3"/>
      <c r="EC816" s="3"/>
      <c r="ED816" s="3"/>
    </row>
    <row r="817" spans="3:134" s="5" customFormat="1" x14ac:dyDescent="0.2">
      <c r="C817" s="46"/>
      <c r="D817" s="3"/>
      <c r="E817" s="46"/>
      <c r="F817" s="3"/>
      <c r="G817" s="47"/>
      <c r="H817" s="47"/>
      <c r="I817" s="47"/>
      <c r="J817" s="47"/>
      <c r="DE817" s="56"/>
      <c r="DF817" s="56"/>
      <c r="DG817" s="56"/>
      <c r="DH817" s="56"/>
      <c r="DI817" s="56"/>
      <c r="DJ817" s="4"/>
      <c r="DK817"/>
      <c r="DL817" s="4"/>
      <c r="DM817" s="4"/>
      <c r="DN817" s="3"/>
      <c r="DO817" s="3"/>
      <c r="DP817" s="3"/>
      <c r="DQ817" s="3"/>
      <c r="DR817" s="3"/>
      <c r="DS817" s="3"/>
      <c r="DT817" s="3"/>
      <c r="DU817" s="3"/>
      <c r="DV817" s="3"/>
      <c r="DW817" s="3"/>
      <c r="DX817" s="3"/>
      <c r="DY817" s="3"/>
      <c r="DZ817" s="3"/>
      <c r="EA817" s="3"/>
      <c r="EB817" s="3"/>
      <c r="EC817" s="3"/>
      <c r="ED817" s="3"/>
    </row>
    <row r="818" spans="3:134" s="5" customFormat="1" x14ac:dyDescent="0.2">
      <c r="C818" s="46"/>
      <c r="D818" s="3"/>
      <c r="E818" s="46"/>
      <c r="F818" s="3"/>
      <c r="G818" s="47"/>
      <c r="H818" s="47"/>
      <c r="I818" s="47"/>
      <c r="J818" s="47"/>
      <c r="DE818" s="56"/>
      <c r="DF818" s="56"/>
      <c r="DG818" s="56"/>
      <c r="DH818" s="56"/>
      <c r="DI818" s="56"/>
      <c r="DJ818" s="4"/>
      <c r="DK818"/>
      <c r="DL818" s="4"/>
      <c r="DM818" s="4"/>
      <c r="DN818" s="3"/>
      <c r="DO818" s="3"/>
      <c r="DP818" s="3"/>
      <c r="DQ818" s="3"/>
      <c r="DR818" s="3"/>
      <c r="DS818" s="3"/>
      <c r="DT818" s="3"/>
      <c r="DU818" s="3"/>
      <c r="DV818" s="3"/>
      <c r="DW818" s="3"/>
      <c r="DX818" s="3"/>
      <c r="DY818" s="3"/>
      <c r="DZ818" s="3"/>
      <c r="EA818" s="3"/>
      <c r="EB818" s="3"/>
      <c r="EC818" s="3"/>
      <c r="ED818" s="3"/>
    </row>
    <row r="819" spans="3:134" s="5" customFormat="1" x14ac:dyDescent="0.2">
      <c r="C819" s="46"/>
      <c r="D819" s="3"/>
      <c r="E819" s="46"/>
      <c r="F819" s="3"/>
      <c r="G819" s="47"/>
      <c r="H819" s="47"/>
      <c r="I819" s="47"/>
      <c r="J819" s="47"/>
      <c r="DE819" s="56"/>
      <c r="DF819" s="56"/>
      <c r="DG819" s="56"/>
      <c r="DH819" s="56"/>
      <c r="DI819" s="56"/>
      <c r="DJ819" s="4"/>
      <c r="DK819"/>
      <c r="DL819" s="4"/>
      <c r="DM819" s="4"/>
      <c r="DN819" s="3"/>
      <c r="DO819" s="3"/>
      <c r="DP819" s="3"/>
      <c r="DQ819" s="3"/>
      <c r="DR819" s="3"/>
      <c r="DS819" s="3"/>
      <c r="DT819" s="3"/>
      <c r="DU819" s="3"/>
      <c r="DV819" s="3"/>
      <c r="DW819" s="3"/>
      <c r="DX819" s="3"/>
      <c r="DY819" s="3"/>
      <c r="DZ819" s="3"/>
      <c r="EA819" s="3"/>
      <c r="EB819" s="3"/>
      <c r="EC819" s="3"/>
      <c r="ED819" s="3"/>
    </row>
    <row r="820" spans="3:134" s="5" customFormat="1" x14ac:dyDescent="0.2">
      <c r="C820" s="46"/>
      <c r="D820" s="3"/>
      <c r="E820" s="46"/>
      <c r="F820" s="3"/>
      <c r="G820" s="47"/>
      <c r="H820" s="47"/>
      <c r="I820" s="47"/>
      <c r="J820" s="47"/>
      <c r="DE820" s="56"/>
      <c r="DF820" s="56"/>
      <c r="DG820" s="56"/>
      <c r="DH820" s="56"/>
      <c r="DI820" s="56"/>
      <c r="DJ820" s="4"/>
      <c r="DK820"/>
      <c r="DL820" s="4"/>
      <c r="DM820" s="4"/>
      <c r="DN820" s="3"/>
      <c r="DO820" s="3"/>
      <c r="DP820" s="3"/>
      <c r="DQ820" s="3"/>
      <c r="DR820" s="3"/>
      <c r="DS820" s="3"/>
      <c r="DT820" s="3"/>
      <c r="DU820" s="3"/>
      <c r="DV820" s="3"/>
      <c r="DW820" s="3"/>
      <c r="DX820" s="3"/>
      <c r="DY820" s="3"/>
      <c r="DZ820" s="3"/>
      <c r="EA820" s="3"/>
      <c r="EB820" s="3"/>
      <c r="EC820" s="3"/>
      <c r="ED820" s="3"/>
    </row>
    <row r="821" spans="3:134" s="5" customFormat="1" x14ac:dyDescent="0.2">
      <c r="C821" s="46"/>
      <c r="D821" s="3"/>
      <c r="E821" s="46"/>
      <c r="F821" s="3"/>
      <c r="G821" s="47"/>
      <c r="H821" s="47"/>
      <c r="I821" s="47"/>
      <c r="J821" s="47"/>
      <c r="DE821" s="56"/>
      <c r="DF821" s="56"/>
      <c r="DG821" s="56"/>
      <c r="DH821" s="56"/>
      <c r="DI821" s="56"/>
      <c r="DJ821" s="4"/>
      <c r="DK821"/>
      <c r="DL821" s="4"/>
      <c r="DM821" s="4"/>
      <c r="DN821" s="3"/>
      <c r="DO821" s="3"/>
      <c r="DP821" s="3"/>
      <c r="DQ821" s="3"/>
      <c r="DR821" s="3"/>
      <c r="DS821" s="3"/>
      <c r="DT821" s="3"/>
      <c r="DU821" s="3"/>
      <c r="DV821" s="3"/>
      <c r="DW821" s="3"/>
      <c r="DX821" s="3"/>
      <c r="DY821" s="3"/>
      <c r="DZ821" s="3"/>
      <c r="EA821" s="3"/>
      <c r="EB821" s="3"/>
      <c r="EC821" s="3"/>
      <c r="ED821" s="3"/>
    </row>
    <row r="822" spans="3:134" s="5" customFormat="1" x14ac:dyDescent="0.2">
      <c r="C822" s="46"/>
      <c r="D822" s="3"/>
      <c r="E822" s="46"/>
      <c r="F822" s="3"/>
      <c r="G822" s="47"/>
      <c r="H822" s="47"/>
      <c r="I822" s="47"/>
      <c r="J822" s="47"/>
      <c r="DE822" s="56"/>
      <c r="DF822" s="56"/>
      <c r="DG822" s="56"/>
      <c r="DH822" s="56"/>
      <c r="DI822" s="56"/>
      <c r="DJ822" s="4"/>
      <c r="DK822"/>
      <c r="DL822" s="4"/>
      <c r="DM822" s="4"/>
      <c r="DN822" s="3"/>
      <c r="DO822" s="3"/>
      <c r="DP822" s="3"/>
      <c r="DQ822" s="3"/>
      <c r="DR822" s="3"/>
      <c r="DS822" s="3"/>
      <c r="DT822" s="3"/>
      <c r="DU822" s="3"/>
      <c r="DV822" s="3"/>
      <c r="DW822" s="3"/>
      <c r="DX822" s="3"/>
      <c r="DY822" s="3"/>
      <c r="DZ822" s="3"/>
      <c r="EA822" s="3"/>
      <c r="EB822" s="3"/>
      <c r="EC822" s="3"/>
      <c r="ED822" s="3"/>
    </row>
    <row r="823" spans="3:134" s="5" customFormat="1" x14ac:dyDescent="0.2">
      <c r="C823" s="46"/>
      <c r="D823" s="3"/>
      <c r="E823" s="46"/>
      <c r="F823" s="3"/>
      <c r="G823" s="50"/>
      <c r="H823" s="50"/>
      <c r="I823" s="50"/>
      <c r="J823" s="50"/>
      <c r="DE823" s="56"/>
      <c r="DF823" s="56"/>
      <c r="DG823" s="56"/>
      <c r="DH823" s="56"/>
      <c r="DI823" s="56"/>
      <c r="DJ823" s="4"/>
      <c r="DK823"/>
      <c r="DL823" s="4"/>
      <c r="DM823" s="4"/>
      <c r="DN823" s="3"/>
      <c r="DO823" s="3"/>
      <c r="DP823" s="3"/>
      <c r="DQ823" s="3"/>
      <c r="DR823" s="3"/>
      <c r="DS823" s="3"/>
      <c r="DT823" s="3"/>
      <c r="DU823" s="3"/>
      <c r="DV823" s="3"/>
      <c r="DW823" s="3"/>
      <c r="DX823" s="3"/>
      <c r="DY823" s="3"/>
      <c r="DZ823" s="3"/>
      <c r="EA823" s="3"/>
      <c r="EB823" s="3"/>
      <c r="EC823" s="3"/>
      <c r="ED823" s="3"/>
    </row>
    <row r="824" spans="3:134" s="5" customFormat="1" x14ac:dyDescent="0.2">
      <c r="C824" s="46"/>
      <c r="D824" s="3"/>
      <c r="E824" s="46"/>
      <c r="F824" s="3"/>
      <c r="G824" s="47"/>
      <c r="H824" s="47"/>
      <c r="I824" s="47"/>
      <c r="J824" s="47"/>
      <c r="DE824" s="56"/>
      <c r="DF824" s="56"/>
      <c r="DG824" s="56"/>
      <c r="DH824" s="56"/>
      <c r="DI824" s="56"/>
      <c r="DJ824" s="4"/>
      <c r="DK824"/>
      <c r="DL824" s="4"/>
      <c r="DM824" s="4"/>
      <c r="DN824" s="3"/>
      <c r="DO824" s="3"/>
      <c r="DP824" s="3"/>
      <c r="DQ824" s="3"/>
      <c r="DR824" s="3"/>
      <c r="DS824" s="3"/>
      <c r="DT824" s="3"/>
      <c r="DU824" s="3"/>
      <c r="DV824" s="3"/>
      <c r="DW824" s="3"/>
      <c r="DX824" s="3"/>
      <c r="DY824" s="3"/>
      <c r="DZ824" s="3"/>
      <c r="EA824" s="3"/>
      <c r="EB824" s="3"/>
      <c r="EC824" s="3"/>
      <c r="ED824" s="3"/>
    </row>
    <row r="825" spans="3:134" s="5" customFormat="1" x14ac:dyDescent="0.2">
      <c r="C825" s="46"/>
      <c r="D825" s="3"/>
      <c r="E825" s="46"/>
      <c r="F825" s="3"/>
      <c r="G825" s="47"/>
      <c r="H825" s="47"/>
      <c r="I825" s="47"/>
      <c r="J825" s="47"/>
      <c r="DE825" s="56"/>
      <c r="DF825" s="56"/>
      <c r="DG825" s="56"/>
      <c r="DH825" s="56"/>
      <c r="DI825" s="56"/>
      <c r="DJ825" s="4"/>
      <c r="DK825"/>
      <c r="DL825" s="4"/>
      <c r="DM825" s="4"/>
      <c r="DN825" s="3"/>
      <c r="DO825" s="3"/>
      <c r="DP825" s="3"/>
      <c r="DQ825" s="3"/>
      <c r="DR825" s="3"/>
      <c r="DS825" s="3"/>
      <c r="DT825" s="3"/>
      <c r="DU825" s="3"/>
      <c r="DV825" s="3"/>
      <c r="DW825" s="3"/>
      <c r="DX825" s="3"/>
      <c r="DY825" s="3"/>
      <c r="DZ825" s="3"/>
      <c r="EA825" s="3"/>
      <c r="EB825" s="3"/>
      <c r="EC825" s="3"/>
      <c r="ED825" s="3"/>
    </row>
    <row r="826" spans="3:134" s="5" customFormat="1" x14ac:dyDescent="0.2">
      <c r="C826" s="46"/>
      <c r="D826" s="3"/>
      <c r="E826" s="46"/>
      <c r="F826" s="3"/>
      <c r="G826" s="50"/>
      <c r="H826" s="50"/>
      <c r="I826" s="50"/>
      <c r="J826" s="50"/>
      <c r="DE826" s="56"/>
      <c r="DF826" s="56"/>
      <c r="DG826" s="56"/>
      <c r="DH826" s="56"/>
      <c r="DI826" s="56"/>
      <c r="DJ826" s="4"/>
      <c r="DK826"/>
      <c r="DL826" s="4"/>
      <c r="DM826" s="4"/>
      <c r="DN826" s="3"/>
      <c r="DO826" s="3"/>
      <c r="DP826" s="3"/>
      <c r="DQ826" s="3"/>
      <c r="DR826" s="3"/>
      <c r="DS826" s="3"/>
      <c r="DT826" s="3"/>
      <c r="DU826" s="3"/>
      <c r="DV826" s="3"/>
      <c r="DW826" s="3"/>
      <c r="DX826" s="3"/>
      <c r="DY826" s="3"/>
      <c r="DZ826" s="3"/>
      <c r="EA826" s="3"/>
      <c r="EB826" s="3"/>
      <c r="EC826" s="3"/>
      <c r="ED826" s="3"/>
    </row>
    <row r="827" spans="3:134" s="5" customFormat="1" x14ac:dyDescent="0.2">
      <c r="C827" s="46"/>
      <c r="D827" s="3"/>
      <c r="E827" s="46"/>
      <c r="F827" s="3"/>
      <c r="G827" s="47"/>
      <c r="H827" s="47"/>
      <c r="I827" s="47"/>
      <c r="J827" s="47"/>
      <c r="DE827" s="56"/>
      <c r="DF827" s="56"/>
      <c r="DG827" s="56"/>
      <c r="DH827" s="56"/>
      <c r="DI827" s="56"/>
      <c r="DJ827" s="4"/>
      <c r="DK827"/>
      <c r="DL827" s="4"/>
      <c r="DM827" s="4"/>
      <c r="DN827" s="3"/>
      <c r="DO827" s="3"/>
      <c r="DP827" s="3"/>
      <c r="DQ827" s="3"/>
      <c r="DR827" s="3"/>
      <c r="DS827" s="3"/>
      <c r="DT827" s="3"/>
      <c r="DU827" s="3"/>
      <c r="DV827" s="3"/>
      <c r="DW827" s="3"/>
      <c r="DX827" s="3"/>
      <c r="DY827" s="3"/>
      <c r="DZ827" s="3"/>
      <c r="EA827" s="3"/>
      <c r="EB827" s="3"/>
      <c r="EC827" s="3"/>
      <c r="ED827" s="3"/>
    </row>
    <row r="828" spans="3:134" s="5" customFormat="1" x14ac:dyDescent="0.2">
      <c r="C828" s="46"/>
      <c r="D828" s="3"/>
      <c r="E828" s="46"/>
      <c r="F828" s="3"/>
      <c r="G828" s="47"/>
      <c r="H828" s="47"/>
      <c r="I828" s="47"/>
      <c r="J828" s="47"/>
      <c r="DE828" s="56"/>
      <c r="DF828" s="56"/>
      <c r="DG828" s="56"/>
      <c r="DH828" s="56"/>
      <c r="DI828" s="56"/>
      <c r="DJ828" s="4"/>
      <c r="DK828"/>
      <c r="DL828" s="4"/>
      <c r="DM828" s="4"/>
      <c r="DN828" s="3"/>
      <c r="DO828" s="3"/>
      <c r="DP828" s="3"/>
      <c r="DQ828" s="3"/>
      <c r="DR828" s="3"/>
      <c r="DS828" s="3"/>
      <c r="DT828" s="3"/>
      <c r="DU828" s="3"/>
      <c r="DV828" s="3"/>
      <c r="DW828" s="3"/>
      <c r="DX828" s="3"/>
      <c r="DY828" s="3"/>
      <c r="DZ828" s="3"/>
      <c r="EA828" s="3"/>
      <c r="EB828" s="3"/>
      <c r="EC828" s="3"/>
      <c r="ED828" s="3"/>
    </row>
    <row r="829" spans="3:134" s="5" customFormat="1" x14ac:dyDescent="0.2">
      <c r="C829" s="46"/>
      <c r="D829" s="3"/>
      <c r="E829" s="46"/>
      <c r="F829" s="3"/>
      <c r="G829" s="50"/>
      <c r="H829" s="50"/>
      <c r="I829" s="50"/>
      <c r="J829" s="50"/>
      <c r="DE829" s="56"/>
      <c r="DF829" s="56"/>
      <c r="DG829" s="56"/>
      <c r="DH829" s="56"/>
      <c r="DI829" s="56"/>
      <c r="DJ829" s="4"/>
      <c r="DK829"/>
      <c r="DL829" s="4"/>
      <c r="DM829" s="4"/>
      <c r="DN829" s="3"/>
      <c r="DO829" s="3"/>
      <c r="DP829" s="3"/>
      <c r="DQ829" s="3"/>
      <c r="DR829" s="3"/>
      <c r="DS829" s="3"/>
      <c r="DT829" s="3"/>
      <c r="DU829" s="3"/>
      <c r="DV829" s="3"/>
      <c r="DW829" s="3"/>
      <c r="DX829" s="3"/>
      <c r="DY829" s="3"/>
      <c r="DZ829" s="3"/>
      <c r="EA829" s="3"/>
      <c r="EB829" s="3"/>
      <c r="EC829" s="3"/>
      <c r="ED829" s="3"/>
    </row>
    <row r="830" spans="3:134" s="5" customFormat="1" x14ac:dyDescent="0.2">
      <c r="C830" s="46"/>
      <c r="D830" s="3"/>
      <c r="E830" s="46"/>
      <c r="F830" s="3"/>
      <c r="G830" s="47"/>
      <c r="H830" s="47"/>
      <c r="I830" s="47"/>
      <c r="J830" s="47"/>
      <c r="DE830" s="56"/>
      <c r="DF830" s="56"/>
      <c r="DG830" s="56"/>
      <c r="DH830" s="56"/>
      <c r="DI830" s="56"/>
      <c r="DJ830" s="4"/>
      <c r="DK830"/>
      <c r="DL830" s="4"/>
      <c r="DM830" s="4"/>
      <c r="DN830" s="3"/>
      <c r="DO830" s="3"/>
      <c r="DP830" s="3"/>
      <c r="DQ830" s="3"/>
      <c r="DR830" s="3"/>
      <c r="DS830" s="3"/>
      <c r="DT830" s="3"/>
      <c r="DU830" s="3"/>
      <c r="DV830" s="3"/>
      <c r="DW830" s="3"/>
      <c r="DX830" s="3"/>
      <c r="DY830" s="3"/>
      <c r="DZ830" s="3"/>
      <c r="EA830" s="3"/>
      <c r="EB830" s="3"/>
      <c r="EC830" s="3"/>
      <c r="ED830" s="3"/>
    </row>
    <row r="831" spans="3:134" s="5" customFormat="1" x14ac:dyDescent="0.2">
      <c r="C831" s="46"/>
      <c r="D831" s="3"/>
      <c r="E831" s="46"/>
      <c r="F831" s="3"/>
      <c r="G831" s="47"/>
      <c r="H831" s="47"/>
      <c r="I831" s="47"/>
      <c r="J831" s="47"/>
      <c r="DE831" s="56"/>
      <c r="DF831" s="56"/>
      <c r="DG831" s="56"/>
      <c r="DH831" s="56"/>
      <c r="DI831" s="56"/>
      <c r="DJ831" s="4"/>
      <c r="DK831"/>
      <c r="DL831" s="4"/>
      <c r="DM831" s="4"/>
      <c r="DN831" s="3"/>
      <c r="DO831" s="3"/>
      <c r="DP831" s="3"/>
      <c r="DQ831" s="3"/>
      <c r="DR831" s="3"/>
      <c r="DS831" s="3"/>
      <c r="DT831" s="3"/>
      <c r="DU831" s="3"/>
      <c r="DV831" s="3"/>
      <c r="DW831" s="3"/>
      <c r="DX831" s="3"/>
      <c r="DY831" s="3"/>
      <c r="DZ831" s="3"/>
      <c r="EA831" s="3"/>
      <c r="EB831" s="3"/>
      <c r="EC831" s="3"/>
      <c r="ED831" s="3"/>
    </row>
    <row r="832" spans="3:134" s="5" customFormat="1" x14ac:dyDescent="0.2">
      <c r="C832" s="46"/>
      <c r="D832" s="3"/>
      <c r="E832" s="46"/>
      <c r="F832" s="3"/>
      <c r="G832" s="50"/>
      <c r="H832" s="50"/>
      <c r="I832" s="50"/>
      <c r="J832" s="50"/>
      <c r="DE832" s="56"/>
      <c r="DF832" s="56"/>
      <c r="DG832" s="56"/>
      <c r="DH832" s="56"/>
      <c r="DI832" s="56"/>
      <c r="DJ832" s="4"/>
      <c r="DK832"/>
      <c r="DL832" s="4"/>
      <c r="DM832" s="4"/>
      <c r="DN832" s="3"/>
      <c r="DO832" s="3"/>
      <c r="DP832" s="3"/>
      <c r="DQ832" s="3"/>
      <c r="DR832" s="3"/>
      <c r="DS832" s="3"/>
      <c r="DT832" s="3"/>
      <c r="DU832" s="3"/>
      <c r="DV832" s="3"/>
      <c r="DW832" s="3"/>
      <c r="DX832" s="3"/>
      <c r="DY832" s="3"/>
      <c r="DZ832" s="3"/>
      <c r="EA832" s="3"/>
      <c r="EB832" s="3"/>
      <c r="EC832" s="3"/>
      <c r="ED832" s="3"/>
    </row>
    <row r="833" spans="3:134" s="5" customFormat="1" x14ac:dyDescent="0.2">
      <c r="C833" s="46"/>
      <c r="D833" s="3"/>
      <c r="E833" s="46"/>
      <c r="F833" s="3"/>
      <c r="G833" s="47"/>
      <c r="H833" s="47"/>
      <c r="I833" s="47"/>
      <c r="J833" s="47"/>
      <c r="DE833" s="56"/>
      <c r="DF833" s="56"/>
      <c r="DG833" s="56"/>
      <c r="DH833" s="56"/>
      <c r="DI833" s="56"/>
      <c r="DJ833" s="4"/>
      <c r="DK833"/>
      <c r="DL833" s="4"/>
      <c r="DM833" s="4"/>
      <c r="DN833" s="3"/>
      <c r="DO833" s="3"/>
      <c r="DP833" s="3"/>
      <c r="DQ833" s="3"/>
      <c r="DR833" s="3"/>
      <c r="DS833" s="3"/>
      <c r="DT833" s="3"/>
      <c r="DU833" s="3"/>
      <c r="DV833" s="3"/>
      <c r="DW833" s="3"/>
      <c r="DX833" s="3"/>
      <c r="DY833" s="3"/>
      <c r="DZ833" s="3"/>
      <c r="EA833" s="3"/>
      <c r="EB833" s="3"/>
      <c r="EC833" s="3"/>
      <c r="ED833" s="3"/>
    </row>
    <row r="834" spans="3:134" s="5" customFormat="1" x14ac:dyDescent="0.2">
      <c r="C834" s="46"/>
      <c r="D834" s="3"/>
      <c r="E834" s="46"/>
      <c r="F834" s="3"/>
      <c r="G834" s="47"/>
      <c r="H834" s="47"/>
      <c r="I834" s="47"/>
      <c r="J834" s="47"/>
      <c r="DE834" s="56"/>
      <c r="DF834" s="56"/>
      <c r="DG834" s="56"/>
      <c r="DH834" s="56"/>
      <c r="DI834" s="56"/>
      <c r="DJ834" s="4"/>
      <c r="DK834"/>
      <c r="DL834" s="4"/>
      <c r="DM834" s="4"/>
      <c r="DN834" s="3"/>
      <c r="DO834" s="3"/>
      <c r="DP834" s="3"/>
      <c r="DQ834" s="3"/>
      <c r="DR834" s="3"/>
      <c r="DS834" s="3"/>
      <c r="DT834" s="3"/>
      <c r="DU834" s="3"/>
      <c r="DV834" s="3"/>
      <c r="DW834" s="3"/>
      <c r="DX834" s="3"/>
      <c r="DY834" s="3"/>
      <c r="DZ834" s="3"/>
      <c r="EA834" s="3"/>
      <c r="EB834" s="3"/>
      <c r="EC834" s="3"/>
      <c r="ED834" s="3"/>
    </row>
    <row r="835" spans="3:134" s="5" customFormat="1" x14ac:dyDescent="0.2">
      <c r="C835" s="46"/>
      <c r="D835" s="3"/>
      <c r="E835" s="46"/>
      <c r="F835" s="3"/>
      <c r="G835" s="47"/>
      <c r="H835" s="47"/>
      <c r="I835" s="47"/>
      <c r="J835" s="47"/>
      <c r="DE835" s="56"/>
      <c r="DF835" s="56"/>
      <c r="DG835" s="56"/>
      <c r="DH835" s="56"/>
      <c r="DI835" s="56"/>
      <c r="DJ835" s="4"/>
      <c r="DK835"/>
      <c r="DL835" s="4"/>
      <c r="DM835" s="4"/>
      <c r="DN835" s="3"/>
      <c r="DO835" s="3"/>
      <c r="DP835" s="3"/>
      <c r="DQ835" s="3"/>
      <c r="DR835" s="3"/>
      <c r="DS835" s="3"/>
      <c r="DT835" s="3"/>
      <c r="DU835" s="3"/>
      <c r="DV835" s="3"/>
      <c r="DW835" s="3"/>
      <c r="DX835" s="3"/>
      <c r="DY835" s="3"/>
      <c r="DZ835" s="3"/>
      <c r="EA835" s="3"/>
      <c r="EB835" s="3"/>
      <c r="EC835" s="3"/>
      <c r="ED835" s="3"/>
    </row>
    <row r="836" spans="3:134" s="5" customFormat="1" x14ac:dyDescent="0.2">
      <c r="C836" s="46"/>
      <c r="D836" s="3"/>
      <c r="E836" s="46"/>
      <c r="F836" s="3"/>
      <c r="G836" s="47"/>
      <c r="H836" s="47"/>
      <c r="I836" s="47"/>
      <c r="J836" s="47"/>
      <c r="DE836" s="56"/>
      <c r="DF836" s="56"/>
      <c r="DG836" s="56"/>
      <c r="DH836" s="56"/>
      <c r="DI836" s="56"/>
      <c r="DJ836" s="4"/>
      <c r="DK836"/>
      <c r="DL836" s="4"/>
      <c r="DM836" s="4"/>
      <c r="DN836" s="3"/>
      <c r="DO836" s="3"/>
      <c r="DP836" s="3"/>
      <c r="DQ836" s="3"/>
      <c r="DR836" s="3"/>
      <c r="DS836" s="3"/>
      <c r="DT836" s="3"/>
      <c r="DU836" s="3"/>
      <c r="DV836" s="3"/>
      <c r="DW836" s="3"/>
      <c r="DX836" s="3"/>
      <c r="DY836" s="3"/>
      <c r="DZ836" s="3"/>
      <c r="EA836" s="3"/>
      <c r="EB836" s="3"/>
      <c r="EC836" s="3"/>
      <c r="ED836" s="3"/>
    </row>
    <row r="837" spans="3:134" s="5" customFormat="1" x14ac:dyDescent="0.2">
      <c r="C837" s="46"/>
      <c r="D837" s="3"/>
      <c r="E837" s="46"/>
      <c r="F837" s="3"/>
      <c r="G837" s="47"/>
      <c r="H837" s="47"/>
      <c r="I837" s="47"/>
      <c r="J837" s="47"/>
      <c r="DE837" s="56"/>
      <c r="DF837" s="56"/>
      <c r="DG837" s="56"/>
      <c r="DH837" s="56"/>
      <c r="DI837" s="56"/>
      <c r="DJ837" s="4"/>
      <c r="DK837"/>
      <c r="DL837" s="4"/>
      <c r="DM837" s="4"/>
      <c r="DN837" s="3"/>
      <c r="DO837" s="3"/>
      <c r="DP837" s="3"/>
      <c r="DQ837" s="3"/>
      <c r="DR837" s="3"/>
      <c r="DS837" s="3"/>
      <c r="DT837" s="3"/>
      <c r="DU837" s="3"/>
      <c r="DV837" s="3"/>
      <c r="DW837" s="3"/>
      <c r="DX837" s="3"/>
      <c r="DY837" s="3"/>
      <c r="DZ837" s="3"/>
      <c r="EA837" s="3"/>
      <c r="EB837" s="3"/>
      <c r="EC837" s="3"/>
      <c r="ED837" s="3"/>
    </row>
    <row r="838" spans="3:134" s="5" customFormat="1" x14ac:dyDescent="0.2">
      <c r="C838" s="46"/>
      <c r="D838" s="3"/>
      <c r="E838" s="46"/>
      <c r="F838" s="3"/>
      <c r="G838" s="47"/>
      <c r="H838" s="47"/>
      <c r="I838" s="47"/>
      <c r="J838" s="47"/>
      <c r="DE838" s="56"/>
      <c r="DF838" s="56"/>
      <c r="DG838" s="56"/>
      <c r="DH838" s="56"/>
      <c r="DI838" s="56"/>
      <c r="DJ838" s="4"/>
      <c r="DK838"/>
      <c r="DL838" s="4"/>
      <c r="DM838" s="4"/>
      <c r="DN838" s="3"/>
      <c r="DO838" s="3"/>
      <c r="DP838" s="3"/>
      <c r="DQ838" s="3"/>
      <c r="DR838" s="3"/>
      <c r="DS838" s="3"/>
      <c r="DT838" s="3"/>
      <c r="DU838" s="3"/>
      <c r="DV838" s="3"/>
      <c r="DW838" s="3"/>
      <c r="DX838" s="3"/>
      <c r="DY838" s="3"/>
      <c r="DZ838" s="3"/>
      <c r="EA838" s="3"/>
      <c r="EB838" s="3"/>
      <c r="EC838" s="3"/>
      <c r="ED838" s="3"/>
    </row>
    <row r="839" spans="3:134" s="5" customFormat="1" x14ac:dyDescent="0.2">
      <c r="C839" s="46"/>
      <c r="D839" s="3"/>
      <c r="E839" s="46"/>
      <c r="F839" s="3"/>
      <c r="G839" s="47"/>
      <c r="H839" s="47"/>
      <c r="I839" s="47"/>
      <c r="J839" s="47"/>
      <c r="DE839" s="56"/>
      <c r="DF839" s="56"/>
      <c r="DG839" s="56"/>
      <c r="DH839" s="56"/>
      <c r="DI839" s="56"/>
      <c r="DJ839" s="4"/>
      <c r="DK839"/>
      <c r="DL839" s="4"/>
      <c r="DM839" s="4"/>
      <c r="DN839" s="3"/>
      <c r="DO839" s="3"/>
      <c r="DP839" s="3"/>
      <c r="DQ839" s="3"/>
      <c r="DR839" s="3"/>
      <c r="DS839" s="3"/>
      <c r="DT839" s="3"/>
      <c r="DU839" s="3"/>
      <c r="DV839" s="3"/>
      <c r="DW839" s="3"/>
      <c r="DX839" s="3"/>
      <c r="DY839" s="3"/>
      <c r="DZ839" s="3"/>
      <c r="EA839" s="3"/>
      <c r="EB839" s="3"/>
      <c r="EC839" s="3"/>
      <c r="ED839" s="3"/>
    </row>
    <row r="840" spans="3:134" s="6" customFormat="1" x14ac:dyDescent="0.2">
      <c r="C840" s="46"/>
      <c r="D840" s="3"/>
      <c r="E840" s="54"/>
      <c r="F840" s="7"/>
      <c r="G840" s="60"/>
      <c r="H840" s="60"/>
      <c r="I840" s="60"/>
      <c r="J840" s="60"/>
      <c r="DE840" s="61"/>
      <c r="DF840" s="56"/>
      <c r="DG840" s="56"/>
      <c r="DH840" s="56"/>
      <c r="DI840" s="56"/>
      <c r="DJ840" s="55"/>
      <c r="DK840"/>
      <c r="DL840" s="55"/>
      <c r="DM840" s="55"/>
      <c r="DN840" s="7"/>
      <c r="DO840" s="7"/>
      <c r="DP840" s="7"/>
      <c r="DQ840" s="7"/>
      <c r="DR840" s="7"/>
      <c r="DS840" s="7"/>
      <c r="DT840" s="7"/>
      <c r="DU840" s="7"/>
      <c r="DV840" s="7"/>
      <c r="DW840" s="7"/>
      <c r="DX840" s="7"/>
      <c r="DY840" s="7"/>
      <c r="DZ840" s="7"/>
      <c r="EA840" s="7"/>
      <c r="EB840" s="7"/>
      <c r="EC840" s="7"/>
      <c r="ED840" s="7"/>
    </row>
    <row r="841" spans="3:134" s="6" customFormat="1" x14ac:dyDescent="0.2">
      <c r="C841" s="54"/>
      <c r="D841" s="7"/>
      <c r="E841" s="54"/>
      <c r="F841" s="7"/>
      <c r="G841" s="62"/>
      <c r="H841" s="62"/>
      <c r="I841" s="62"/>
      <c r="J841" s="62"/>
      <c r="DE841" s="61"/>
      <c r="DF841" s="61"/>
      <c r="DG841" s="61"/>
      <c r="DH841" s="61"/>
      <c r="DI841" s="61"/>
      <c r="DJ841" s="55"/>
      <c r="DK841"/>
      <c r="DL841" s="55"/>
      <c r="DM841" s="55"/>
      <c r="DN841" s="7"/>
      <c r="DO841" s="7"/>
      <c r="DP841" s="7"/>
      <c r="DQ841" s="7"/>
      <c r="DR841" s="7"/>
      <c r="DS841" s="7"/>
      <c r="DT841" s="7"/>
      <c r="DU841" s="7"/>
      <c r="DV841" s="7"/>
      <c r="DW841" s="7"/>
      <c r="DX841" s="7"/>
      <c r="DY841" s="7"/>
      <c r="DZ841" s="7"/>
      <c r="EA841" s="7"/>
      <c r="EB841" s="7"/>
      <c r="EC841" s="7"/>
      <c r="ED841" s="7"/>
    </row>
    <row r="842" spans="3:134" s="6" customFormat="1" x14ac:dyDescent="0.2">
      <c r="C842" s="54"/>
      <c r="D842" s="7"/>
      <c r="E842" s="54"/>
      <c r="F842" s="7"/>
      <c r="G842" s="62"/>
      <c r="H842" s="62"/>
      <c r="I842" s="62"/>
      <c r="J842" s="62"/>
      <c r="DE842" s="61"/>
      <c r="DF842" s="61"/>
      <c r="DG842" s="61"/>
      <c r="DH842" s="61"/>
      <c r="DI842" s="61"/>
      <c r="DJ842" s="55"/>
      <c r="DK842"/>
      <c r="DL842" s="55"/>
      <c r="DM842" s="55"/>
      <c r="DN842" s="7"/>
      <c r="DO842" s="7"/>
      <c r="DP842" s="7"/>
      <c r="DQ842" s="7"/>
      <c r="DR842" s="7"/>
      <c r="DS842" s="7"/>
      <c r="DT842" s="7"/>
      <c r="DU842" s="7"/>
      <c r="DV842" s="7"/>
      <c r="DW842" s="7"/>
      <c r="DX842" s="7"/>
      <c r="DY842" s="7"/>
      <c r="DZ842" s="7"/>
      <c r="EA842" s="7"/>
      <c r="EB842" s="7"/>
      <c r="EC842" s="7"/>
      <c r="ED842" s="7"/>
    </row>
    <row r="843" spans="3:134" s="6" customFormat="1" x14ac:dyDescent="0.2">
      <c r="C843" s="54"/>
      <c r="D843" s="7"/>
      <c r="E843" s="54"/>
      <c r="F843" s="7"/>
      <c r="G843" s="60"/>
      <c r="H843" s="60"/>
      <c r="I843" s="60"/>
      <c r="J843" s="60"/>
      <c r="DE843" s="61"/>
      <c r="DF843" s="61"/>
      <c r="DG843" s="61"/>
      <c r="DH843" s="61"/>
      <c r="DI843" s="61"/>
      <c r="DJ843" s="55"/>
      <c r="DK843"/>
      <c r="DL843" s="55"/>
      <c r="DM843" s="55"/>
      <c r="DN843" s="7"/>
      <c r="DO843" s="7"/>
      <c r="DP843" s="7"/>
      <c r="DQ843" s="7"/>
      <c r="DR843" s="7"/>
      <c r="DS843" s="7"/>
      <c r="DT843" s="7"/>
      <c r="DU843" s="7"/>
      <c r="DV843" s="7"/>
      <c r="DW843" s="7"/>
      <c r="DX843" s="7"/>
      <c r="DY843" s="7"/>
      <c r="DZ843" s="7"/>
      <c r="EA843" s="7"/>
      <c r="EB843" s="7"/>
      <c r="EC843" s="7"/>
      <c r="ED843" s="7"/>
    </row>
    <row r="844" spans="3:134" s="6" customFormat="1" x14ac:dyDescent="0.2">
      <c r="C844" s="54"/>
      <c r="D844" s="7"/>
      <c r="E844" s="54"/>
      <c r="F844" s="7"/>
      <c r="G844" s="60"/>
      <c r="H844" s="60"/>
      <c r="I844" s="60"/>
      <c r="J844" s="60"/>
      <c r="DE844" s="61"/>
      <c r="DF844" s="61"/>
      <c r="DG844" s="61"/>
      <c r="DH844" s="61"/>
      <c r="DI844" s="61"/>
      <c r="DJ844" s="55"/>
      <c r="DK844"/>
      <c r="DL844" s="55"/>
      <c r="DM844" s="55"/>
      <c r="DN844" s="7"/>
      <c r="DO844" s="7"/>
      <c r="DP844" s="7"/>
      <c r="DQ844" s="7"/>
      <c r="DR844" s="7"/>
      <c r="DS844" s="7"/>
      <c r="DT844" s="7"/>
      <c r="DU844" s="7"/>
      <c r="DV844" s="7"/>
      <c r="DW844" s="7"/>
      <c r="DX844" s="7"/>
      <c r="DY844" s="7"/>
      <c r="DZ844" s="7"/>
      <c r="EA844" s="7"/>
      <c r="EB844" s="7"/>
      <c r="EC844" s="7"/>
      <c r="ED844" s="7"/>
    </row>
    <row r="845" spans="3:134" s="6" customFormat="1" x14ac:dyDescent="0.2">
      <c r="C845" s="54"/>
      <c r="D845" s="7"/>
      <c r="E845" s="54"/>
      <c r="F845" s="7"/>
      <c r="G845" s="60"/>
      <c r="H845" s="60"/>
      <c r="I845" s="60"/>
      <c r="J845" s="60"/>
      <c r="DE845" s="61"/>
      <c r="DF845" s="61"/>
      <c r="DG845" s="61"/>
      <c r="DH845" s="61"/>
      <c r="DI845" s="61"/>
      <c r="DJ845" s="55"/>
      <c r="DK845"/>
      <c r="DL845" s="55"/>
      <c r="DM845" s="55"/>
      <c r="DN845" s="7"/>
      <c r="DO845" s="7"/>
      <c r="DP845" s="7"/>
      <c r="DQ845" s="7"/>
      <c r="DR845" s="7"/>
      <c r="DS845" s="7"/>
      <c r="DT845" s="7"/>
      <c r="DU845" s="7"/>
      <c r="DV845" s="7"/>
      <c r="DW845" s="7"/>
      <c r="DX845" s="7"/>
      <c r="DY845" s="7"/>
      <c r="DZ845" s="7"/>
      <c r="EA845" s="7"/>
      <c r="EB845" s="7"/>
      <c r="EC845" s="7"/>
      <c r="ED845" s="7"/>
    </row>
    <row r="846" spans="3:134" s="6" customFormat="1" x14ac:dyDescent="0.2">
      <c r="C846" s="54"/>
      <c r="D846" s="7"/>
      <c r="E846" s="54"/>
      <c r="F846" s="7"/>
      <c r="G846" s="60"/>
      <c r="H846" s="60"/>
      <c r="I846" s="60"/>
      <c r="J846" s="60"/>
      <c r="DE846" s="61"/>
      <c r="DF846" s="61"/>
      <c r="DG846" s="61"/>
      <c r="DH846" s="61"/>
      <c r="DI846" s="61"/>
      <c r="DJ846" s="55"/>
      <c r="DK846"/>
      <c r="DL846" s="55"/>
      <c r="DM846" s="55"/>
      <c r="DN846" s="7"/>
      <c r="DO846" s="7"/>
      <c r="DP846" s="7"/>
      <c r="DQ846" s="7"/>
      <c r="DR846" s="7"/>
      <c r="DS846" s="7"/>
      <c r="DT846" s="7"/>
      <c r="DU846" s="7"/>
      <c r="DV846" s="7"/>
      <c r="DW846" s="7"/>
      <c r="DX846" s="7"/>
      <c r="DY846" s="7"/>
      <c r="DZ846" s="7"/>
      <c r="EA846" s="7"/>
      <c r="EB846" s="7"/>
      <c r="EC846" s="7"/>
      <c r="ED846" s="7"/>
    </row>
    <row r="847" spans="3:134" s="6" customFormat="1" x14ac:dyDescent="0.2">
      <c r="C847" s="54"/>
      <c r="D847" s="7"/>
      <c r="E847" s="54"/>
      <c r="F847" s="7"/>
      <c r="G847" s="62"/>
      <c r="H847" s="62"/>
      <c r="I847" s="62"/>
      <c r="J847" s="62"/>
      <c r="DE847" s="61"/>
      <c r="DF847" s="61"/>
      <c r="DG847" s="61"/>
      <c r="DH847" s="61"/>
      <c r="DI847" s="61"/>
      <c r="DJ847" s="55"/>
      <c r="DK847"/>
      <c r="DL847" s="55"/>
      <c r="DM847" s="55"/>
      <c r="DN847" s="7"/>
      <c r="DO847" s="7"/>
      <c r="DP847" s="7"/>
      <c r="DQ847" s="7"/>
      <c r="DR847" s="7"/>
      <c r="DS847" s="7"/>
      <c r="DT847" s="7"/>
      <c r="DU847" s="7"/>
      <c r="DV847" s="7"/>
      <c r="DW847" s="7"/>
      <c r="DX847" s="7"/>
      <c r="DY847" s="7"/>
      <c r="DZ847" s="7"/>
      <c r="EA847" s="7"/>
      <c r="EB847" s="7"/>
      <c r="EC847" s="7"/>
      <c r="ED847" s="7"/>
    </row>
    <row r="848" spans="3:134" s="6" customFormat="1" x14ac:dyDescent="0.2">
      <c r="C848" s="54"/>
      <c r="D848" s="7"/>
      <c r="E848" s="54"/>
      <c r="F848" s="7"/>
      <c r="G848" s="60"/>
      <c r="H848" s="60"/>
      <c r="I848" s="60"/>
      <c r="J848" s="60"/>
      <c r="DE848" s="61"/>
      <c r="DF848" s="61"/>
      <c r="DG848" s="61"/>
      <c r="DH848" s="61"/>
      <c r="DI848" s="61"/>
      <c r="DJ848" s="55"/>
      <c r="DK848"/>
      <c r="DL848" s="55"/>
      <c r="DM848" s="55"/>
      <c r="DN848" s="7"/>
      <c r="DO848" s="7"/>
      <c r="DP848" s="7"/>
      <c r="DQ848" s="7"/>
      <c r="DR848" s="7"/>
      <c r="DS848" s="7"/>
      <c r="DT848" s="7"/>
      <c r="DU848" s="7"/>
      <c r="DV848" s="7"/>
      <c r="DW848" s="7"/>
      <c r="DX848" s="7"/>
      <c r="DY848" s="7"/>
      <c r="DZ848" s="7"/>
      <c r="EA848" s="7"/>
      <c r="EB848" s="7"/>
      <c r="EC848" s="7"/>
      <c r="ED848" s="7"/>
    </row>
    <row r="849" spans="3:134" s="6" customFormat="1" x14ac:dyDescent="0.2">
      <c r="C849" s="54"/>
      <c r="D849" s="7"/>
      <c r="E849" s="54"/>
      <c r="F849" s="7"/>
      <c r="G849" s="60"/>
      <c r="H849" s="60"/>
      <c r="I849" s="60"/>
      <c r="J849" s="60"/>
      <c r="DE849" s="61"/>
      <c r="DF849" s="61"/>
      <c r="DG849" s="61"/>
      <c r="DH849" s="61"/>
      <c r="DI849" s="61"/>
      <c r="DJ849" s="55"/>
      <c r="DK849"/>
      <c r="DL849" s="55"/>
      <c r="DM849" s="55"/>
      <c r="DN849" s="7"/>
      <c r="DO849" s="7"/>
      <c r="DP849" s="7"/>
      <c r="DQ849" s="7"/>
      <c r="DR849" s="7"/>
      <c r="DS849" s="7"/>
      <c r="DT849" s="7"/>
      <c r="DU849" s="7"/>
      <c r="DV849" s="7"/>
      <c r="DW849" s="7"/>
      <c r="DX849" s="7"/>
      <c r="DY849" s="7"/>
      <c r="DZ849" s="7"/>
      <c r="EA849" s="7"/>
      <c r="EB849" s="7"/>
      <c r="EC849" s="7"/>
      <c r="ED849" s="7"/>
    </row>
    <row r="850" spans="3:134" s="6" customFormat="1" x14ac:dyDescent="0.2">
      <c r="C850" s="54"/>
      <c r="D850" s="7"/>
      <c r="E850" s="54"/>
      <c r="F850" s="7"/>
      <c r="G850" s="60"/>
      <c r="H850" s="60"/>
      <c r="I850" s="60"/>
      <c r="J850" s="60"/>
      <c r="DE850" s="61"/>
      <c r="DF850" s="61"/>
      <c r="DG850" s="61"/>
      <c r="DH850" s="61"/>
      <c r="DI850" s="61"/>
      <c r="DJ850" s="55"/>
      <c r="DK850"/>
      <c r="DL850" s="55"/>
      <c r="DM850" s="55"/>
      <c r="DN850" s="7"/>
      <c r="DO850" s="7"/>
      <c r="DP850" s="7"/>
      <c r="DQ850" s="7"/>
      <c r="DR850" s="7"/>
      <c r="DS850" s="7"/>
      <c r="DT850" s="7"/>
      <c r="DU850" s="7"/>
      <c r="DV850" s="7"/>
      <c r="DW850" s="7"/>
      <c r="DX850" s="7"/>
      <c r="DY850" s="7"/>
      <c r="DZ850" s="7"/>
      <c r="EA850" s="7"/>
      <c r="EB850" s="7"/>
      <c r="EC850" s="7"/>
      <c r="ED850" s="7"/>
    </row>
    <row r="851" spans="3:134" s="6" customFormat="1" x14ac:dyDescent="0.2">
      <c r="C851" s="54"/>
      <c r="D851" s="7"/>
      <c r="E851" s="54"/>
      <c r="F851" s="7"/>
      <c r="G851" s="60"/>
      <c r="H851" s="60"/>
      <c r="I851" s="60"/>
      <c r="J851" s="60"/>
      <c r="DE851" s="61"/>
      <c r="DF851" s="61"/>
      <c r="DG851" s="61"/>
      <c r="DH851" s="61"/>
      <c r="DI851" s="61"/>
      <c r="DJ851" s="55"/>
      <c r="DK851"/>
      <c r="DL851" s="55"/>
      <c r="DM851" s="55"/>
      <c r="DN851" s="7"/>
      <c r="DO851" s="7"/>
      <c r="DP851" s="7"/>
      <c r="DQ851" s="7"/>
      <c r="DR851" s="7"/>
      <c r="DS851" s="7"/>
      <c r="DT851" s="7"/>
      <c r="DU851" s="7"/>
      <c r="DV851" s="7"/>
      <c r="DW851" s="7"/>
      <c r="DX851" s="7"/>
      <c r="DY851" s="7"/>
      <c r="DZ851" s="7"/>
      <c r="EA851" s="7"/>
      <c r="EB851" s="7"/>
      <c r="EC851" s="7"/>
      <c r="ED851" s="7"/>
    </row>
    <row r="852" spans="3:134" s="6" customFormat="1" x14ac:dyDescent="0.2">
      <c r="C852" s="54"/>
      <c r="D852" s="7"/>
      <c r="E852" s="54"/>
      <c r="F852" s="7"/>
      <c r="G852" s="62"/>
      <c r="H852" s="62"/>
      <c r="I852" s="62"/>
      <c r="J852" s="62"/>
      <c r="DE852" s="61"/>
      <c r="DF852" s="61"/>
      <c r="DG852" s="61"/>
      <c r="DH852" s="61"/>
      <c r="DI852" s="61"/>
      <c r="DJ852" s="55"/>
      <c r="DK852"/>
      <c r="DL852" s="55"/>
      <c r="DM852" s="55"/>
      <c r="DN852" s="7"/>
      <c r="DO852" s="7"/>
      <c r="DP852" s="7"/>
      <c r="DQ852" s="7"/>
      <c r="DR852" s="7"/>
      <c r="DS852" s="7"/>
      <c r="DT852" s="7"/>
      <c r="DU852" s="7"/>
      <c r="DV852" s="7"/>
      <c r="DW852" s="7"/>
      <c r="DX852" s="7"/>
      <c r="DY852" s="7"/>
      <c r="DZ852" s="7"/>
      <c r="EA852" s="7"/>
      <c r="EB852" s="7"/>
      <c r="EC852" s="7"/>
      <c r="ED852" s="7"/>
    </row>
    <row r="853" spans="3:134" s="6" customFormat="1" x14ac:dyDescent="0.2">
      <c r="C853" s="54"/>
      <c r="D853" s="7"/>
      <c r="E853" s="54"/>
      <c r="F853" s="7"/>
      <c r="G853" s="60"/>
      <c r="H853" s="60"/>
      <c r="I853" s="60"/>
      <c r="J853" s="60"/>
      <c r="DE853" s="61"/>
      <c r="DF853" s="61"/>
      <c r="DG853" s="61"/>
      <c r="DH853" s="61"/>
      <c r="DI853" s="61"/>
      <c r="DJ853" s="55"/>
      <c r="DK853"/>
      <c r="DL853" s="55"/>
      <c r="DM853" s="55"/>
      <c r="DN853" s="7"/>
      <c r="DO853" s="7"/>
      <c r="DP853" s="7"/>
      <c r="DQ853" s="7"/>
      <c r="DR853" s="7"/>
      <c r="DS853" s="7"/>
      <c r="DT853" s="7"/>
      <c r="DU853" s="7"/>
      <c r="DV853" s="7"/>
      <c r="DW853" s="7"/>
      <c r="DX853" s="7"/>
      <c r="DY853" s="7"/>
      <c r="DZ853" s="7"/>
      <c r="EA853" s="7"/>
      <c r="EB853" s="7"/>
      <c r="EC853" s="7"/>
      <c r="ED853" s="7"/>
    </row>
    <row r="854" spans="3:134" s="6" customFormat="1" x14ac:dyDescent="0.2">
      <c r="C854" s="54"/>
      <c r="D854" s="7"/>
      <c r="E854" s="54"/>
      <c r="F854" s="7"/>
      <c r="G854" s="60"/>
      <c r="H854" s="60"/>
      <c r="I854" s="60"/>
      <c r="J854" s="60"/>
      <c r="DE854" s="61"/>
      <c r="DF854" s="61"/>
      <c r="DG854" s="61"/>
      <c r="DH854" s="61"/>
      <c r="DI854" s="61"/>
      <c r="DJ854" s="55"/>
      <c r="DK854"/>
      <c r="DL854" s="55"/>
      <c r="DM854" s="55"/>
      <c r="DN854" s="7"/>
      <c r="DO854" s="7"/>
      <c r="DP854" s="7"/>
      <c r="DQ854" s="7"/>
      <c r="DR854" s="7"/>
      <c r="DS854" s="7"/>
      <c r="DT854" s="7"/>
      <c r="DU854" s="7"/>
      <c r="DV854" s="7"/>
      <c r="DW854" s="7"/>
      <c r="DX854" s="7"/>
      <c r="DY854" s="7"/>
      <c r="DZ854" s="7"/>
      <c r="EA854" s="7"/>
      <c r="EB854" s="7"/>
      <c r="EC854" s="7"/>
      <c r="ED854" s="7"/>
    </row>
    <row r="855" spans="3:134" s="6" customFormat="1" x14ac:dyDescent="0.2">
      <c r="C855" s="54"/>
      <c r="D855" s="7"/>
      <c r="E855" s="54"/>
      <c r="F855" s="7"/>
      <c r="G855" s="60"/>
      <c r="H855" s="60"/>
      <c r="I855" s="60"/>
      <c r="J855" s="60"/>
      <c r="DE855" s="61"/>
      <c r="DF855" s="61"/>
      <c r="DG855" s="61"/>
      <c r="DH855" s="61"/>
      <c r="DI855" s="61"/>
      <c r="DJ855" s="55"/>
      <c r="DK855"/>
      <c r="DL855" s="55"/>
      <c r="DM855" s="55"/>
      <c r="DN855" s="7"/>
      <c r="DO855" s="7"/>
      <c r="DP855" s="7"/>
      <c r="DQ855" s="7"/>
      <c r="DR855" s="7"/>
      <c r="DS855" s="7"/>
      <c r="DT855" s="7"/>
      <c r="DU855" s="7"/>
      <c r="DV855" s="7"/>
      <c r="DW855" s="7"/>
      <c r="DX855" s="7"/>
      <c r="DY855" s="7"/>
      <c r="DZ855" s="7"/>
      <c r="EA855" s="7"/>
      <c r="EB855" s="7"/>
      <c r="EC855" s="7"/>
      <c r="ED855" s="7"/>
    </row>
    <row r="856" spans="3:134" s="6" customFormat="1" x14ac:dyDescent="0.2">
      <c r="C856" s="54"/>
      <c r="D856" s="7"/>
      <c r="E856" s="54"/>
      <c r="F856" s="7"/>
      <c r="G856" s="62"/>
      <c r="H856" s="62"/>
      <c r="I856" s="62"/>
      <c r="J856" s="62"/>
      <c r="DE856" s="61"/>
      <c r="DF856" s="61"/>
      <c r="DG856" s="61"/>
      <c r="DH856" s="61"/>
      <c r="DI856" s="61"/>
      <c r="DJ856" s="55"/>
      <c r="DK856"/>
      <c r="DL856" s="55"/>
      <c r="DM856" s="55"/>
      <c r="DN856" s="7"/>
      <c r="DO856" s="7"/>
      <c r="DP856" s="7"/>
      <c r="DQ856" s="7"/>
      <c r="DR856" s="7"/>
      <c r="DS856" s="7"/>
      <c r="DT856" s="7"/>
      <c r="DU856" s="7"/>
      <c r="DV856" s="7"/>
      <c r="DW856" s="7"/>
      <c r="DX856" s="7"/>
      <c r="DY856" s="7"/>
      <c r="DZ856" s="7"/>
      <c r="EA856" s="7"/>
      <c r="EB856" s="7"/>
      <c r="EC856" s="7"/>
      <c r="ED856" s="7"/>
    </row>
    <row r="857" spans="3:134" s="6" customFormat="1" x14ac:dyDescent="0.2">
      <c r="C857" s="54"/>
      <c r="D857" s="7"/>
      <c r="E857" s="54"/>
      <c r="F857" s="7"/>
      <c r="G857" s="62"/>
      <c r="H857" s="62"/>
      <c r="I857" s="62"/>
      <c r="J857" s="62"/>
      <c r="DE857" s="61"/>
      <c r="DF857" s="61"/>
      <c r="DG857" s="61"/>
      <c r="DH857" s="61"/>
      <c r="DI857" s="61"/>
      <c r="DJ857" s="55"/>
      <c r="DK857"/>
      <c r="DL857" s="55"/>
      <c r="DM857" s="55"/>
      <c r="DN857" s="7"/>
      <c r="DO857" s="7"/>
      <c r="DP857" s="7"/>
      <c r="DQ857" s="7"/>
      <c r="DR857" s="7"/>
      <c r="DS857" s="7"/>
      <c r="DT857" s="7"/>
      <c r="DU857" s="7"/>
      <c r="DV857" s="7"/>
      <c r="DW857" s="7"/>
      <c r="DX857" s="7"/>
      <c r="DY857" s="7"/>
      <c r="DZ857" s="7"/>
      <c r="EA857" s="7"/>
      <c r="EB857" s="7"/>
      <c r="EC857" s="7"/>
      <c r="ED857" s="7"/>
    </row>
    <row r="858" spans="3:134" s="6" customFormat="1" x14ac:dyDescent="0.2">
      <c r="C858" s="54"/>
      <c r="D858" s="7"/>
      <c r="E858" s="54"/>
      <c r="F858" s="7"/>
      <c r="G858" s="60"/>
      <c r="H858" s="60"/>
      <c r="I858" s="60"/>
      <c r="J858" s="60"/>
      <c r="DE858" s="61"/>
      <c r="DF858" s="61"/>
      <c r="DG858" s="61"/>
      <c r="DH858" s="61"/>
      <c r="DI858" s="61"/>
      <c r="DJ858" s="55"/>
      <c r="DK858"/>
      <c r="DL858" s="55"/>
      <c r="DM858" s="55"/>
      <c r="DN858" s="7"/>
      <c r="DO858" s="7"/>
      <c r="DP858" s="7"/>
      <c r="DQ858" s="7"/>
      <c r="DR858" s="7"/>
      <c r="DS858" s="7"/>
      <c r="DT858" s="7"/>
      <c r="DU858" s="7"/>
      <c r="DV858" s="7"/>
      <c r="DW858" s="7"/>
      <c r="DX858" s="7"/>
      <c r="DY858" s="7"/>
      <c r="DZ858" s="7"/>
      <c r="EA858" s="7"/>
      <c r="EB858" s="7"/>
      <c r="EC858" s="7"/>
      <c r="ED858" s="7"/>
    </row>
    <row r="859" spans="3:134" s="6" customFormat="1" x14ac:dyDescent="0.2">
      <c r="C859" s="54"/>
      <c r="D859" s="7"/>
      <c r="E859" s="54"/>
      <c r="F859" s="7"/>
      <c r="G859" s="60"/>
      <c r="H859" s="60"/>
      <c r="I859" s="60"/>
      <c r="J859" s="60"/>
      <c r="DE859" s="61"/>
      <c r="DF859" s="61"/>
      <c r="DG859" s="61"/>
      <c r="DH859" s="61"/>
      <c r="DI859" s="61"/>
      <c r="DJ859" s="55"/>
      <c r="DK859"/>
      <c r="DL859" s="55"/>
      <c r="DM859" s="55"/>
      <c r="DN859" s="7"/>
      <c r="DO859" s="7"/>
      <c r="DP859" s="7"/>
      <c r="DQ859" s="7"/>
      <c r="DR859" s="7"/>
      <c r="DS859" s="7"/>
      <c r="DT859" s="7"/>
      <c r="DU859" s="7"/>
      <c r="DV859" s="7"/>
      <c r="DW859" s="7"/>
      <c r="DX859" s="7"/>
      <c r="DY859" s="7"/>
      <c r="DZ859" s="7"/>
      <c r="EA859" s="7"/>
      <c r="EB859" s="7"/>
      <c r="EC859" s="7"/>
      <c r="ED859" s="7"/>
    </row>
    <row r="860" spans="3:134" s="6" customFormat="1" x14ac:dyDescent="0.2">
      <c r="C860" s="54"/>
      <c r="D860" s="7"/>
      <c r="E860" s="54"/>
      <c r="F860" s="7"/>
      <c r="G860" s="60"/>
      <c r="H860" s="60"/>
      <c r="I860" s="60"/>
      <c r="J860" s="60"/>
      <c r="DE860" s="61"/>
      <c r="DF860" s="61"/>
      <c r="DG860" s="61"/>
      <c r="DH860" s="61"/>
      <c r="DI860" s="61"/>
      <c r="DJ860" s="55"/>
      <c r="DK860"/>
      <c r="DL860" s="55"/>
      <c r="DM860" s="55"/>
      <c r="DN860" s="7"/>
      <c r="DO860" s="7"/>
      <c r="DP860" s="7"/>
      <c r="DQ860" s="7"/>
      <c r="DR860" s="7"/>
      <c r="DS860" s="7"/>
      <c r="DT860" s="7"/>
      <c r="DU860" s="7"/>
      <c r="DV860" s="7"/>
      <c r="DW860" s="7"/>
      <c r="DX860" s="7"/>
      <c r="DY860" s="7"/>
      <c r="DZ860" s="7"/>
      <c r="EA860" s="7"/>
      <c r="EB860" s="7"/>
      <c r="EC860" s="7"/>
      <c r="ED860" s="7"/>
    </row>
    <row r="861" spans="3:134" s="6" customFormat="1" x14ac:dyDescent="0.2">
      <c r="C861" s="54"/>
      <c r="D861" s="7"/>
      <c r="E861" s="54"/>
      <c r="F861" s="7"/>
      <c r="G861" s="60"/>
      <c r="H861" s="60"/>
      <c r="I861" s="60"/>
      <c r="J861" s="60"/>
      <c r="DE861" s="61"/>
      <c r="DF861" s="61"/>
      <c r="DG861" s="61"/>
      <c r="DH861" s="61"/>
      <c r="DI861" s="61"/>
      <c r="DJ861" s="55"/>
      <c r="DK861"/>
      <c r="DL861" s="55"/>
      <c r="DM861" s="55"/>
      <c r="DN861" s="7"/>
      <c r="DO861" s="7"/>
      <c r="DP861" s="7"/>
      <c r="DQ861" s="7"/>
      <c r="DR861" s="7"/>
      <c r="DS861" s="7"/>
      <c r="DT861" s="7"/>
      <c r="DU861" s="7"/>
      <c r="DV861" s="7"/>
      <c r="DW861" s="7"/>
      <c r="DX861" s="7"/>
      <c r="DY861" s="7"/>
      <c r="DZ861" s="7"/>
      <c r="EA861" s="7"/>
      <c r="EB861" s="7"/>
      <c r="EC861" s="7"/>
      <c r="ED861" s="7"/>
    </row>
    <row r="862" spans="3:134" s="6" customFormat="1" x14ac:dyDescent="0.2">
      <c r="C862" s="54"/>
      <c r="D862" s="7"/>
      <c r="E862" s="54"/>
      <c r="F862" s="7"/>
      <c r="G862" s="60"/>
      <c r="H862" s="60"/>
      <c r="I862" s="60"/>
      <c r="J862" s="60"/>
      <c r="DE862" s="61"/>
      <c r="DF862" s="61"/>
      <c r="DG862" s="61"/>
      <c r="DH862" s="61"/>
      <c r="DI862" s="61"/>
      <c r="DJ862" s="55"/>
      <c r="DK862"/>
      <c r="DL862" s="55"/>
      <c r="DM862" s="55"/>
      <c r="DN862" s="7"/>
      <c r="DO862" s="7"/>
      <c r="DP862" s="7"/>
      <c r="DQ862" s="7"/>
      <c r="DR862" s="7"/>
      <c r="DS862" s="7"/>
      <c r="DT862" s="7"/>
      <c r="DU862" s="7"/>
      <c r="DV862" s="7"/>
      <c r="DW862" s="7"/>
      <c r="DX862" s="7"/>
      <c r="DY862" s="7"/>
      <c r="DZ862" s="7"/>
      <c r="EA862" s="7"/>
      <c r="EB862" s="7"/>
      <c r="EC862" s="7"/>
      <c r="ED862" s="7"/>
    </row>
    <row r="863" spans="3:134" s="6" customFormat="1" x14ac:dyDescent="0.2">
      <c r="C863" s="54"/>
      <c r="D863" s="7"/>
      <c r="E863" s="54"/>
      <c r="F863" s="7"/>
      <c r="G863" s="60"/>
      <c r="H863" s="60"/>
      <c r="I863" s="60"/>
      <c r="J863" s="60"/>
      <c r="DE863" s="61"/>
      <c r="DF863" s="61"/>
      <c r="DG863" s="61"/>
      <c r="DH863" s="61"/>
      <c r="DI863" s="61"/>
      <c r="DJ863" s="55"/>
      <c r="DK863"/>
      <c r="DL863" s="55"/>
      <c r="DM863" s="55"/>
      <c r="DN863" s="7"/>
      <c r="DO863" s="7"/>
      <c r="DP863" s="7"/>
      <c r="DQ863" s="7"/>
      <c r="DR863" s="7"/>
      <c r="DS863" s="7"/>
      <c r="DT863" s="7"/>
      <c r="DU863" s="7"/>
      <c r="DV863" s="7"/>
      <c r="DW863" s="7"/>
      <c r="DX863" s="7"/>
      <c r="DY863" s="7"/>
      <c r="DZ863" s="7"/>
      <c r="EA863" s="7"/>
      <c r="EB863" s="7"/>
      <c r="EC863" s="7"/>
      <c r="ED863" s="7"/>
    </row>
    <row r="864" spans="3:134" s="6" customFormat="1" x14ac:dyDescent="0.2">
      <c r="C864" s="54"/>
      <c r="D864" s="7"/>
      <c r="E864" s="54"/>
      <c r="F864" s="7"/>
      <c r="G864" s="60"/>
      <c r="H864" s="60"/>
      <c r="I864" s="60"/>
      <c r="J864" s="60"/>
      <c r="DE864" s="61"/>
      <c r="DF864" s="61"/>
      <c r="DG864" s="61"/>
      <c r="DH864" s="61"/>
      <c r="DI864" s="61"/>
      <c r="DJ864" s="55"/>
      <c r="DK864"/>
      <c r="DL864" s="55"/>
      <c r="DM864" s="55"/>
      <c r="DN864" s="7"/>
      <c r="DO864" s="7"/>
      <c r="DP864" s="7"/>
      <c r="DQ864" s="7"/>
      <c r="DR864" s="7"/>
      <c r="DS864" s="7"/>
      <c r="DT864" s="7"/>
      <c r="DU864" s="7"/>
      <c r="DV864" s="7"/>
      <c r="DW864" s="7"/>
      <c r="DX864" s="7"/>
      <c r="DY864" s="7"/>
      <c r="DZ864" s="7"/>
      <c r="EA864" s="7"/>
      <c r="EB864" s="7"/>
      <c r="EC864" s="7"/>
      <c r="ED864" s="7"/>
    </row>
    <row r="865" spans="3:134" s="6" customFormat="1" x14ac:dyDescent="0.2">
      <c r="C865" s="54"/>
      <c r="D865" s="7"/>
      <c r="E865" s="54"/>
      <c r="F865" s="7"/>
      <c r="G865" s="60"/>
      <c r="H865" s="60"/>
      <c r="I865" s="60"/>
      <c r="J865" s="60"/>
      <c r="DE865" s="61"/>
      <c r="DF865" s="61"/>
      <c r="DG865" s="61"/>
      <c r="DH865" s="61"/>
      <c r="DI865" s="61"/>
      <c r="DJ865" s="55"/>
      <c r="DK865"/>
      <c r="DL865" s="55"/>
      <c r="DM865" s="55"/>
      <c r="DN865" s="7"/>
      <c r="DO865" s="7"/>
      <c r="DP865" s="7"/>
      <c r="DQ865" s="7"/>
      <c r="DR865" s="7"/>
      <c r="DS865" s="7"/>
      <c r="DT865" s="7"/>
      <c r="DU865" s="7"/>
      <c r="DV865" s="7"/>
      <c r="DW865" s="7"/>
      <c r="DX865" s="7"/>
      <c r="DY865" s="7"/>
      <c r="DZ865" s="7"/>
      <c r="EA865" s="7"/>
      <c r="EB865" s="7"/>
      <c r="EC865" s="7"/>
      <c r="ED865" s="7"/>
    </row>
    <row r="866" spans="3:134" s="6" customFormat="1" x14ac:dyDescent="0.2">
      <c r="C866" s="54"/>
      <c r="D866" s="7"/>
      <c r="E866" s="54"/>
      <c r="F866" s="7"/>
      <c r="G866" s="60"/>
      <c r="H866" s="60"/>
      <c r="I866" s="60"/>
      <c r="J866" s="60"/>
      <c r="DE866" s="61"/>
      <c r="DF866" s="61"/>
      <c r="DG866" s="61"/>
      <c r="DH866" s="61"/>
      <c r="DI866" s="61"/>
      <c r="DJ866" s="55"/>
      <c r="DK866"/>
      <c r="DL866" s="55"/>
      <c r="DM866" s="55"/>
      <c r="DN866" s="7"/>
      <c r="DO866" s="7"/>
      <c r="DP866" s="7"/>
      <c r="DQ866" s="7"/>
      <c r="DR866" s="7"/>
      <c r="DS866" s="7"/>
      <c r="DT866" s="7"/>
      <c r="DU866" s="7"/>
      <c r="DV866" s="7"/>
      <c r="DW866" s="7"/>
      <c r="DX866" s="7"/>
      <c r="DY866" s="7"/>
      <c r="DZ866" s="7"/>
      <c r="EA866" s="7"/>
      <c r="EB866" s="7"/>
      <c r="EC866" s="7"/>
      <c r="ED866" s="7"/>
    </row>
    <row r="867" spans="3:134" s="6" customFormat="1" x14ac:dyDescent="0.2">
      <c r="C867" s="54"/>
      <c r="D867" s="7"/>
      <c r="E867" s="54"/>
      <c r="F867" s="7"/>
      <c r="G867" s="60"/>
      <c r="H867" s="60"/>
      <c r="I867" s="60"/>
      <c r="J867" s="60"/>
      <c r="DE867" s="61"/>
      <c r="DF867" s="61"/>
      <c r="DG867" s="61"/>
      <c r="DH867" s="61"/>
      <c r="DI867" s="61"/>
      <c r="DJ867" s="55"/>
      <c r="DK867"/>
      <c r="DL867" s="55"/>
      <c r="DM867" s="55"/>
      <c r="DN867" s="7"/>
      <c r="DO867" s="7"/>
      <c r="DP867" s="7"/>
      <c r="DQ867" s="7"/>
      <c r="DR867" s="7"/>
      <c r="DS867" s="7"/>
      <c r="DT867" s="7"/>
      <c r="DU867" s="7"/>
      <c r="DV867" s="7"/>
      <c r="DW867" s="7"/>
      <c r="DX867" s="7"/>
      <c r="DY867" s="7"/>
      <c r="DZ867" s="7"/>
      <c r="EA867" s="7"/>
      <c r="EB867" s="7"/>
      <c r="EC867" s="7"/>
      <c r="ED867" s="7"/>
    </row>
    <row r="868" spans="3:134" s="6" customFormat="1" x14ac:dyDescent="0.2">
      <c r="C868" s="54"/>
      <c r="D868" s="7"/>
      <c r="E868" s="54"/>
      <c r="F868" s="7"/>
      <c r="G868" s="60"/>
      <c r="H868" s="60"/>
      <c r="I868" s="60"/>
      <c r="J868" s="60"/>
      <c r="DE868" s="61"/>
      <c r="DF868" s="61"/>
      <c r="DG868" s="61"/>
      <c r="DH868" s="61"/>
      <c r="DI868" s="61"/>
      <c r="DJ868" s="55"/>
      <c r="DK868"/>
      <c r="DL868" s="55"/>
      <c r="DM868" s="55"/>
      <c r="DN868" s="7"/>
      <c r="DO868" s="7"/>
      <c r="DP868" s="7"/>
      <c r="DQ868" s="7"/>
      <c r="DR868" s="7"/>
      <c r="DS868" s="7"/>
      <c r="DT868" s="7"/>
      <c r="DU868" s="7"/>
      <c r="DV868" s="7"/>
      <c r="DW868" s="7"/>
      <c r="DX868" s="7"/>
      <c r="DY868" s="7"/>
      <c r="DZ868" s="7"/>
      <c r="EA868" s="7"/>
      <c r="EB868" s="7"/>
      <c r="EC868" s="7"/>
      <c r="ED868" s="7"/>
    </row>
    <row r="869" spans="3:134" s="6" customFormat="1" x14ac:dyDescent="0.2">
      <c r="C869" s="54"/>
      <c r="D869" s="7"/>
      <c r="E869" s="54"/>
      <c r="F869" s="7"/>
      <c r="G869" s="60"/>
      <c r="H869" s="60"/>
      <c r="I869" s="60"/>
      <c r="J869" s="60"/>
      <c r="DE869" s="61"/>
      <c r="DF869" s="61"/>
      <c r="DG869" s="61"/>
      <c r="DH869" s="61"/>
      <c r="DI869" s="61"/>
      <c r="DJ869" s="55"/>
      <c r="DK869"/>
      <c r="DL869" s="55"/>
      <c r="DM869" s="55"/>
      <c r="DN869" s="7"/>
      <c r="DO869" s="7"/>
      <c r="DP869" s="7"/>
      <c r="DQ869" s="7"/>
      <c r="DR869" s="7"/>
      <c r="DS869" s="7"/>
      <c r="DT869" s="7"/>
      <c r="DU869" s="7"/>
      <c r="DV869" s="7"/>
      <c r="DW869" s="7"/>
      <c r="DX869" s="7"/>
      <c r="DY869" s="7"/>
      <c r="DZ869" s="7"/>
      <c r="EA869" s="7"/>
      <c r="EB869" s="7"/>
      <c r="EC869" s="7"/>
      <c r="ED869" s="7"/>
    </row>
    <row r="870" spans="3:134" s="6" customFormat="1" x14ac:dyDescent="0.2">
      <c r="C870" s="54"/>
      <c r="D870" s="7"/>
      <c r="E870" s="54"/>
      <c r="F870" s="7"/>
      <c r="G870" s="62"/>
      <c r="H870" s="62"/>
      <c r="I870" s="62"/>
      <c r="J870" s="62"/>
      <c r="DE870" s="61"/>
      <c r="DF870" s="61"/>
      <c r="DG870" s="61"/>
      <c r="DH870" s="61"/>
      <c r="DI870" s="61"/>
      <c r="DJ870" s="55"/>
      <c r="DK870"/>
      <c r="DL870" s="55"/>
      <c r="DM870" s="55"/>
      <c r="DN870" s="7"/>
      <c r="DO870" s="7"/>
      <c r="DP870" s="7"/>
      <c r="DQ870" s="7"/>
      <c r="DR870" s="7"/>
      <c r="DS870" s="7"/>
      <c r="DT870" s="7"/>
      <c r="DU870" s="7"/>
      <c r="DV870" s="7"/>
      <c r="DW870" s="7"/>
      <c r="DX870" s="7"/>
      <c r="DY870" s="7"/>
      <c r="DZ870" s="7"/>
      <c r="EA870" s="7"/>
      <c r="EB870" s="7"/>
      <c r="EC870" s="7"/>
      <c r="ED870" s="7"/>
    </row>
    <row r="871" spans="3:134" s="6" customFormat="1" x14ac:dyDescent="0.2">
      <c r="C871" s="54"/>
      <c r="D871" s="7"/>
      <c r="E871" s="54"/>
      <c r="F871" s="7"/>
      <c r="G871" s="60"/>
      <c r="H871" s="60"/>
      <c r="I871" s="60"/>
      <c r="J871" s="60"/>
      <c r="DE871" s="61"/>
      <c r="DF871" s="61"/>
      <c r="DG871" s="61"/>
      <c r="DH871" s="61"/>
      <c r="DI871" s="61"/>
      <c r="DJ871" s="55"/>
      <c r="DK871"/>
      <c r="DL871" s="55"/>
      <c r="DM871" s="55"/>
      <c r="DN871" s="7"/>
      <c r="DO871" s="7"/>
      <c r="DP871" s="7"/>
      <c r="DQ871" s="7"/>
      <c r="DR871" s="7"/>
      <c r="DS871" s="7"/>
      <c r="DT871" s="7"/>
      <c r="DU871" s="7"/>
      <c r="DV871" s="7"/>
      <c r="DW871" s="7"/>
      <c r="DX871" s="7"/>
      <c r="DY871" s="7"/>
      <c r="DZ871" s="7"/>
      <c r="EA871" s="7"/>
      <c r="EB871" s="7"/>
      <c r="EC871" s="7"/>
      <c r="ED871" s="7"/>
    </row>
    <row r="872" spans="3:134" s="6" customFormat="1" x14ac:dyDescent="0.2">
      <c r="C872" s="54"/>
      <c r="D872" s="7"/>
      <c r="E872" s="54"/>
      <c r="F872" s="7"/>
      <c r="G872" s="60"/>
      <c r="H872" s="60"/>
      <c r="I872" s="60"/>
      <c r="J872" s="60"/>
      <c r="DE872" s="61"/>
      <c r="DF872" s="61"/>
      <c r="DG872" s="61"/>
      <c r="DH872" s="61"/>
      <c r="DI872" s="61"/>
      <c r="DJ872" s="55"/>
      <c r="DK872"/>
      <c r="DL872" s="55"/>
      <c r="DM872" s="55"/>
      <c r="DN872" s="7"/>
      <c r="DO872" s="7"/>
      <c r="DP872" s="7"/>
      <c r="DQ872" s="7"/>
      <c r="DR872" s="7"/>
      <c r="DS872" s="7"/>
      <c r="DT872" s="7"/>
      <c r="DU872" s="7"/>
      <c r="DV872" s="7"/>
      <c r="DW872" s="7"/>
      <c r="DX872" s="7"/>
      <c r="DY872" s="7"/>
      <c r="DZ872" s="7"/>
      <c r="EA872" s="7"/>
      <c r="EB872" s="7"/>
      <c r="EC872" s="7"/>
      <c r="ED872" s="7"/>
    </row>
    <row r="873" spans="3:134" s="6" customFormat="1" x14ac:dyDescent="0.2">
      <c r="C873" s="54"/>
      <c r="D873" s="7"/>
      <c r="E873" s="54"/>
      <c r="F873" s="7"/>
      <c r="G873" s="60"/>
      <c r="H873" s="60"/>
      <c r="I873" s="60"/>
      <c r="J873" s="60"/>
      <c r="DE873" s="61"/>
      <c r="DF873" s="61"/>
      <c r="DG873" s="61"/>
      <c r="DH873" s="61"/>
      <c r="DI873" s="61"/>
      <c r="DJ873" s="55"/>
      <c r="DK873"/>
      <c r="DL873" s="55"/>
      <c r="DM873" s="55"/>
      <c r="DN873" s="7"/>
      <c r="DO873" s="7"/>
      <c r="DP873" s="7"/>
      <c r="DQ873" s="7"/>
      <c r="DR873" s="7"/>
      <c r="DS873" s="7"/>
      <c r="DT873" s="7"/>
      <c r="DU873" s="7"/>
      <c r="DV873" s="7"/>
      <c r="DW873" s="7"/>
      <c r="DX873" s="7"/>
      <c r="DY873" s="7"/>
      <c r="DZ873" s="7"/>
      <c r="EA873" s="7"/>
      <c r="EB873" s="7"/>
      <c r="EC873" s="7"/>
      <c r="ED873" s="7"/>
    </row>
    <row r="874" spans="3:134" s="6" customFormat="1" x14ac:dyDescent="0.2">
      <c r="C874" s="54"/>
      <c r="D874" s="7"/>
      <c r="E874" s="54"/>
      <c r="F874" s="7"/>
      <c r="G874" s="60"/>
      <c r="H874" s="60"/>
      <c r="I874" s="60"/>
      <c r="J874" s="60"/>
      <c r="DE874" s="61"/>
      <c r="DF874" s="61"/>
      <c r="DG874" s="61"/>
      <c r="DH874" s="61"/>
      <c r="DI874" s="61"/>
      <c r="DJ874" s="55"/>
      <c r="DK874"/>
      <c r="DL874" s="55"/>
      <c r="DM874" s="55"/>
      <c r="DN874" s="7"/>
      <c r="DO874" s="7"/>
      <c r="DP874" s="7"/>
      <c r="DQ874" s="7"/>
      <c r="DR874" s="7"/>
      <c r="DS874" s="7"/>
      <c r="DT874" s="7"/>
      <c r="DU874" s="7"/>
      <c r="DV874" s="7"/>
      <c r="DW874" s="7"/>
      <c r="DX874" s="7"/>
      <c r="DY874" s="7"/>
      <c r="DZ874" s="7"/>
      <c r="EA874" s="7"/>
      <c r="EB874" s="7"/>
      <c r="EC874" s="7"/>
      <c r="ED874" s="7"/>
    </row>
    <row r="875" spans="3:134" s="6" customFormat="1" x14ac:dyDescent="0.2">
      <c r="C875" s="54"/>
      <c r="D875" s="7"/>
      <c r="E875" s="54"/>
      <c r="F875" s="7"/>
      <c r="G875" s="60"/>
      <c r="H875" s="60"/>
      <c r="I875" s="60"/>
      <c r="J875" s="60"/>
      <c r="DE875" s="61"/>
      <c r="DF875" s="61"/>
      <c r="DG875" s="61"/>
      <c r="DH875" s="61"/>
      <c r="DI875" s="61"/>
      <c r="DJ875" s="55"/>
      <c r="DK875"/>
      <c r="DL875" s="55"/>
      <c r="DM875" s="55"/>
      <c r="DN875" s="7"/>
      <c r="DO875" s="7"/>
      <c r="DP875" s="7"/>
      <c r="DQ875" s="7"/>
      <c r="DR875" s="7"/>
      <c r="DS875" s="7"/>
      <c r="DT875" s="7"/>
      <c r="DU875" s="7"/>
      <c r="DV875" s="7"/>
      <c r="DW875" s="7"/>
      <c r="DX875" s="7"/>
      <c r="DY875" s="7"/>
      <c r="DZ875" s="7"/>
      <c r="EA875" s="7"/>
      <c r="EB875" s="7"/>
      <c r="EC875" s="7"/>
      <c r="ED875" s="7"/>
    </row>
    <row r="876" spans="3:134" s="6" customFormat="1" x14ac:dyDescent="0.2">
      <c r="C876" s="54"/>
      <c r="D876" s="7"/>
      <c r="E876" s="54"/>
      <c r="F876" s="7"/>
      <c r="G876" s="60"/>
      <c r="H876" s="60"/>
      <c r="I876" s="60"/>
      <c r="J876" s="60"/>
      <c r="DE876" s="61"/>
      <c r="DF876" s="61"/>
      <c r="DG876" s="61"/>
      <c r="DH876" s="61"/>
      <c r="DI876" s="61"/>
      <c r="DJ876" s="55"/>
      <c r="DK876"/>
      <c r="DL876" s="55"/>
      <c r="DM876" s="55"/>
      <c r="DN876" s="7"/>
      <c r="DO876" s="7"/>
      <c r="DP876" s="7"/>
      <c r="DQ876" s="7"/>
      <c r="DR876" s="7"/>
      <c r="DS876" s="7"/>
      <c r="DT876" s="7"/>
      <c r="DU876" s="7"/>
      <c r="DV876" s="7"/>
      <c r="DW876" s="7"/>
      <c r="DX876" s="7"/>
      <c r="DY876" s="7"/>
      <c r="DZ876" s="7"/>
      <c r="EA876" s="7"/>
      <c r="EB876" s="7"/>
      <c r="EC876" s="7"/>
      <c r="ED876" s="7"/>
    </row>
    <row r="877" spans="3:134" s="6" customFormat="1" x14ac:dyDescent="0.2">
      <c r="C877" s="54"/>
      <c r="D877" s="7"/>
      <c r="E877" s="54"/>
      <c r="F877" s="7"/>
      <c r="G877" s="60"/>
      <c r="H877" s="60"/>
      <c r="I877" s="60"/>
      <c r="J877" s="60"/>
      <c r="DE877" s="61"/>
      <c r="DF877" s="61"/>
      <c r="DG877" s="61"/>
      <c r="DH877" s="61"/>
      <c r="DI877" s="61"/>
      <c r="DJ877" s="55"/>
      <c r="DK877"/>
      <c r="DL877" s="55"/>
      <c r="DM877" s="55"/>
      <c r="DN877" s="7"/>
      <c r="DO877" s="7"/>
      <c r="DP877" s="7"/>
      <c r="DQ877" s="7"/>
      <c r="DR877" s="7"/>
      <c r="DS877" s="7"/>
      <c r="DT877" s="7"/>
      <c r="DU877" s="7"/>
      <c r="DV877" s="7"/>
      <c r="DW877" s="7"/>
      <c r="DX877" s="7"/>
      <c r="DY877" s="7"/>
      <c r="DZ877" s="7"/>
      <c r="EA877" s="7"/>
      <c r="EB877" s="7"/>
      <c r="EC877" s="7"/>
      <c r="ED877" s="7"/>
    </row>
    <row r="878" spans="3:134" s="6" customFormat="1" x14ac:dyDescent="0.2">
      <c r="C878" s="54"/>
      <c r="D878" s="7"/>
      <c r="E878" s="54"/>
      <c r="F878" s="7"/>
      <c r="G878" s="60"/>
      <c r="H878" s="60"/>
      <c r="I878" s="60"/>
      <c r="J878" s="60"/>
      <c r="DE878" s="61"/>
      <c r="DF878" s="61"/>
      <c r="DG878" s="61"/>
      <c r="DH878" s="61"/>
      <c r="DI878" s="61"/>
      <c r="DJ878" s="55"/>
      <c r="DK878"/>
      <c r="DL878" s="55"/>
      <c r="DM878" s="55"/>
      <c r="DN878" s="7"/>
      <c r="DO878" s="7"/>
      <c r="DP878" s="7"/>
      <c r="DQ878" s="7"/>
      <c r="DR878" s="7"/>
      <c r="DS878" s="7"/>
      <c r="DT878" s="7"/>
      <c r="DU878" s="7"/>
      <c r="DV878" s="7"/>
      <c r="DW878" s="7"/>
      <c r="DX878" s="7"/>
      <c r="DY878" s="7"/>
      <c r="DZ878" s="7"/>
      <c r="EA878" s="7"/>
      <c r="EB878" s="7"/>
      <c r="EC878" s="7"/>
      <c r="ED878" s="7"/>
    </row>
    <row r="879" spans="3:134" s="6" customFormat="1" x14ac:dyDescent="0.2">
      <c r="C879" s="54"/>
      <c r="D879" s="7"/>
      <c r="E879" s="54"/>
      <c r="F879" s="7"/>
      <c r="G879" s="60"/>
      <c r="H879" s="60"/>
      <c r="I879" s="60"/>
      <c r="J879" s="60"/>
      <c r="DE879" s="61"/>
      <c r="DF879" s="61"/>
      <c r="DG879" s="61"/>
      <c r="DH879" s="61"/>
      <c r="DI879" s="61"/>
      <c r="DJ879" s="55"/>
      <c r="DK879"/>
      <c r="DL879" s="55"/>
      <c r="DM879" s="55"/>
      <c r="DN879" s="7"/>
      <c r="DO879" s="7"/>
      <c r="DP879" s="7"/>
      <c r="DQ879" s="7"/>
      <c r="DR879" s="7"/>
      <c r="DS879" s="7"/>
      <c r="DT879" s="7"/>
      <c r="DU879" s="7"/>
      <c r="DV879" s="7"/>
      <c r="DW879" s="7"/>
      <c r="DX879" s="7"/>
      <c r="DY879" s="7"/>
      <c r="DZ879" s="7"/>
      <c r="EA879" s="7"/>
      <c r="EB879" s="7"/>
      <c r="EC879" s="7"/>
      <c r="ED879" s="7"/>
    </row>
    <row r="880" spans="3:134" s="6" customFormat="1" x14ac:dyDescent="0.2">
      <c r="C880" s="54"/>
      <c r="D880" s="7"/>
      <c r="E880" s="54"/>
      <c r="F880" s="7"/>
      <c r="G880" s="60"/>
      <c r="H880" s="60"/>
      <c r="I880" s="60"/>
      <c r="J880" s="60"/>
      <c r="DE880" s="61"/>
      <c r="DF880" s="61"/>
      <c r="DG880" s="61"/>
      <c r="DH880" s="61"/>
      <c r="DI880" s="61"/>
      <c r="DJ880" s="55"/>
      <c r="DK880"/>
      <c r="DL880" s="55"/>
      <c r="DM880" s="55"/>
      <c r="DN880" s="7"/>
      <c r="DO880" s="7"/>
      <c r="DP880" s="7"/>
      <c r="DQ880" s="7"/>
      <c r="DR880" s="7"/>
      <c r="DS880" s="7"/>
      <c r="DT880" s="7"/>
      <c r="DU880" s="7"/>
      <c r="DV880" s="7"/>
      <c r="DW880" s="7"/>
      <c r="DX880" s="7"/>
      <c r="DY880" s="7"/>
      <c r="DZ880" s="7"/>
      <c r="EA880" s="7"/>
      <c r="EB880" s="7"/>
      <c r="EC880" s="7"/>
      <c r="ED880" s="7"/>
    </row>
    <row r="881" spans="3:134" s="6" customFormat="1" x14ac:dyDescent="0.2">
      <c r="C881" s="54"/>
      <c r="D881" s="7"/>
      <c r="E881" s="54"/>
      <c r="F881" s="7"/>
      <c r="G881" s="60"/>
      <c r="H881" s="60"/>
      <c r="I881" s="60"/>
      <c r="J881" s="60"/>
      <c r="DE881" s="61"/>
      <c r="DF881" s="61"/>
      <c r="DG881" s="61"/>
      <c r="DH881" s="61"/>
      <c r="DI881" s="61"/>
      <c r="DJ881" s="55"/>
      <c r="DK881"/>
      <c r="DL881" s="55"/>
      <c r="DM881" s="55"/>
      <c r="DN881" s="7"/>
      <c r="DO881" s="7"/>
      <c r="DP881" s="7"/>
      <c r="DQ881" s="7"/>
      <c r="DR881" s="7"/>
      <c r="DS881" s="7"/>
      <c r="DT881" s="7"/>
      <c r="DU881" s="7"/>
      <c r="DV881" s="7"/>
      <c r="DW881" s="7"/>
      <c r="DX881" s="7"/>
      <c r="DY881" s="7"/>
      <c r="DZ881" s="7"/>
      <c r="EA881" s="7"/>
      <c r="EB881" s="7"/>
      <c r="EC881" s="7"/>
      <c r="ED881" s="7"/>
    </row>
    <row r="882" spans="3:134" s="6" customFormat="1" x14ac:dyDescent="0.2">
      <c r="C882" s="54"/>
      <c r="D882" s="7"/>
      <c r="E882" s="54"/>
      <c r="F882" s="7"/>
      <c r="G882" s="60"/>
      <c r="H882" s="60"/>
      <c r="I882" s="60"/>
      <c r="J882" s="60"/>
      <c r="DE882" s="61"/>
      <c r="DF882" s="61"/>
      <c r="DG882" s="61"/>
      <c r="DH882" s="61"/>
      <c r="DI882" s="61"/>
      <c r="DJ882" s="55"/>
      <c r="DK882"/>
      <c r="DL882" s="55"/>
      <c r="DM882" s="55"/>
      <c r="DN882" s="7"/>
      <c r="DO882" s="7"/>
      <c r="DP882" s="7"/>
      <c r="DQ882" s="7"/>
      <c r="DR882" s="7"/>
      <c r="DS882" s="7"/>
      <c r="DT882" s="7"/>
      <c r="DU882" s="7"/>
      <c r="DV882" s="7"/>
      <c r="DW882" s="7"/>
      <c r="DX882" s="7"/>
      <c r="DY882" s="7"/>
      <c r="DZ882" s="7"/>
      <c r="EA882" s="7"/>
      <c r="EB882" s="7"/>
      <c r="EC882" s="7"/>
      <c r="ED882" s="7"/>
    </row>
    <row r="883" spans="3:134" s="6" customFormat="1" x14ac:dyDescent="0.2">
      <c r="C883" s="54"/>
      <c r="D883" s="7"/>
      <c r="E883" s="54"/>
      <c r="F883" s="7"/>
      <c r="G883" s="60"/>
      <c r="H883" s="60"/>
      <c r="I883" s="60"/>
      <c r="J883" s="60"/>
      <c r="DE883" s="61"/>
      <c r="DF883" s="61"/>
      <c r="DG883" s="61"/>
      <c r="DH883" s="61"/>
      <c r="DI883" s="61"/>
      <c r="DJ883" s="55"/>
      <c r="DK883"/>
      <c r="DL883" s="55"/>
      <c r="DM883" s="55"/>
      <c r="DN883" s="7"/>
      <c r="DO883" s="7"/>
      <c r="DP883" s="7"/>
      <c r="DQ883" s="7"/>
      <c r="DR883" s="7"/>
      <c r="DS883" s="7"/>
      <c r="DT883" s="7"/>
      <c r="DU883" s="7"/>
      <c r="DV883" s="7"/>
      <c r="DW883" s="7"/>
      <c r="DX883" s="7"/>
      <c r="DY883" s="7"/>
      <c r="DZ883" s="7"/>
      <c r="EA883" s="7"/>
      <c r="EB883" s="7"/>
      <c r="EC883" s="7"/>
      <c r="ED883" s="7"/>
    </row>
    <row r="884" spans="3:134" s="6" customFormat="1" x14ac:dyDescent="0.2">
      <c r="C884" s="54"/>
      <c r="D884" s="7"/>
      <c r="E884" s="54"/>
      <c r="F884" s="7"/>
      <c r="G884" s="60"/>
      <c r="H884" s="60"/>
      <c r="I884" s="60"/>
      <c r="J884" s="60"/>
      <c r="DE884" s="61"/>
      <c r="DF884" s="61"/>
      <c r="DG884" s="61"/>
      <c r="DH884" s="61"/>
      <c r="DI884" s="61"/>
      <c r="DJ884" s="55"/>
      <c r="DK884"/>
      <c r="DL884" s="55"/>
      <c r="DM884" s="55"/>
      <c r="DN884" s="7"/>
      <c r="DO884" s="7"/>
      <c r="DP884" s="7"/>
      <c r="DQ884" s="7"/>
      <c r="DR884" s="7"/>
      <c r="DS884" s="7"/>
      <c r="DT884" s="7"/>
      <c r="DU884" s="7"/>
      <c r="DV884" s="7"/>
      <c r="DW884" s="7"/>
      <c r="DX884" s="7"/>
      <c r="DY884" s="7"/>
      <c r="DZ884" s="7"/>
      <c r="EA884" s="7"/>
      <c r="EB884" s="7"/>
      <c r="EC884" s="7"/>
      <c r="ED884" s="7"/>
    </row>
    <row r="885" spans="3:134" s="6" customFormat="1" x14ac:dyDescent="0.2">
      <c r="C885" s="54"/>
      <c r="D885" s="7"/>
      <c r="E885" s="54"/>
      <c r="F885" s="7"/>
      <c r="G885" s="60"/>
      <c r="H885" s="60"/>
      <c r="I885" s="60"/>
      <c r="J885" s="60"/>
      <c r="DE885" s="61"/>
      <c r="DF885" s="61"/>
      <c r="DG885" s="61"/>
      <c r="DH885" s="61"/>
      <c r="DI885" s="61"/>
      <c r="DJ885" s="55"/>
      <c r="DK885"/>
      <c r="DL885" s="55"/>
      <c r="DM885" s="55"/>
      <c r="DN885" s="7"/>
      <c r="DO885" s="7"/>
      <c r="DP885" s="7"/>
      <c r="DQ885" s="7"/>
      <c r="DR885" s="7"/>
      <c r="DS885" s="7"/>
      <c r="DT885" s="7"/>
      <c r="DU885" s="7"/>
      <c r="DV885" s="7"/>
      <c r="DW885" s="7"/>
      <c r="DX885" s="7"/>
      <c r="DY885" s="7"/>
      <c r="DZ885" s="7"/>
      <c r="EA885" s="7"/>
      <c r="EB885" s="7"/>
      <c r="EC885" s="7"/>
      <c r="ED885" s="7"/>
    </row>
    <row r="886" spans="3:134" s="6" customFormat="1" x14ac:dyDescent="0.2">
      <c r="C886" s="54"/>
      <c r="D886" s="7"/>
      <c r="E886" s="54"/>
      <c r="F886" s="7"/>
      <c r="G886" s="60"/>
      <c r="H886" s="60"/>
      <c r="I886" s="60"/>
      <c r="J886" s="60"/>
      <c r="DE886" s="61"/>
      <c r="DF886" s="61"/>
      <c r="DG886" s="61"/>
      <c r="DH886" s="61"/>
      <c r="DI886" s="61"/>
      <c r="DJ886" s="55"/>
      <c r="DK886"/>
      <c r="DL886" s="55"/>
      <c r="DM886" s="55"/>
      <c r="DN886" s="7"/>
      <c r="DO886" s="7"/>
      <c r="DP886" s="7"/>
      <c r="DQ886" s="7"/>
      <c r="DR886" s="7"/>
      <c r="DS886" s="7"/>
      <c r="DT886" s="7"/>
      <c r="DU886" s="7"/>
      <c r="DV886" s="7"/>
      <c r="DW886" s="7"/>
      <c r="DX886" s="7"/>
      <c r="DY886" s="7"/>
      <c r="DZ886" s="7"/>
      <c r="EA886" s="7"/>
      <c r="EB886" s="7"/>
      <c r="EC886" s="7"/>
      <c r="ED886" s="7"/>
    </row>
    <row r="887" spans="3:134" s="6" customFormat="1" x14ac:dyDescent="0.2">
      <c r="C887" s="54"/>
      <c r="D887" s="7"/>
      <c r="E887" s="54"/>
      <c r="F887" s="7"/>
      <c r="G887" s="60"/>
      <c r="H887" s="60"/>
      <c r="I887" s="60"/>
      <c r="J887" s="60"/>
      <c r="DE887" s="61"/>
      <c r="DF887" s="61"/>
      <c r="DG887" s="61"/>
      <c r="DH887" s="61"/>
      <c r="DI887" s="61"/>
      <c r="DJ887" s="55"/>
      <c r="DK887"/>
      <c r="DL887" s="55"/>
      <c r="DM887" s="55"/>
      <c r="DN887" s="7"/>
      <c r="DO887" s="7"/>
      <c r="DP887" s="7"/>
      <c r="DQ887" s="7"/>
      <c r="DR887" s="7"/>
      <c r="DS887" s="7"/>
      <c r="DT887" s="7"/>
      <c r="DU887" s="7"/>
      <c r="DV887" s="7"/>
      <c r="DW887" s="7"/>
      <c r="DX887" s="7"/>
      <c r="DY887" s="7"/>
      <c r="DZ887" s="7"/>
      <c r="EA887" s="7"/>
      <c r="EB887" s="7"/>
      <c r="EC887" s="7"/>
      <c r="ED887" s="7"/>
    </row>
    <row r="888" spans="3:134" s="6" customFormat="1" x14ac:dyDescent="0.2">
      <c r="C888" s="54"/>
      <c r="D888" s="7"/>
      <c r="E888" s="54"/>
      <c r="F888" s="7"/>
      <c r="G888" s="60"/>
      <c r="H888" s="60"/>
      <c r="I888" s="60"/>
      <c r="J888" s="60"/>
      <c r="DE888" s="61"/>
      <c r="DF888" s="61"/>
      <c r="DG888" s="61"/>
      <c r="DH888" s="61"/>
      <c r="DI888" s="61"/>
      <c r="DJ888" s="55"/>
      <c r="DK888"/>
      <c r="DL888" s="55"/>
      <c r="DM888" s="55"/>
      <c r="DN888" s="7"/>
      <c r="DO888" s="7"/>
      <c r="DP888" s="7"/>
      <c r="DQ888" s="7"/>
      <c r="DR888" s="7"/>
      <c r="DS888" s="7"/>
      <c r="DT888" s="7"/>
      <c r="DU888" s="7"/>
      <c r="DV888" s="7"/>
      <c r="DW888" s="7"/>
      <c r="DX888" s="7"/>
      <c r="DY888" s="7"/>
      <c r="DZ888" s="7"/>
      <c r="EA888" s="7"/>
      <c r="EB888" s="7"/>
      <c r="EC888" s="7"/>
      <c r="ED888" s="7"/>
    </row>
    <row r="889" spans="3:134" s="6" customFormat="1" x14ac:dyDescent="0.2">
      <c r="C889" s="54"/>
      <c r="D889" s="7"/>
      <c r="E889" s="54"/>
      <c r="F889" s="7"/>
      <c r="G889" s="60"/>
      <c r="H889" s="60"/>
      <c r="I889" s="60"/>
      <c r="J889" s="60"/>
      <c r="DE889" s="61"/>
      <c r="DF889" s="61"/>
      <c r="DG889" s="61"/>
      <c r="DH889" s="61"/>
      <c r="DI889" s="61"/>
      <c r="DJ889" s="55"/>
      <c r="DK889"/>
      <c r="DL889" s="55"/>
      <c r="DM889" s="55"/>
      <c r="DN889" s="7"/>
      <c r="DO889" s="7"/>
      <c r="DP889" s="7"/>
      <c r="DQ889" s="7"/>
      <c r="DR889" s="7"/>
      <c r="DS889" s="7"/>
      <c r="DT889" s="7"/>
      <c r="DU889" s="7"/>
      <c r="DV889" s="7"/>
      <c r="DW889" s="7"/>
      <c r="DX889" s="7"/>
      <c r="DY889" s="7"/>
      <c r="DZ889" s="7"/>
      <c r="EA889" s="7"/>
      <c r="EB889" s="7"/>
      <c r="EC889" s="7"/>
      <c r="ED889" s="7"/>
    </row>
    <row r="890" spans="3:134" s="6" customFormat="1" x14ac:dyDescent="0.2">
      <c r="C890" s="54"/>
      <c r="D890" s="7"/>
      <c r="E890" s="54"/>
      <c r="F890" s="7"/>
      <c r="G890" s="60"/>
      <c r="H890" s="60"/>
      <c r="I890" s="60"/>
      <c r="J890" s="60"/>
      <c r="DE890" s="61"/>
      <c r="DF890" s="61"/>
      <c r="DG890" s="61"/>
      <c r="DH890" s="61"/>
      <c r="DI890" s="61"/>
      <c r="DJ890" s="55"/>
      <c r="DK890"/>
      <c r="DL890" s="55"/>
      <c r="DM890" s="55"/>
      <c r="DN890" s="7"/>
      <c r="DO890" s="7"/>
      <c r="DP890" s="7"/>
      <c r="DQ890" s="7"/>
      <c r="DR890" s="7"/>
      <c r="DS890" s="7"/>
      <c r="DT890" s="7"/>
      <c r="DU890" s="7"/>
      <c r="DV890" s="7"/>
      <c r="DW890" s="7"/>
      <c r="DX890" s="7"/>
      <c r="DY890" s="7"/>
      <c r="DZ890" s="7"/>
      <c r="EA890" s="7"/>
      <c r="EB890" s="7"/>
      <c r="EC890" s="7"/>
      <c r="ED890" s="7"/>
    </row>
    <row r="891" spans="3:134" s="6" customFormat="1" x14ac:dyDescent="0.2">
      <c r="C891" s="54"/>
      <c r="D891" s="7"/>
      <c r="E891" s="54"/>
      <c r="F891" s="7"/>
      <c r="G891" s="60"/>
      <c r="H891" s="60"/>
      <c r="I891" s="60"/>
      <c r="J891" s="60"/>
      <c r="DE891" s="61"/>
      <c r="DF891" s="61"/>
      <c r="DG891" s="61"/>
      <c r="DH891" s="61"/>
      <c r="DI891" s="61"/>
      <c r="DJ891" s="55"/>
      <c r="DK891"/>
      <c r="DL891" s="55"/>
      <c r="DM891" s="55"/>
      <c r="DN891" s="7"/>
      <c r="DO891" s="7"/>
      <c r="DP891" s="7"/>
      <c r="DQ891" s="7"/>
      <c r="DR891" s="7"/>
      <c r="DS891" s="7"/>
      <c r="DT891" s="7"/>
      <c r="DU891" s="7"/>
      <c r="DV891" s="7"/>
      <c r="DW891" s="7"/>
      <c r="DX891" s="7"/>
      <c r="DY891" s="7"/>
      <c r="DZ891" s="7"/>
      <c r="EA891" s="7"/>
      <c r="EB891" s="7"/>
      <c r="EC891" s="7"/>
      <c r="ED891" s="7"/>
    </row>
    <row r="892" spans="3:134" s="6" customFormat="1" x14ac:dyDescent="0.2">
      <c r="C892" s="54"/>
      <c r="D892" s="7"/>
      <c r="E892" s="54"/>
      <c r="F892" s="7"/>
      <c r="G892" s="60"/>
      <c r="H892" s="60"/>
      <c r="I892" s="60"/>
      <c r="J892" s="60"/>
      <c r="DE892" s="61"/>
      <c r="DF892" s="61"/>
      <c r="DG892" s="61"/>
      <c r="DH892" s="61"/>
      <c r="DI892" s="61"/>
      <c r="DJ892" s="55"/>
      <c r="DK892"/>
      <c r="DL892" s="55"/>
      <c r="DM892" s="55"/>
      <c r="DN892" s="7"/>
      <c r="DO892" s="7"/>
      <c r="DP892" s="7"/>
      <c r="DQ892" s="7"/>
      <c r="DR892" s="7"/>
      <c r="DS892" s="7"/>
      <c r="DT892" s="7"/>
      <c r="DU892" s="7"/>
      <c r="DV892" s="7"/>
      <c r="DW892" s="7"/>
      <c r="DX892" s="7"/>
      <c r="DY892" s="7"/>
      <c r="DZ892" s="7"/>
      <c r="EA892" s="7"/>
      <c r="EB892" s="7"/>
      <c r="EC892" s="7"/>
      <c r="ED892" s="7"/>
    </row>
    <row r="893" spans="3:134" s="6" customFormat="1" x14ac:dyDescent="0.2">
      <c r="C893" s="54"/>
      <c r="D893" s="7"/>
      <c r="E893" s="54"/>
      <c r="F893" s="7"/>
      <c r="G893" s="60"/>
      <c r="H893" s="60"/>
      <c r="I893" s="60"/>
      <c r="J893" s="60"/>
      <c r="DE893" s="61"/>
      <c r="DF893" s="61"/>
      <c r="DG893" s="61"/>
      <c r="DH893" s="61"/>
      <c r="DI893" s="61"/>
      <c r="DJ893" s="55"/>
      <c r="DK893"/>
      <c r="DL893" s="55"/>
      <c r="DM893" s="55"/>
      <c r="DN893" s="7"/>
      <c r="DO893" s="7"/>
      <c r="DP893" s="7"/>
      <c r="DQ893" s="7"/>
      <c r="DR893" s="7"/>
      <c r="DS893" s="7"/>
      <c r="DT893" s="7"/>
      <c r="DU893" s="7"/>
      <c r="DV893" s="7"/>
      <c r="DW893" s="7"/>
      <c r="DX893" s="7"/>
      <c r="DY893" s="7"/>
      <c r="DZ893" s="7"/>
      <c r="EA893" s="7"/>
      <c r="EB893" s="7"/>
      <c r="EC893" s="7"/>
      <c r="ED893" s="7"/>
    </row>
    <row r="894" spans="3:134" s="6" customFormat="1" x14ac:dyDescent="0.2">
      <c r="C894" s="54"/>
      <c r="D894" s="7"/>
      <c r="E894" s="54"/>
      <c r="F894" s="7"/>
      <c r="G894" s="62"/>
      <c r="H894" s="62"/>
      <c r="I894" s="62"/>
      <c r="J894" s="62"/>
      <c r="DE894" s="61"/>
      <c r="DF894" s="61"/>
      <c r="DG894" s="61"/>
      <c r="DH894" s="61"/>
      <c r="DI894" s="61"/>
      <c r="DJ894" s="55"/>
      <c r="DK894"/>
      <c r="DL894" s="55"/>
      <c r="DM894" s="55"/>
      <c r="DN894" s="7"/>
      <c r="DO894" s="7"/>
      <c r="DP894" s="7"/>
      <c r="DQ894" s="7"/>
      <c r="DR894" s="7"/>
      <c r="DS894" s="7"/>
      <c r="DT894" s="7"/>
      <c r="DU894" s="7"/>
      <c r="DV894" s="7"/>
      <c r="DW894" s="7"/>
      <c r="DX894" s="7"/>
      <c r="DY894" s="7"/>
      <c r="DZ894" s="7"/>
      <c r="EA894" s="7"/>
      <c r="EB894" s="7"/>
      <c r="EC894" s="7"/>
      <c r="ED894" s="7"/>
    </row>
    <row r="895" spans="3:134" s="6" customFormat="1" x14ac:dyDescent="0.2">
      <c r="C895" s="54"/>
      <c r="D895" s="7"/>
      <c r="E895" s="54"/>
      <c r="F895" s="7"/>
      <c r="G895" s="62"/>
      <c r="H895" s="62"/>
      <c r="I895" s="62"/>
      <c r="J895" s="62"/>
      <c r="DE895" s="61"/>
      <c r="DF895" s="61"/>
      <c r="DG895" s="61"/>
      <c r="DH895" s="61"/>
      <c r="DI895" s="61"/>
      <c r="DJ895" s="55"/>
      <c r="DK895"/>
      <c r="DL895" s="55"/>
      <c r="DM895" s="55"/>
      <c r="DN895" s="7"/>
      <c r="DO895" s="7"/>
      <c r="DP895" s="7"/>
      <c r="DQ895" s="7"/>
      <c r="DR895" s="7"/>
      <c r="DS895" s="7"/>
      <c r="DT895" s="7"/>
      <c r="DU895" s="7"/>
      <c r="DV895" s="7"/>
      <c r="DW895" s="7"/>
      <c r="DX895" s="7"/>
      <c r="DY895" s="7"/>
      <c r="DZ895" s="7"/>
      <c r="EA895" s="7"/>
      <c r="EB895" s="7"/>
      <c r="EC895" s="7"/>
      <c r="ED895" s="7"/>
    </row>
    <row r="896" spans="3:134" s="6" customFormat="1" x14ac:dyDescent="0.2">
      <c r="C896" s="54"/>
      <c r="D896" s="7"/>
      <c r="E896" s="54"/>
      <c r="F896" s="7"/>
      <c r="G896" s="60"/>
      <c r="H896" s="60"/>
      <c r="I896" s="60"/>
      <c r="J896" s="60"/>
      <c r="DE896" s="61"/>
      <c r="DF896" s="61"/>
      <c r="DG896" s="61"/>
      <c r="DH896" s="61"/>
      <c r="DI896" s="61"/>
      <c r="DJ896" s="55"/>
      <c r="DK896"/>
      <c r="DL896" s="55"/>
      <c r="DM896" s="55"/>
      <c r="DN896" s="7"/>
      <c r="DO896" s="7"/>
      <c r="DP896" s="7"/>
      <c r="DQ896" s="7"/>
      <c r="DR896" s="7"/>
      <c r="DS896" s="7"/>
      <c r="DT896" s="7"/>
      <c r="DU896" s="7"/>
      <c r="DV896" s="7"/>
      <c r="DW896" s="7"/>
      <c r="DX896" s="7"/>
      <c r="DY896" s="7"/>
      <c r="DZ896" s="7"/>
      <c r="EA896" s="7"/>
      <c r="EB896" s="7"/>
      <c r="EC896" s="7"/>
      <c r="ED896" s="7"/>
    </row>
    <row r="897" spans="3:134" s="6" customFormat="1" x14ac:dyDescent="0.2">
      <c r="C897" s="54"/>
      <c r="D897" s="7"/>
      <c r="E897" s="54"/>
      <c r="F897" s="7"/>
      <c r="G897" s="60"/>
      <c r="H897" s="60"/>
      <c r="I897" s="60"/>
      <c r="J897" s="60"/>
      <c r="DE897" s="61"/>
      <c r="DF897" s="61"/>
      <c r="DG897" s="61"/>
      <c r="DH897" s="61"/>
      <c r="DI897" s="61"/>
      <c r="DJ897" s="55"/>
      <c r="DK897"/>
      <c r="DL897" s="55"/>
      <c r="DM897" s="55"/>
      <c r="DN897" s="7"/>
      <c r="DO897" s="7"/>
      <c r="DP897" s="7"/>
      <c r="DQ897" s="7"/>
      <c r="DR897" s="7"/>
      <c r="DS897" s="7"/>
      <c r="DT897" s="7"/>
      <c r="DU897" s="7"/>
      <c r="DV897" s="7"/>
      <c r="DW897" s="7"/>
      <c r="DX897" s="7"/>
      <c r="DY897" s="7"/>
      <c r="DZ897" s="7"/>
      <c r="EA897" s="7"/>
      <c r="EB897" s="7"/>
      <c r="EC897" s="7"/>
      <c r="ED897" s="7"/>
    </row>
    <row r="898" spans="3:134" s="6" customFormat="1" x14ac:dyDescent="0.2">
      <c r="C898" s="54"/>
      <c r="D898" s="7"/>
      <c r="E898" s="54"/>
      <c r="F898" s="7"/>
      <c r="G898" s="60"/>
      <c r="H898" s="60"/>
      <c r="I898" s="60"/>
      <c r="J898" s="60"/>
      <c r="DE898" s="61"/>
      <c r="DF898" s="61"/>
      <c r="DG898" s="61"/>
      <c r="DH898" s="61"/>
      <c r="DI898" s="61"/>
      <c r="DJ898" s="55"/>
      <c r="DK898"/>
      <c r="DL898" s="55"/>
      <c r="DM898" s="55"/>
      <c r="DN898" s="7"/>
      <c r="DO898" s="7"/>
      <c r="DP898" s="7"/>
      <c r="DQ898" s="7"/>
      <c r="DR898" s="7"/>
      <c r="DS898" s="7"/>
      <c r="DT898" s="7"/>
      <c r="DU898" s="7"/>
      <c r="DV898" s="7"/>
      <c r="DW898" s="7"/>
      <c r="DX898" s="7"/>
      <c r="DY898" s="7"/>
      <c r="DZ898" s="7"/>
      <c r="EA898" s="7"/>
      <c r="EB898" s="7"/>
      <c r="EC898" s="7"/>
      <c r="ED898" s="7"/>
    </row>
    <row r="899" spans="3:134" s="6" customFormat="1" x14ac:dyDescent="0.2">
      <c r="C899" s="54"/>
      <c r="D899" s="7"/>
      <c r="E899" s="54"/>
      <c r="F899" s="7"/>
      <c r="G899" s="60"/>
      <c r="H899" s="60"/>
      <c r="I899" s="60"/>
      <c r="J899" s="60"/>
      <c r="DE899" s="61"/>
      <c r="DF899" s="61"/>
      <c r="DG899" s="61"/>
      <c r="DH899" s="61"/>
      <c r="DI899" s="61"/>
      <c r="DJ899" s="55"/>
      <c r="DK899"/>
      <c r="DL899" s="55"/>
      <c r="DM899" s="55"/>
      <c r="DN899" s="7"/>
      <c r="DO899" s="7"/>
      <c r="DP899" s="7"/>
      <c r="DQ899" s="7"/>
      <c r="DR899" s="7"/>
      <c r="DS899" s="7"/>
      <c r="DT899" s="7"/>
      <c r="DU899" s="7"/>
      <c r="DV899" s="7"/>
      <c r="DW899" s="7"/>
      <c r="DX899" s="7"/>
      <c r="DY899" s="7"/>
      <c r="DZ899" s="7"/>
      <c r="EA899" s="7"/>
      <c r="EB899" s="7"/>
      <c r="EC899" s="7"/>
      <c r="ED899" s="7"/>
    </row>
    <row r="900" spans="3:134" s="6" customFormat="1" x14ac:dyDescent="0.2">
      <c r="C900" s="54"/>
      <c r="D900" s="7"/>
      <c r="E900" s="54"/>
      <c r="F900" s="7"/>
      <c r="G900" s="60"/>
      <c r="H900" s="60"/>
      <c r="I900" s="60"/>
      <c r="J900" s="60"/>
      <c r="DE900" s="61"/>
      <c r="DF900" s="61"/>
      <c r="DG900" s="61"/>
      <c r="DH900" s="61"/>
      <c r="DI900" s="61"/>
      <c r="DJ900" s="55"/>
      <c r="DK900"/>
      <c r="DL900" s="55"/>
      <c r="DM900" s="55"/>
      <c r="DN900" s="7"/>
      <c r="DO900" s="7"/>
      <c r="DP900" s="7"/>
      <c r="DQ900" s="7"/>
      <c r="DR900" s="7"/>
      <c r="DS900" s="7"/>
      <c r="DT900" s="7"/>
      <c r="DU900" s="7"/>
      <c r="DV900" s="7"/>
      <c r="DW900" s="7"/>
      <c r="DX900" s="7"/>
      <c r="DY900" s="7"/>
      <c r="DZ900" s="7"/>
      <c r="EA900" s="7"/>
      <c r="EB900" s="7"/>
      <c r="EC900" s="7"/>
      <c r="ED900" s="7"/>
    </row>
    <row r="901" spans="3:134" s="6" customFormat="1" x14ac:dyDescent="0.2">
      <c r="C901" s="54"/>
      <c r="D901" s="7"/>
      <c r="E901" s="54"/>
      <c r="F901" s="7"/>
      <c r="G901" s="60"/>
      <c r="H901" s="60"/>
      <c r="I901" s="60"/>
      <c r="J901" s="60"/>
      <c r="DE901" s="61"/>
      <c r="DF901" s="61"/>
      <c r="DG901" s="61"/>
      <c r="DH901" s="61"/>
      <c r="DI901" s="61"/>
      <c r="DJ901" s="55"/>
      <c r="DK901"/>
      <c r="DL901" s="55"/>
      <c r="DM901" s="55"/>
      <c r="DN901" s="7"/>
      <c r="DO901" s="7"/>
      <c r="DP901" s="7"/>
      <c r="DQ901" s="7"/>
      <c r="DR901" s="7"/>
      <c r="DS901" s="7"/>
      <c r="DT901" s="7"/>
      <c r="DU901" s="7"/>
      <c r="DV901" s="7"/>
      <c r="DW901" s="7"/>
      <c r="DX901" s="7"/>
      <c r="DY901" s="7"/>
      <c r="DZ901" s="7"/>
      <c r="EA901" s="7"/>
      <c r="EB901" s="7"/>
      <c r="EC901" s="7"/>
      <c r="ED901" s="7"/>
    </row>
    <row r="902" spans="3:134" s="6" customFormat="1" x14ac:dyDescent="0.2">
      <c r="C902" s="54"/>
      <c r="D902" s="7"/>
      <c r="E902" s="54"/>
      <c r="F902" s="7"/>
      <c r="G902" s="60"/>
      <c r="H902" s="60"/>
      <c r="I902" s="60"/>
      <c r="J902" s="60"/>
      <c r="DE902" s="61"/>
      <c r="DF902" s="61"/>
      <c r="DG902" s="61"/>
      <c r="DH902" s="61"/>
      <c r="DI902" s="61"/>
      <c r="DJ902" s="55"/>
      <c r="DK902"/>
      <c r="DL902" s="55"/>
      <c r="DM902" s="55"/>
      <c r="DN902" s="7"/>
      <c r="DO902" s="7"/>
      <c r="DP902" s="7"/>
      <c r="DQ902" s="7"/>
      <c r="DR902" s="7"/>
      <c r="DS902" s="7"/>
      <c r="DT902" s="7"/>
      <c r="DU902" s="7"/>
      <c r="DV902" s="7"/>
      <c r="DW902" s="7"/>
      <c r="DX902" s="7"/>
      <c r="DY902" s="7"/>
      <c r="DZ902" s="7"/>
      <c r="EA902" s="7"/>
      <c r="EB902" s="7"/>
      <c r="EC902" s="7"/>
      <c r="ED902" s="7"/>
    </row>
    <row r="903" spans="3:134" s="6" customFormat="1" x14ac:dyDescent="0.2">
      <c r="C903" s="54"/>
      <c r="D903" s="7"/>
      <c r="E903" s="54"/>
      <c r="F903" s="7"/>
      <c r="G903" s="60"/>
      <c r="H903" s="60"/>
      <c r="I903" s="60"/>
      <c r="J903" s="60"/>
      <c r="DE903" s="61"/>
      <c r="DF903" s="61"/>
      <c r="DG903" s="61"/>
      <c r="DH903" s="61"/>
      <c r="DI903" s="61"/>
      <c r="DJ903" s="55"/>
      <c r="DK903"/>
      <c r="DL903" s="55"/>
      <c r="DM903" s="55"/>
      <c r="DN903" s="7"/>
      <c r="DO903" s="7"/>
      <c r="DP903" s="7"/>
      <c r="DQ903" s="7"/>
      <c r="DR903" s="7"/>
      <c r="DS903" s="7"/>
      <c r="DT903" s="7"/>
      <c r="DU903" s="7"/>
      <c r="DV903" s="7"/>
      <c r="DW903" s="7"/>
      <c r="DX903" s="7"/>
      <c r="DY903" s="7"/>
      <c r="DZ903" s="7"/>
      <c r="EA903" s="7"/>
      <c r="EB903" s="7"/>
      <c r="EC903" s="7"/>
      <c r="ED903" s="7"/>
    </row>
    <row r="904" spans="3:134" s="6" customFormat="1" x14ac:dyDescent="0.2">
      <c r="C904" s="54"/>
      <c r="D904" s="7"/>
      <c r="E904" s="54"/>
      <c r="F904" s="7"/>
      <c r="G904" s="60"/>
      <c r="H904" s="60"/>
      <c r="I904" s="60"/>
      <c r="J904" s="60"/>
      <c r="DE904" s="61"/>
      <c r="DF904" s="61"/>
      <c r="DG904" s="61"/>
      <c r="DH904" s="61"/>
      <c r="DI904" s="61"/>
      <c r="DJ904" s="55"/>
      <c r="DK904"/>
      <c r="DL904" s="55"/>
      <c r="DM904" s="55"/>
      <c r="DN904" s="7"/>
      <c r="DO904" s="7"/>
      <c r="DP904" s="7"/>
      <c r="DQ904" s="7"/>
      <c r="DR904" s="7"/>
      <c r="DS904" s="7"/>
      <c r="DT904" s="7"/>
      <c r="DU904" s="7"/>
      <c r="DV904" s="7"/>
      <c r="DW904" s="7"/>
      <c r="DX904" s="7"/>
      <c r="DY904" s="7"/>
      <c r="DZ904" s="7"/>
      <c r="EA904" s="7"/>
      <c r="EB904" s="7"/>
      <c r="EC904" s="7"/>
      <c r="ED904" s="7"/>
    </row>
    <row r="905" spans="3:134" s="6" customFormat="1" x14ac:dyDescent="0.2">
      <c r="C905" s="54"/>
      <c r="D905" s="7"/>
      <c r="E905" s="54"/>
      <c r="F905" s="7"/>
      <c r="G905" s="60"/>
      <c r="H905" s="60"/>
      <c r="I905" s="60"/>
      <c r="J905" s="60"/>
      <c r="DE905" s="61"/>
      <c r="DF905" s="61"/>
      <c r="DG905" s="61"/>
      <c r="DH905" s="61"/>
      <c r="DI905" s="61"/>
      <c r="DJ905" s="55"/>
      <c r="DK905"/>
      <c r="DL905" s="55"/>
      <c r="DM905" s="55"/>
      <c r="DN905" s="7"/>
      <c r="DO905" s="7"/>
      <c r="DP905" s="7"/>
      <c r="DQ905" s="7"/>
      <c r="DR905" s="7"/>
      <c r="DS905" s="7"/>
      <c r="DT905" s="7"/>
      <c r="DU905" s="7"/>
      <c r="DV905" s="7"/>
      <c r="DW905" s="7"/>
      <c r="DX905" s="7"/>
      <c r="DY905" s="7"/>
      <c r="DZ905" s="7"/>
      <c r="EA905" s="7"/>
      <c r="EB905" s="7"/>
      <c r="EC905" s="7"/>
      <c r="ED905" s="7"/>
    </row>
    <row r="906" spans="3:134" s="6" customFormat="1" x14ac:dyDescent="0.2">
      <c r="C906" s="54"/>
      <c r="D906" s="7"/>
      <c r="E906" s="54"/>
      <c r="F906" s="7"/>
      <c r="G906" s="60"/>
      <c r="H906" s="60"/>
      <c r="I906" s="60"/>
      <c r="J906" s="60"/>
      <c r="DE906" s="61"/>
      <c r="DF906" s="61"/>
      <c r="DG906" s="61"/>
      <c r="DH906" s="61"/>
      <c r="DI906" s="61"/>
      <c r="DJ906" s="55"/>
      <c r="DK906"/>
      <c r="DL906" s="55"/>
      <c r="DM906" s="55"/>
      <c r="DN906" s="7"/>
      <c r="DO906" s="7"/>
      <c r="DP906" s="7"/>
      <c r="DQ906" s="7"/>
      <c r="DR906" s="7"/>
      <c r="DS906" s="7"/>
      <c r="DT906" s="7"/>
      <c r="DU906" s="7"/>
      <c r="DV906" s="7"/>
      <c r="DW906" s="7"/>
      <c r="DX906" s="7"/>
      <c r="DY906" s="7"/>
      <c r="DZ906" s="7"/>
      <c r="EA906" s="7"/>
      <c r="EB906" s="7"/>
      <c r="EC906" s="7"/>
      <c r="ED906" s="7"/>
    </row>
    <row r="907" spans="3:134" s="6" customFormat="1" x14ac:dyDescent="0.2">
      <c r="C907" s="54"/>
      <c r="D907" s="7"/>
      <c r="E907" s="54"/>
      <c r="F907" s="7"/>
      <c r="G907" s="60"/>
      <c r="H907" s="60"/>
      <c r="I907" s="60"/>
      <c r="J907" s="60"/>
      <c r="DE907" s="61"/>
      <c r="DF907" s="61"/>
      <c r="DG907" s="61"/>
      <c r="DH907" s="61"/>
      <c r="DI907" s="61"/>
      <c r="DJ907" s="55"/>
      <c r="DK907"/>
      <c r="DL907" s="55"/>
      <c r="DM907" s="55"/>
      <c r="DN907" s="7"/>
      <c r="DO907" s="7"/>
      <c r="DP907" s="7"/>
      <c r="DQ907" s="7"/>
      <c r="DR907" s="7"/>
      <c r="DS907" s="7"/>
      <c r="DT907" s="7"/>
      <c r="DU907" s="7"/>
      <c r="DV907" s="7"/>
      <c r="DW907" s="7"/>
      <c r="DX907" s="7"/>
      <c r="DY907" s="7"/>
      <c r="DZ907" s="7"/>
      <c r="EA907" s="7"/>
      <c r="EB907" s="7"/>
      <c r="EC907" s="7"/>
      <c r="ED907" s="7"/>
    </row>
    <row r="908" spans="3:134" s="6" customFormat="1" x14ac:dyDescent="0.2">
      <c r="C908" s="54"/>
      <c r="D908" s="7"/>
      <c r="E908" s="54"/>
      <c r="F908" s="7"/>
      <c r="G908" s="60"/>
      <c r="H908" s="60"/>
      <c r="I908" s="60"/>
      <c r="J908" s="60"/>
      <c r="DE908" s="61"/>
      <c r="DF908" s="61"/>
      <c r="DG908" s="61"/>
      <c r="DH908" s="61"/>
      <c r="DI908" s="61"/>
      <c r="DJ908" s="55"/>
      <c r="DK908"/>
      <c r="DL908" s="55"/>
      <c r="DM908" s="55"/>
      <c r="DN908" s="7"/>
      <c r="DO908" s="7"/>
      <c r="DP908" s="7"/>
      <c r="DQ908" s="7"/>
      <c r="DR908" s="7"/>
      <c r="DS908" s="7"/>
      <c r="DT908" s="7"/>
      <c r="DU908" s="7"/>
      <c r="DV908" s="7"/>
      <c r="DW908" s="7"/>
      <c r="DX908" s="7"/>
      <c r="DY908" s="7"/>
      <c r="DZ908" s="7"/>
      <c r="EA908" s="7"/>
      <c r="EB908" s="7"/>
      <c r="EC908" s="7"/>
      <c r="ED908" s="7"/>
    </row>
    <row r="909" spans="3:134" s="6" customFormat="1" x14ac:dyDescent="0.2">
      <c r="C909" s="54"/>
      <c r="D909" s="7"/>
      <c r="E909" s="54"/>
      <c r="F909" s="7"/>
      <c r="G909" s="60"/>
      <c r="H909" s="60"/>
      <c r="I909" s="60"/>
      <c r="J909" s="60"/>
      <c r="DE909" s="61"/>
      <c r="DF909" s="61"/>
      <c r="DG909" s="61"/>
      <c r="DH909" s="61"/>
      <c r="DI909" s="61"/>
      <c r="DJ909" s="55"/>
      <c r="DK909"/>
      <c r="DL909" s="55"/>
      <c r="DM909" s="55"/>
      <c r="DN909" s="7"/>
      <c r="DO909" s="7"/>
      <c r="DP909" s="7"/>
      <c r="DQ909" s="7"/>
      <c r="DR909" s="7"/>
      <c r="DS909" s="7"/>
      <c r="DT909" s="7"/>
      <c r="DU909" s="7"/>
      <c r="DV909" s="7"/>
      <c r="DW909" s="7"/>
      <c r="DX909" s="7"/>
      <c r="DY909" s="7"/>
      <c r="DZ909" s="7"/>
      <c r="EA909" s="7"/>
      <c r="EB909" s="7"/>
      <c r="EC909" s="7"/>
      <c r="ED909" s="7"/>
    </row>
    <row r="910" spans="3:134" s="6" customFormat="1" x14ac:dyDescent="0.2">
      <c r="C910" s="54"/>
      <c r="D910" s="7"/>
      <c r="E910" s="54"/>
      <c r="F910" s="7"/>
      <c r="G910" s="60"/>
      <c r="H910" s="60"/>
      <c r="I910" s="60"/>
      <c r="J910" s="60"/>
      <c r="DE910" s="61"/>
      <c r="DF910" s="61"/>
      <c r="DG910" s="61"/>
      <c r="DH910" s="61"/>
      <c r="DI910" s="61"/>
      <c r="DJ910" s="55"/>
      <c r="DK910"/>
      <c r="DL910" s="55"/>
      <c r="DM910" s="55"/>
      <c r="DN910" s="7"/>
      <c r="DO910" s="7"/>
      <c r="DP910" s="7"/>
      <c r="DQ910" s="7"/>
      <c r="DR910" s="7"/>
      <c r="DS910" s="7"/>
      <c r="DT910" s="7"/>
      <c r="DU910" s="7"/>
      <c r="DV910" s="7"/>
      <c r="DW910" s="7"/>
      <c r="DX910" s="7"/>
      <c r="DY910" s="7"/>
      <c r="DZ910" s="7"/>
      <c r="EA910" s="7"/>
      <c r="EB910" s="7"/>
      <c r="EC910" s="7"/>
      <c r="ED910" s="7"/>
    </row>
    <row r="911" spans="3:134" s="6" customFormat="1" x14ac:dyDescent="0.2">
      <c r="C911" s="54"/>
      <c r="D911" s="7"/>
      <c r="E911" s="54"/>
      <c r="F911" s="7"/>
      <c r="G911" s="60"/>
      <c r="H911" s="60"/>
      <c r="I911" s="60"/>
      <c r="J911" s="60"/>
      <c r="DE911" s="61"/>
      <c r="DF911" s="61"/>
      <c r="DG911" s="61"/>
      <c r="DH911" s="61"/>
      <c r="DI911" s="61"/>
      <c r="DJ911" s="55"/>
      <c r="DK911"/>
      <c r="DL911" s="55"/>
      <c r="DM911" s="55"/>
      <c r="DN911" s="7"/>
      <c r="DO911" s="7"/>
      <c r="DP911" s="7"/>
      <c r="DQ911" s="7"/>
      <c r="DR911" s="7"/>
      <c r="DS911" s="7"/>
      <c r="DT911" s="7"/>
      <c r="DU911" s="7"/>
      <c r="DV911" s="7"/>
      <c r="DW911" s="7"/>
      <c r="DX911" s="7"/>
      <c r="DY911" s="7"/>
      <c r="DZ911" s="7"/>
      <c r="EA911" s="7"/>
      <c r="EB911" s="7"/>
      <c r="EC911" s="7"/>
      <c r="ED911" s="7"/>
    </row>
    <row r="912" spans="3:134" s="6" customFormat="1" x14ac:dyDescent="0.2">
      <c r="C912" s="54"/>
      <c r="D912" s="7"/>
      <c r="E912" s="54"/>
      <c r="F912" s="7"/>
      <c r="G912" s="60"/>
      <c r="H912" s="60"/>
      <c r="I912" s="60"/>
      <c r="J912" s="60"/>
      <c r="DE912" s="61"/>
      <c r="DF912" s="61"/>
      <c r="DG912" s="61"/>
      <c r="DH912" s="61"/>
      <c r="DI912" s="61"/>
      <c r="DJ912" s="55"/>
      <c r="DK912"/>
      <c r="DL912" s="55"/>
      <c r="DM912" s="55"/>
      <c r="DN912" s="7"/>
      <c r="DO912" s="7"/>
      <c r="DP912" s="7"/>
      <c r="DQ912" s="7"/>
      <c r="DR912" s="7"/>
      <c r="DS912" s="7"/>
      <c r="DT912" s="7"/>
      <c r="DU912" s="7"/>
      <c r="DV912" s="7"/>
      <c r="DW912" s="7"/>
      <c r="DX912" s="7"/>
      <c r="DY912" s="7"/>
      <c r="DZ912" s="7"/>
      <c r="EA912" s="7"/>
      <c r="EB912" s="7"/>
      <c r="EC912" s="7"/>
      <c r="ED912" s="7"/>
    </row>
    <row r="913" spans="3:134" s="6" customFormat="1" x14ac:dyDescent="0.2">
      <c r="C913" s="54"/>
      <c r="D913" s="7"/>
      <c r="E913" s="54"/>
      <c r="F913" s="7"/>
      <c r="G913" s="60"/>
      <c r="H913" s="60"/>
      <c r="I913" s="60"/>
      <c r="J913" s="60"/>
      <c r="DE913" s="61"/>
      <c r="DF913" s="61"/>
      <c r="DG913" s="61"/>
      <c r="DH913" s="61"/>
      <c r="DI913" s="61"/>
      <c r="DJ913" s="55"/>
      <c r="DK913"/>
      <c r="DL913" s="55"/>
      <c r="DM913" s="55"/>
      <c r="DN913" s="7"/>
      <c r="DO913" s="7"/>
      <c r="DP913" s="7"/>
      <c r="DQ913" s="7"/>
      <c r="DR913" s="7"/>
      <c r="DS913" s="7"/>
      <c r="DT913" s="7"/>
      <c r="DU913" s="7"/>
      <c r="DV913" s="7"/>
      <c r="DW913" s="7"/>
      <c r="DX913" s="7"/>
      <c r="DY913" s="7"/>
      <c r="DZ913" s="7"/>
      <c r="EA913" s="7"/>
      <c r="EB913" s="7"/>
      <c r="EC913" s="7"/>
      <c r="ED913" s="7"/>
    </row>
    <row r="914" spans="3:134" s="6" customFormat="1" x14ac:dyDescent="0.2">
      <c r="C914" s="54"/>
      <c r="D914" s="7"/>
      <c r="E914" s="54"/>
      <c r="F914" s="7"/>
      <c r="G914" s="60"/>
      <c r="H914" s="60"/>
      <c r="I914" s="60"/>
      <c r="J914" s="60"/>
      <c r="DE914" s="61"/>
      <c r="DF914" s="61"/>
      <c r="DG914" s="61"/>
      <c r="DH914" s="61"/>
      <c r="DI914" s="61"/>
      <c r="DJ914" s="55"/>
      <c r="DK914"/>
      <c r="DL914" s="55"/>
      <c r="DM914" s="55"/>
      <c r="DN914" s="7"/>
      <c r="DO914" s="7"/>
      <c r="DP914" s="7"/>
      <c r="DQ914" s="7"/>
      <c r="DR914" s="7"/>
      <c r="DS914" s="7"/>
      <c r="DT914" s="7"/>
      <c r="DU914" s="7"/>
      <c r="DV914" s="7"/>
      <c r="DW914" s="7"/>
      <c r="DX914" s="7"/>
      <c r="DY914" s="7"/>
      <c r="DZ914" s="7"/>
      <c r="EA914" s="7"/>
      <c r="EB914" s="7"/>
      <c r="EC914" s="7"/>
      <c r="ED914" s="7"/>
    </row>
    <row r="915" spans="3:134" s="6" customFormat="1" x14ac:dyDescent="0.2">
      <c r="C915" s="54"/>
      <c r="D915" s="7"/>
      <c r="E915" s="54"/>
      <c r="F915" s="7"/>
      <c r="G915" s="60"/>
      <c r="H915" s="60"/>
      <c r="I915" s="60"/>
      <c r="J915" s="60"/>
      <c r="DE915" s="61"/>
      <c r="DF915" s="61"/>
      <c r="DG915" s="61"/>
      <c r="DH915" s="61"/>
      <c r="DI915" s="61"/>
      <c r="DJ915" s="55"/>
      <c r="DK915"/>
      <c r="DL915" s="55"/>
      <c r="DM915" s="55"/>
      <c r="DN915" s="7"/>
      <c r="DO915" s="7"/>
      <c r="DP915" s="7"/>
      <c r="DQ915" s="7"/>
      <c r="DR915" s="7"/>
      <c r="DS915" s="7"/>
      <c r="DT915" s="7"/>
      <c r="DU915" s="7"/>
      <c r="DV915" s="7"/>
      <c r="DW915" s="7"/>
      <c r="DX915" s="7"/>
      <c r="DY915" s="7"/>
      <c r="DZ915" s="7"/>
      <c r="EA915" s="7"/>
      <c r="EB915" s="7"/>
      <c r="EC915" s="7"/>
      <c r="ED915" s="7"/>
    </row>
    <row r="916" spans="3:134" s="6" customFormat="1" x14ac:dyDescent="0.2">
      <c r="C916" s="54"/>
      <c r="D916" s="7"/>
      <c r="E916" s="54"/>
      <c r="F916" s="7"/>
      <c r="G916" s="60"/>
      <c r="H916" s="60"/>
      <c r="I916" s="60"/>
      <c r="J916" s="60"/>
      <c r="DE916" s="61"/>
      <c r="DF916" s="61"/>
      <c r="DG916" s="61"/>
      <c r="DH916" s="61"/>
      <c r="DI916" s="61"/>
      <c r="DJ916" s="55"/>
      <c r="DK916"/>
      <c r="DL916" s="55"/>
      <c r="DM916" s="55"/>
      <c r="DN916" s="7"/>
      <c r="DO916" s="7"/>
      <c r="DP916" s="7"/>
      <c r="DQ916" s="7"/>
      <c r="DR916" s="7"/>
      <c r="DS916" s="7"/>
      <c r="DT916" s="7"/>
      <c r="DU916" s="7"/>
      <c r="DV916" s="7"/>
      <c r="DW916" s="7"/>
      <c r="DX916" s="7"/>
      <c r="DY916" s="7"/>
      <c r="DZ916" s="7"/>
      <c r="EA916" s="7"/>
      <c r="EB916" s="7"/>
      <c r="EC916" s="7"/>
      <c r="ED916" s="7"/>
    </row>
    <row r="917" spans="3:134" s="6" customFormat="1" x14ac:dyDescent="0.2">
      <c r="C917" s="54"/>
      <c r="D917" s="7"/>
      <c r="E917" s="54"/>
      <c r="F917" s="7"/>
      <c r="G917" s="60"/>
      <c r="H917" s="60"/>
      <c r="I917" s="60"/>
      <c r="J917" s="60"/>
      <c r="DE917" s="61"/>
      <c r="DF917" s="61"/>
      <c r="DG917" s="61"/>
      <c r="DH917" s="61"/>
      <c r="DI917" s="61"/>
      <c r="DJ917" s="55"/>
      <c r="DK917"/>
      <c r="DL917" s="55"/>
      <c r="DM917" s="55"/>
      <c r="DN917" s="7"/>
      <c r="DO917" s="7"/>
      <c r="DP917" s="7"/>
      <c r="DQ917" s="7"/>
      <c r="DR917" s="7"/>
      <c r="DS917" s="7"/>
      <c r="DT917" s="7"/>
      <c r="DU917" s="7"/>
      <c r="DV917" s="7"/>
      <c r="DW917" s="7"/>
      <c r="DX917" s="7"/>
      <c r="DY917" s="7"/>
      <c r="DZ917" s="7"/>
      <c r="EA917" s="7"/>
      <c r="EB917" s="7"/>
      <c r="EC917" s="7"/>
      <c r="ED917" s="7"/>
    </row>
    <row r="918" spans="3:134" s="6" customFormat="1" x14ac:dyDescent="0.2">
      <c r="C918" s="54"/>
      <c r="D918" s="7"/>
      <c r="E918" s="54"/>
      <c r="F918" s="7"/>
      <c r="G918" s="60"/>
      <c r="H918" s="60"/>
      <c r="I918" s="60"/>
      <c r="J918" s="60"/>
      <c r="DE918" s="61"/>
      <c r="DF918" s="61"/>
      <c r="DG918" s="61"/>
      <c r="DH918" s="61"/>
      <c r="DI918" s="61"/>
      <c r="DJ918" s="55"/>
      <c r="DK918"/>
      <c r="DL918" s="55"/>
      <c r="DM918" s="55"/>
      <c r="DN918" s="7"/>
      <c r="DO918" s="7"/>
      <c r="DP918" s="7"/>
      <c r="DQ918" s="7"/>
      <c r="DR918" s="7"/>
      <c r="DS918" s="7"/>
      <c r="DT918" s="7"/>
      <c r="DU918" s="7"/>
      <c r="DV918" s="7"/>
      <c r="DW918" s="7"/>
      <c r="DX918" s="7"/>
      <c r="DY918" s="7"/>
      <c r="DZ918" s="7"/>
      <c r="EA918" s="7"/>
      <c r="EB918" s="7"/>
      <c r="EC918" s="7"/>
      <c r="ED918" s="7"/>
    </row>
    <row r="919" spans="3:134" s="6" customFormat="1" x14ac:dyDescent="0.2">
      <c r="C919" s="54"/>
      <c r="D919" s="7"/>
      <c r="E919" s="54"/>
      <c r="F919" s="7"/>
      <c r="G919" s="60"/>
      <c r="H919" s="60"/>
      <c r="I919" s="60"/>
      <c r="J919" s="60"/>
      <c r="DE919" s="61"/>
      <c r="DF919" s="61"/>
      <c r="DG919" s="61"/>
      <c r="DH919" s="61"/>
      <c r="DI919" s="61"/>
      <c r="DJ919" s="55"/>
      <c r="DK919"/>
      <c r="DL919" s="55"/>
      <c r="DM919" s="55"/>
      <c r="DN919" s="7"/>
      <c r="DO919" s="7"/>
      <c r="DP919" s="7"/>
      <c r="DQ919" s="7"/>
      <c r="DR919" s="7"/>
      <c r="DS919" s="7"/>
      <c r="DT919" s="7"/>
      <c r="DU919" s="7"/>
      <c r="DV919" s="7"/>
      <c r="DW919" s="7"/>
      <c r="DX919" s="7"/>
      <c r="DY919" s="7"/>
      <c r="DZ919" s="7"/>
      <c r="EA919" s="7"/>
      <c r="EB919" s="7"/>
      <c r="EC919" s="7"/>
      <c r="ED919" s="7"/>
    </row>
    <row r="920" spans="3:134" s="6" customFormat="1" x14ac:dyDescent="0.2">
      <c r="C920" s="54"/>
      <c r="D920" s="7"/>
      <c r="E920" s="54"/>
      <c r="F920" s="7"/>
      <c r="G920" s="60"/>
      <c r="H920" s="60"/>
      <c r="I920" s="60"/>
      <c r="J920" s="60"/>
      <c r="DE920" s="61"/>
      <c r="DF920" s="61"/>
      <c r="DG920" s="61"/>
      <c r="DH920" s="61"/>
      <c r="DI920" s="61"/>
      <c r="DJ920" s="55"/>
      <c r="DK920"/>
      <c r="DL920" s="55"/>
      <c r="DM920" s="55"/>
      <c r="DN920" s="7"/>
      <c r="DO920" s="7"/>
      <c r="DP920" s="7"/>
      <c r="DQ920" s="7"/>
      <c r="DR920" s="7"/>
      <c r="DS920" s="7"/>
      <c r="DT920" s="7"/>
      <c r="DU920" s="7"/>
      <c r="DV920" s="7"/>
      <c r="DW920" s="7"/>
      <c r="DX920" s="7"/>
      <c r="DY920" s="7"/>
      <c r="DZ920" s="7"/>
      <c r="EA920" s="7"/>
      <c r="EB920" s="7"/>
      <c r="EC920" s="7"/>
      <c r="ED920" s="7"/>
    </row>
    <row r="921" spans="3:134" s="6" customFormat="1" x14ac:dyDescent="0.2">
      <c r="C921" s="54"/>
      <c r="D921" s="7"/>
      <c r="E921" s="54"/>
      <c r="F921" s="7"/>
      <c r="G921" s="62"/>
      <c r="H921" s="62"/>
      <c r="I921" s="62"/>
      <c r="J921" s="62"/>
      <c r="DE921" s="61"/>
      <c r="DF921" s="61"/>
      <c r="DG921" s="61"/>
      <c r="DH921" s="61"/>
      <c r="DI921" s="61"/>
      <c r="DJ921" s="55"/>
      <c r="DK921"/>
      <c r="DL921" s="55"/>
      <c r="DM921" s="55"/>
      <c r="DN921" s="7"/>
      <c r="DO921" s="7"/>
      <c r="DP921" s="7"/>
      <c r="DQ921" s="7"/>
      <c r="DR921" s="7"/>
      <c r="DS921" s="7"/>
      <c r="DT921" s="7"/>
      <c r="DU921" s="7"/>
      <c r="DV921" s="7"/>
      <c r="DW921" s="7"/>
      <c r="DX921" s="7"/>
      <c r="DY921" s="7"/>
      <c r="DZ921" s="7"/>
      <c r="EA921" s="7"/>
      <c r="EB921" s="7"/>
      <c r="EC921" s="7"/>
      <c r="ED921" s="7"/>
    </row>
    <row r="922" spans="3:134" s="6" customFormat="1" x14ac:dyDescent="0.2">
      <c r="C922" s="54"/>
      <c r="D922" s="7"/>
      <c r="E922" s="54"/>
      <c r="F922" s="7"/>
      <c r="G922" s="60"/>
      <c r="H922" s="60"/>
      <c r="I922" s="60"/>
      <c r="J922" s="60"/>
      <c r="DE922" s="61"/>
      <c r="DF922" s="61"/>
      <c r="DG922" s="61"/>
      <c r="DH922" s="61"/>
      <c r="DI922" s="61"/>
      <c r="DJ922" s="55"/>
      <c r="DK922"/>
      <c r="DL922" s="55"/>
      <c r="DM922" s="55"/>
      <c r="DN922" s="7"/>
      <c r="DO922" s="7"/>
      <c r="DP922" s="7"/>
      <c r="DQ922" s="7"/>
      <c r="DR922" s="7"/>
      <c r="DS922" s="7"/>
      <c r="DT922" s="7"/>
      <c r="DU922" s="7"/>
      <c r="DV922" s="7"/>
      <c r="DW922" s="7"/>
      <c r="DX922" s="7"/>
      <c r="DY922" s="7"/>
      <c r="DZ922" s="7"/>
      <c r="EA922" s="7"/>
      <c r="EB922" s="7"/>
      <c r="EC922" s="7"/>
      <c r="ED922" s="7"/>
    </row>
    <row r="923" spans="3:134" s="6" customFormat="1" x14ac:dyDescent="0.2">
      <c r="C923" s="54"/>
      <c r="D923" s="7"/>
      <c r="E923" s="54"/>
      <c r="F923" s="7"/>
      <c r="G923" s="60"/>
      <c r="H923" s="60"/>
      <c r="I923" s="60"/>
      <c r="J923" s="60"/>
      <c r="DE923" s="61"/>
      <c r="DF923" s="61"/>
      <c r="DG923" s="61"/>
      <c r="DH923" s="61"/>
      <c r="DI923" s="61"/>
      <c r="DJ923" s="55"/>
      <c r="DK923"/>
      <c r="DL923" s="55"/>
      <c r="DM923" s="55"/>
      <c r="DN923" s="7"/>
      <c r="DO923" s="7"/>
      <c r="DP923" s="7"/>
      <c r="DQ923" s="7"/>
      <c r="DR923" s="7"/>
      <c r="DS923" s="7"/>
      <c r="DT923" s="7"/>
      <c r="DU923" s="7"/>
      <c r="DV923" s="7"/>
      <c r="DW923" s="7"/>
      <c r="DX923" s="7"/>
      <c r="DY923" s="7"/>
      <c r="DZ923" s="7"/>
      <c r="EA923" s="7"/>
      <c r="EB923" s="7"/>
      <c r="EC923" s="7"/>
      <c r="ED923" s="7"/>
    </row>
    <row r="924" spans="3:134" s="6" customFormat="1" x14ac:dyDescent="0.2">
      <c r="C924" s="54"/>
      <c r="D924" s="7"/>
      <c r="E924" s="54"/>
      <c r="F924" s="7"/>
      <c r="G924" s="60"/>
      <c r="H924" s="60"/>
      <c r="I924" s="60"/>
      <c r="J924" s="60"/>
      <c r="DE924" s="61"/>
      <c r="DF924" s="61"/>
      <c r="DG924" s="61"/>
      <c r="DH924" s="61"/>
      <c r="DI924" s="61"/>
      <c r="DJ924" s="55"/>
      <c r="DK924"/>
      <c r="DL924" s="55"/>
      <c r="DM924" s="55"/>
      <c r="DN924" s="7"/>
      <c r="DO924" s="7"/>
      <c r="DP924" s="7"/>
      <c r="DQ924" s="7"/>
      <c r="DR924" s="7"/>
      <c r="DS924" s="7"/>
      <c r="DT924" s="7"/>
      <c r="DU924" s="7"/>
      <c r="DV924" s="7"/>
      <c r="DW924" s="7"/>
      <c r="DX924" s="7"/>
      <c r="DY924" s="7"/>
      <c r="DZ924" s="7"/>
      <c r="EA924" s="7"/>
      <c r="EB924" s="7"/>
      <c r="EC924" s="7"/>
      <c r="ED924" s="7"/>
    </row>
    <row r="925" spans="3:134" s="6" customFormat="1" x14ac:dyDescent="0.2">
      <c r="C925" s="54"/>
      <c r="D925" s="7"/>
      <c r="E925" s="54"/>
      <c r="F925" s="7"/>
      <c r="G925" s="60"/>
      <c r="H925" s="60"/>
      <c r="I925" s="60"/>
      <c r="J925" s="60"/>
      <c r="DE925" s="61"/>
      <c r="DF925" s="61"/>
      <c r="DG925" s="61"/>
      <c r="DH925" s="61"/>
      <c r="DI925" s="61"/>
      <c r="DJ925" s="55"/>
      <c r="DK925"/>
      <c r="DL925" s="55"/>
      <c r="DM925" s="55"/>
      <c r="DN925" s="7"/>
      <c r="DO925" s="7"/>
      <c r="DP925" s="7"/>
      <c r="DQ925" s="7"/>
      <c r="DR925" s="7"/>
      <c r="DS925" s="7"/>
      <c r="DT925" s="7"/>
      <c r="DU925" s="7"/>
      <c r="DV925" s="7"/>
      <c r="DW925" s="7"/>
      <c r="DX925" s="7"/>
      <c r="DY925" s="7"/>
      <c r="DZ925" s="7"/>
      <c r="EA925" s="7"/>
      <c r="EB925" s="7"/>
      <c r="EC925" s="7"/>
      <c r="ED925" s="7"/>
    </row>
    <row r="926" spans="3:134" s="6" customFormat="1" x14ac:dyDescent="0.2">
      <c r="C926" s="54"/>
      <c r="D926" s="7"/>
      <c r="E926" s="54"/>
      <c r="F926" s="7"/>
      <c r="G926" s="60"/>
      <c r="H926" s="60"/>
      <c r="I926" s="60"/>
      <c r="J926" s="60"/>
      <c r="DE926" s="61"/>
      <c r="DF926" s="61"/>
      <c r="DG926" s="61"/>
      <c r="DH926" s="61"/>
      <c r="DI926" s="61"/>
      <c r="DJ926" s="55"/>
      <c r="DK926"/>
      <c r="DL926" s="55"/>
      <c r="DM926" s="55"/>
      <c r="DN926" s="7"/>
      <c r="DO926" s="7"/>
      <c r="DP926" s="7"/>
      <c r="DQ926" s="7"/>
      <c r="DR926" s="7"/>
      <c r="DS926" s="7"/>
      <c r="DT926" s="7"/>
      <c r="DU926" s="7"/>
      <c r="DV926" s="7"/>
      <c r="DW926" s="7"/>
      <c r="DX926" s="7"/>
      <c r="DY926" s="7"/>
      <c r="DZ926" s="7"/>
      <c r="EA926" s="7"/>
      <c r="EB926" s="7"/>
      <c r="EC926" s="7"/>
      <c r="ED926" s="7"/>
    </row>
    <row r="927" spans="3:134" s="6" customFormat="1" x14ac:dyDescent="0.2">
      <c r="C927" s="54"/>
      <c r="D927" s="7"/>
      <c r="E927" s="54"/>
      <c r="F927" s="7"/>
      <c r="G927" s="60"/>
      <c r="H927" s="60"/>
      <c r="I927" s="60"/>
      <c r="J927" s="60"/>
      <c r="DE927" s="61"/>
      <c r="DF927" s="61"/>
      <c r="DG927" s="61"/>
      <c r="DH927" s="61"/>
      <c r="DI927" s="61"/>
      <c r="DJ927" s="55"/>
      <c r="DK927"/>
      <c r="DL927" s="55"/>
      <c r="DM927" s="55"/>
      <c r="DN927" s="7"/>
      <c r="DO927" s="7"/>
      <c r="DP927" s="7"/>
      <c r="DQ927" s="7"/>
      <c r="DR927" s="7"/>
      <c r="DS927" s="7"/>
      <c r="DT927" s="7"/>
      <c r="DU927" s="7"/>
      <c r="DV927" s="7"/>
      <c r="DW927" s="7"/>
      <c r="DX927" s="7"/>
      <c r="DY927" s="7"/>
      <c r="DZ927" s="7"/>
      <c r="EA927" s="7"/>
      <c r="EB927" s="7"/>
      <c r="EC927" s="7"/>
      <c r="ED927" s="7"/>
    </row>
    <row r="928" spans="3:134" s="6" customFormat="1" x14ac:dyDescent="0.2">
      <c r="C928" s="54"/>
      <c r="D928" s="7"/>
      <c r="E928" s="54"/>
      <c r="F928" s="7"/>
      <c r="G928" s="60"/>
      <c r="H928" s="60"/>
      <c r="I928" s="60"/>
      <c r="J928" s="60"/>
      <c r="DE928" s="61"/>
      <c r="DF928" s="61"/>
      <c r="DG928" s="61"/>
      <c r="DH928" s="61"/>
      <c r="DI928" s="61"/>
      <c r="DJ928" s="55"/>
      <c r="DK928"/>
      <c r="DL928" s="55"/>
      <c r="DM928" s="55"/>
      <c r="DN928" s="7"/>
      <c r="DO928" s="7"/>
      <c r="DP928" s="7"/>
      <c r="DQ928" s="7"/>
      <c r="DR928" s="7"/>
      <c r="DS928" s="7"/>
      <c r="DT928" s="7"/>
      <c r="DU928" s="7"/>
      <c r="DV928" s="7"/>
      <c r="DW928" s="7"/>
      <c r="DX928" s="7"/>
      <c r="DY928" s="7"/>
      <c r="DZ928" s="7"/>
      <c r="EA928" s="7"/>
      <c r="EB928" s="7"/>
      <c r="EC928" s="7"/>
      <c r="ED928" s="7"/>
    </row>
    <row r="929" spans="3:134" s="6" customFormat="1" x14ac:dyDescent="0.2">
      <c r="C929" s="54"/>
      <c r="D929" s="7"/>
      <c r="E929" s="54"/>
      <c r="F929" s="7"/>
      <c r="G929" s="60"/>
      <c r="H929" s="60"/>
      <c r="I929" s="60"/>
      <c r="J929" s="60"/>
      <c r="DE929" s="61"/>
      <c r="DF929" s="61"/>
      <c r="DG929" s="61"/>
      <c r="DH929" s="61"/>
      <c r="DI929" s="61"/>
      <c r="DJ929" s="55"/>
      <c r="DK929"/>
      <c r="DL929" s="55"/>
      <c r="DM929" s="55"/>
      <c r="DN929" s="7"/>
      <c r="DO929" s="7"/>
      <c r="DP929" s="7"/>
      <c r="DQ929" s="7"/>
      <c r="DR929" s="7"/>
      <c r="DS929" s="7"/>
      <c r="DT929" s="7"/>
      <c r="DU929" s="7"/>
      <c r="DV929" s="7"/>
      <c r="DW929" s="7"/>
      <c r="DX929" s="7"/>
      <c r="DY929" s="7"/>
      <c r="DZ929" s="7"/>
      <c r="EA929" s="7"/>
      <c r="EB929" s="7"/>
      <c r="EC929" s="7"/>
      <c r="ED929" s="7"/>
    </row>
    <row r="930" spans="3:134" s="6" customFormat="1" x14ac:dyDescent="0.2">
      <c r="C930" s="54"/>
      <c r="D930" s="7"/>
      <c r="E930" s="54"/>
      <c r="F930" s="7"/>
      <c r="G930" s="60"/>
      <c r="H930" s="60"/>
      <c r="I930" s="60"/>
      <c r="J930" s="60"/>
      <c r="DE930" s="61"/>
      <c r="DF930" s="61"/>
      <c r="DG930" s="61"/>
      <c r="DH930" s="61"/>
      <c r="DI930" s="61"/>
      <c r="DJ930" s="55"/>
      <c r="DK930"/>
      <c r="DL930" s="55"/>
      <c r="DM930" s="55"/>
      <c r="DN930" s="7"/>
      <c r="DO930" s="7"/>
      <c r="DP930" s="7"/>
      <c r="DQ930" s="7"/>
      <c r="DR930" s="7"/>
      <c r="DS930" s="7"/>
      <c r="DT930" s="7"/>
      <c r="DU930" s="7"/>
      <c r="DV930" s="7"/>
      <c r="DW930" s="7"/>
      <c r="DX930" s="7"/>
      <c r="DY930" s="7"/>
      <c r="DZ930" s="7"/>
      <c r="EA930" s="7"/>
      <c r="EB930" s="7"/>
      <c r="EC930" s="7"/>
      <c r="ED930" s="7"/>
    </row>
    <row r="931" spans="3:134" s="6" customFormat="1" x14ac:dyDescent="0.2">
      <c r="C931" s="54"/>
      <c r="D931" s="7"/>
      <c r="E931" s="54"/>
      <c r="F931" s="7"/>
      <c r="G931" s="60"/>
      <c r="H931" s="60"/>
      <c r="I931" s="60"/>
      <c r="J931" s="60"/>
      <c r="DE931" s="61"/>
      <c r="DF931" s="61"/>
      <c r="DG931" s="61"/>
      <c r="DH931" s="61"/>
      <c r="DI931" s="61"/>
      <c r="DJ931" s="55"/>
      <c r="DK931"/>
      <c r="DL931" s="55"/>
      <c r="DM931" s="55"/>
      <c r="DN931" s="7"/>
      <c r="DO931" s="7"/>
      <c r="DP931" s="7"/>
      <c r="DQ931" s="7"/>
      <c r="DR931" s="7"/>
      <c r="DS931" s="7"/>
      <c r="DT931" s="7"/>
      <c r="DU931" s="7"/>
      <c r="DV931" s="7"/>
      <c r="DW931" s="7"/>
      <c r="DX931" s="7"/>
      <c r="DY931" s="7"/>
      <c r="DZ931" s="7"/>
      <c r="EA931" s="7"/>
      <c r="EB931" s="7"/>
      <c r="EC931" s="7"/>
      <c r="ED931" s="7"/>
    </row>
    <row r="932" spans="3:134" s="6" customFormat="1" x14ac:dyDescent="0.2">
      <c r="C932" s="54"/>
      <c r="D932" s="7"/>
      <c r="E932" s="54"/>
      <c r="F932" s="7"/>
      <c r="G932" s="60"/>
      <c r="H932" s="60"/>
      <c r="I932" s="60"/>
      <c r="J932" s="60"/>
      <c r="DE932" s="61"/>
      <c r="DF932" s="61"/>
      <c r="DG932" s="61"/>
      <c r="DH932" s="61"/>
      <c r="DI932" s="61"/>
      <c r="DJ932" s="55"/>
      <c r="DK932"/>
      <c r="DL932" s="55"/>
      <c r="DM932" s="55"/>
      <c r="DN932" s="7"/>
      <c r="DO932" s="7"/>
      <c r="DP932" s="7"/>
      <c r="DQ932" s="7"/>
      <c r="DR932" s="7"/>
      <c r="DS932" s="7"/>
      <c r="DT932" s="7"/>
      <c r="DU932" s="7"/>
      <c r="DV932" s="7"/>
      <c r="DW932" s="7"/>
      <c r="DX932" s="7"/>
      <c r="DY932" s="7"/>
      <c r="DZ932" s="7"/>
      <c r="EA932" s="7"/>
      <c r="EB932" s="7"/>
      <c r="EC932" s="7"/>
      <c r="ED932" s="7"/>
    </row>
    <row r="933" spans="3:134" s="6" customFormat="1" x14ac:dyDescent="0.2">
      <c r="C933" s="54"/>
      <c r="D933" s="7"/>
      <c r="E933" s="54"/>
      <c r="F933" s="7"/>
      <c r="G933" s="60"/>
      <c r="H933" s="60"/>
      <c r="I933" s="60"/>
      <c r="J933" s="60"/>
      <c r="DE933" s="61"/>
      <c r="DF933" s="61"/>
      <c r="DG933" s="61"/>
      <c r="DH933" s="61"/>
      <c r="DI933" s="61"/>
      <c r="DJ933" s="55"/>
      <c r="DK933"/>
      <c r="DL933" s="55"/>
      <c r="DM933" s="55"/>
      <c r="DN933" s="7"/>
      <c r="DO933" s="7"/>
      <c r="DP933" s="7"/>
      <c r="DQ933" s="7"/>
      <c r="DR933" s="7"/>
      <c r="DS933" s="7"/>
      <c r="DT933" s="7"/>
      <c r="DU933" s="7"/>
      <c r="DV933" s="7"/>
      <c r="DW933" s="7"/>
      <c r="DX933" s="7"/>
      <c r="DY933" s="7"/>
      <c r="DZ933" s="7"/>
      <c r="EA933" s="7"/>
      <c r="EB933" s="7"/>
      <c r="EC933" s="7"/>
      <c r="ED933" s="7"/>
    </row>
    <row r="934" spans="3:134" s="6" customFormat="1" x14ac:dyDescent="0.2">
      <c r="C934" s="54"/>
      <c r="D934" s="7"/>
      <c r="E934" s="54"/>
      <c r="F934" s="7"/>
      <c r="G934" s="60"/>
      <c r="H934" s="60"/>
      <c r="I934" s="60"/>
      <c r="J934" s="60"/>
      <c r="DE934" s="61"/>
      <c r="DF934" s="61"/>
      <c r="DG934" s="61"/>
      <c r="DH934" s="61"/>
      <c r="DI934" s="61"/>
      <c r="DJ934" s="55"/>
      <c r="DK934"/>
      <c r="DL934" s="55"/>
      <c r="DM934" s="55"/>
      <c r="DN934" s="7"/>
      <c r="DO934" s="7"/>
      <c r="DP934" s="7"/>
      <c r="DQ934" s="7"/>
      <c r="DR934" s="7"/>
      <c r="DS934" s="7"/>
      <c r="DT934" s="7"/>
      <c r="DU934" s="7"/>
      <c r="DV934" s="7"/>
      <c r="DW934" s="7"/>
      <c r="DX934" s="7"/>
      <c r="DY934" s="7"/>
      <c r="DZ934" s="7"/>
      <c r="EA934" s="7"/>
      <c r="EB934" s="7"/>
      <c r="EC934" s="7"/>
      <c r="ED934" s="7"/>
    </row>
    <row r="935" spans="3:134" s="6" customFormat="1" x14ac:dyDescent="0.2">
      <c r="C935" s="54"/>
      <c r="D935" s="7"/>
      <c r="E935" s="54"/>
      <c r="F935" s="7"/>
      <c r="G935" s="60"/>
      <c r="H935" s="60"/>
      <c r="I935" s="60"/>
      <c r="J935" s="60"/>
      <c r="DE935" s="61"/>
      <c r="DF935" s="61"/>
      <c r="DG935" s="61"/>
      <c r="DH935" s="61"/>
      <c r="DI935" s="61"/>
      <c r="DJ935" s="55"/>
      <c r="DK935"/>
      <c r="DL935" s="55"/>
      <c r="DM935" s="55"/>
      <c r="DN935" s="7"/>
      <c r="DO935" s="7"/>
      <c r="DP935" s="7"/>
      <c r="DQ935" s="7"/>
      <c r="DR935" s="7"/>
      <c r="DS935" s="7"/>
      <c r="DT935" s="7"/>
      <c r="DU935" s="7"/>
      <c r="DV935" s="7"/>
      <c r="DW935" s="7"/>
      <c r="DX935" s="7"/>
      <c r="DY935" s="7"/>
      <c r="DZ935" s="7"/>
      <c r="EA935" s="7"/>
      <c r="EB935" s="7"/>
      <c r="EC935" s="7"/>
      <c r="ED935" s="7"/>
    </row>
    <row r="936" spans="3:134" s="6" customFormat="1" x14ac:dyDescent="0.2">
      <c r="C936" s="54"/>
      <c r="D936" s="7"/>
      <c r="E936" s="54"/>
      <c r="F936" s="7"/>
      <c r="G936" s="60"/>
      <c r="H936" s="60"/>
      <c r="I936" s="60"/>
      <c r="J936" s="60"/>
      <c r="DE936" s="61"/>
      <c r="DF936" s="61"/>
      <c r="DG936" s="61"/>
      <c r="DH936" s="61"/>
      <c r="DI936" s="61"/>
      <c r="DJ936" s="55"/>
      <c r="DK936"/>
      <c r="DL936" s="55"/>
      <c r="DM936" s="55"/>
      <c r="DN936" s="7"/>
      <c r="DO936" s="7"/>
      <c r="DP936" s="7"/>
      <c r="DQ936" s="7"/>
      <c r="DR936" s="7"/>
      <c r="DS936" s="7"/>
      <c r="DT936" s="7"/>
      <c r="DU936" s="7"/>
      <c r="DV936" s="7"/>
      <c r="DW936" s="7"/>
      <c r="DX936" s="7"/>
      <c r="DY936" s="7"/>
      <c r="DZ936" s="7"/>
      <c r="EA936" s="7"/>
      <c r="EB936" s="7"/>
      <c r="EC936" s="7"/>
      <c r="ED936" s="7"/>
    </row>
    <row r="937" spans="3:134" s="6" customFormat="1" x14ac:dyDescent="0.2">
      <c r="C937" s="54"/>
      <c r="D937" s="7"/>
      <c r="E937" s="54"/>
      <c r="F937" s="7"/>
      <c r="G937" s="60"/>
      <c r="H937" s="60"/>
      <c r="I937" s="60"/>
      <c r="J937" s="60"/>
      <c r="DE937" s="61"/>
      <c r="DF937" s="61"/>
      <c r="DG937" s="61"/>
      <c r="DH937" s="61"/>
      <c r="DI937" s="61"/>
      <c r="DJ937" s="55"/>
      <c r="DK937"/>
      <c r="DL937" s="55"/>
      <c r="DM937" s="55"/>
      <c r="DN937" s="7"/>
      <c r="DO937" s="7"/>
      <c r="DP937" s="7"/>
      <c r="DQ937" s="7"/>
      <c r="DR937" s="7"/>
      <c r="DS937" s="7"/>
      <c r="DT937" s="7"/>
      <c r="DU937" s="7"/>
      <c r="DV937" s="7"/>
      <c r="DW937" s="7"/>
      <c r="DX937" s="7"/>
      <c r="DY937" s="7"/>
      <c r="DZ937" s="7"/>
      <c r="EA937" s="7"/>
      <c r="EB937" s="7"/>
      <c r="EC937" s="7"/>
      <c r="ED937" s="7"/>
    </row>
    <row r="938" spans="3:134" s="6" customFormat="1" x14ac:dyDescent="0.2">
      <c r="C938" s="54"/>
      <c r="D938" s="7"/>
      <c r="E938" s="54"/>
      <c r="F938" s="7"/>
      <c r="G938" s="60"/>
      <c r="H938" s="60"/>
      <c r="I938" s="60"/>
      <c r="J938" s="60"/>
      <c r="DE938" s="61"/>
      <c r="DF938" s="61"/>
      <c r="DG938" s="61"/>
      <c r="DH938" s="61"/>
      <c r="DI938" s="61"/>
      <c r="DJ938" s="55"/>
      <c r="DK938"/>
      <c r="DL938" s="55"/>
      <c r="DM938" s="55"/>
      <c r="DN938" s="7"/>
      <c r="DO938" s="7"/>
      <c r="DP938" s="7"/>
      <c r="DQ938" s="7"/>
      <c r="DR938" s="7"/>
      <c r="DS938" s="7"/>
      <c r="DT938" s="7"/>
      <c r="DU938" s="7"/>
      <c r="DV938" s="7"/>
      <c r="DW938" s="7"/>
      <c r="DX938" s="7"/>
      <c r="DY938" s="7"/>
      <c r="DZ938" s="7"/>
      <c r="EA938" s="7"/>
      <c r="EB938" s="7"/>
      <c r="EC938" s="7"/>
      <c r="ED938" s="7"/>
    </row>
    <row r="939" spans="3:134" s="6" customFormat="1" x14ac:dyDescent="0.2">
      <c r="C939" s="54"/>
      <c r="D939" s="7"/>
      <c r="E939" s="54"/>
      <c r="F939" s="7"/>
      <c r="G939" s="62"/>
      <c r="H939" s="62"/>
      <c r="I939" s="62"/>
      <c r="J939" s="62"/>
      <c r="DE939" s="61"/>
      <c r="DF939" s="61"/>
      <c r="DG939" s="61"/>
      <c r="DH939" s="61"/>
      <c r="DI939" s="61"/>
      <c r="DJ939" s="55"/>
      <c r="DK939"/>
      <c r="DL939" s="55"/>
      <c r="DM939" s="55"/>
      <c r="DN939" s="7"/>
      <c r="DO939" s="7"/>
      <c r="DP939" s="7"/>
      <c r="DQ939" s="7"/>
      <c r="DR939" s="7"/>
      <c r="DS939" s="7"/>
      <c r="DT939" s="7"/>
      <c r="DU939" s="7"/>
      <c r="DV939" s="7"/>
      <c r="DW939" s="7"/>
      <c r="DX939" s="7"/>
      <c r="DY939" s="7"/>
      <c r="DZ939" s="7"/>
      <c r="EA939" s="7"/>
      <c r="EB939" s="7"/>
      <c r="EC939" s="7"/>
      <c r="ED939" s="7"/>
    </row>
    <row r="940" spans="3:134" s="6" customFormat="1" x14ac:dyDescent="0.2">
      <c r="C940" s="54"/>
      <c r="D940" s="7"/>
      <c r="E940" s="54"/>
      <c r="F940" s="7"/>
      <c r="G940" s="60"/>
      <c r="H940" s="60"/>
      <c r="I940" s="60"/>
      <c r="J940" s="60"/>
      <c r="DE940" s="61"/>
      <c r="DF940" s="61"/>
      <c r="DG940" s="61"/>
      <c r="DH940" s="61"/>
      <c r="DI940" s="61"/>
      <c r="DJ940" s="55"/>
      <c r="DK940"/>
      <c r="DL940" s="55"/>
      <c r="DM940" s="55"/>
      <c r="DN940" s="7"/>
      <c r="DO940" s="7"/>
      <c r="DP940" s="7"/>
      <c r="DQ940" s="7"/>
      <c r="DR940" s="7"/>
      <c r="DS940" s="7"/>
      <c r="DT940" s="7"/>
      <c r="DU940" s="7"/>
      <c r="DV940" s="7"/>
      <c r="DW940" s="7"/>
      <c r="DX940" s="7"/>
      <c r="DY940" s="7"/>
      <c r="DZ940" s="7"/>
      <c r="EA940" s="7"/>
      <c r="EB940" s="7"/>
      <c r="EC940" s="7"/>
      <c r="ED940" s="7"/>
    </row>
    <row r="941" spans="3:134" s="6" customFormat="1" x14ac:dyDescent="0.2">
      <c r="C941" s="54"/>
      <c r="D941" s="7"/>
      <c r="E941" s="54"/>
      <c r="F941" s="7"/>
      <c r="G941" s="60"/>
      <c r="H941" s="60"/>
      <c r="I941" s="60"/>
      <c r="J941" s="60"/>
      <c r="DE941" s="61"/>
      <c r="DF941" s="61"/>
      <c r="DG941" s="61"/>
      <c r="DH941" s="61"/>
      <c r="DI941" s="61"/>
      <c r="DJ941" s="55"/>
      <c r="DK941"/>
      <c r="DL941" s="55"/>
      <c r="DM941" s="55"/>
      <c r="DN941" s="7"/>
      <c r="DO941" s="7"/>
      <c r="DP941" s="7"/>
      <c r="DQ941" s="7"/>
      <c r="DR941" s="7"/>
      <c r="DS941" s="7"/>
      <c r="DT941" s="7"/>
      <c r="DU941" s="7"/>
      <c r="DV941" s="7"/>
      <c r="DW941" s="7"/>
      <c r="DX941" s="7"/>
      <c r="DY941" s="7"/>
      <c r="DZ941" s="7"/>
      <c r="EA941" s="7"/>
      <c r="EB941" s="7"/>
      <c r="EC941" s="7"/>
      <c r="ED941" s="7"/>
    </row>
    <row r="942" spans="3:134" s="6" customFormat="1" x14ac:dyDescent="0.2">
      <c r="C942" s="54"/>
      <c r="D942" s="7"/>
      <c r="E942" s="54"/>
      <c r="F942" s="7"/>
      <c r="G942" s="60"/>
      <c r="H942" s="60"/>
      <c r="I942" s="60"/>
      <c r="J942" s="60"/>
      <c r="DE942" s="61"/>
      <c r="DF942" s="61"/>
      <c r="DG942" s="61"/>
      <c r="DH942" s="61"/>
      <c r="DI942" s="61"/>
      <c r="DJ942" s="55"/>
      <c r="DK942"/>
      <c r="DL942" s="55"/>
      <c r="DM942" s="55"/>
      <c r="DN942" s="7"/>
      <c r="DO942" s="7"/>
      <c r="DP942" s="7"/>
      <c r="DQ942" s="7"/>
      <c r="DR942" s="7"/>
      <c r="DS942" s="7"/>
      <c r="DT942" s="7"/>
      <c r="DU942" s="7"/>
      <c r="DV942" s="7"/>
      <c r="DW942" s="7"/>
      <c r="DX942" s="7"/>
      <c r="DY942" s="7"/>
      <c r="DZ942" s="7"/>
      <c r="EA942" s="7"/>
      <c r="EB942" s="7"/>
      <c r="EC942" s="7"/>
      <c r="ED942" s="7"/>
    </row>
    <row r="943" spans="3:134" s="6" customFormat="1" x14ac:dyDescent="0.2">
      <c r="C943" s="54"/>
      <c r="D943" s="7"/>
      <c r="E943" s="54"/>
      <c r="F943" s="7"/>
      <c r="G943" s="60"/>
      <c r="H943" s="60"/>
      <c r="I943" s="60"/>
      <c r="J943" s="60"/>
      <c r="DE943" s="61"/>
      <c r="DF943" s="61"/>
      <c r="DG943" s="61"/>
      <c r="DH943" s="61"/>
      <c r="DI943" s="61"/>
      <c r="DJ943" s="55"/>
      <c r="DK943"/>
      <c r="DL943" s="55"/>
      <c r="DM943" s="55"/>
      <c r="DN943" s="7"/>
      <c r="DO943" s="7"/>
      <c r="DP943" s="7"/>
      <c r="DQ943" s="7"/>
      <c r="DR943" s="7"/>
      <c r="DS943" s="7"/>
      <c r="DT943" s="7"/>
      <c r="DU943" s="7"/>
      <c r="DV943" s="7"/>
      <c r="DW943" s="7"/>
      <c r="DX943" s="7"/>
      <c r="DY943" s="7"/>
      <c r="DZ943" s="7"/>
      <c r="EA943" s="7"/>
      <c r="EB943" s="7"/>
      <c r="EC943" s="7"/>
      <c r="ED943" s="7"/>
    </row>
    <row r="944" spans="3:134" s="6" customFormat="1" x14ac:dyDescent="0.2">
      <c r="C944" s="54"/>
      <c r="D944" s="7"/>
      <c r="E944" s="54"/>
      <c r="F944" s="7"/>
      <c r="G944" s="60"/>
      <c r="H944" s="60"/>
      <c r="I944" s="60"/>
      <c r="J944" s="60"/>
      <c r="DE944" s="61"/>
      <c r="DF944" s="61"/>
      <c r="DG944" s="61"/>
      <c r="DH944" s="61"/>
      <c r="DI944" s="61"/>
      <c r="DJ944" s="55"/>
      <c r="DK944"/>
      <c r="DL944" s="55"/>
      <c r="DM944" s="55"/>
      <c r="DN944" s="7"/>
      <c r="DO944" s="7"/>
      <c r="DP944" s="7"/>
      <c r="DQ944" s="7"/>
      <c r="DR944" s="7"/>
      <c r="DS944" s="7"/>
      <c r="DT944" s="7"/>
      <c r="DU944" s="7"/>
      <c r="DV944" s="7"/>
      <c r="DW944" s="7"/>
      <c r="DX944" s="7"/>
      <c r="DY944" s="7"/>
      <c r="DZ944" s="7"/>
      <c r="EA944" s="7"/>
      <c r="EB944" s="7"/>
      <c r="EC944" s="7"/>
      <c r="ED944" s="7"/>
    </row>
    <row r="945" spans="3:134" s="6" customFormat="1" x14ac:dyDescent="0.2">
      <c r="C945" s="54"/>
      <c r="D945" s="7"/>
      <c r="E945" s="54"/>
      <c r="F945" s="7"/>
      <c r="G945" s="60"/>
      <c r="H945" s="60"/>
      <c r="I945" s="60"/>
      <c r="J945" s="60"/>
      <c r="DE945" s="61"/>
      <c r="DF945" s="61"/>
      <c r="DG945" s="61"/>
      <c r="DH945" s="61"/>
      <c r="DI945" s="61"/>
      <c r="DJ945" s="55"/>
      <c r="DK945"/>
      <c r="DL945" s="55"/>
      <c r="DM945" s="55"/>
      <c r="DN945" s="7"/>
      <c r="DO945" s="7"/>
      <c r="DP945" s="7"/>
      <c r="DQ945" s="7"/>
      <c r="DR945" s="7"/>
      <c r="DS945" s="7"/>
      <c r="DT945" s="7"/>
      <c r="DU945" s="7"/>
      <c r="DV945" s="7"/>
      <c r="DW945" s="7"/>
      <c r="DX945" s="7"/>
      <c r="DY945" s="7"/>
      <c r="DZ945" s="7"/>
      <c r="EA945" s="7"/>
      <c r="EB945" s="7"/>
      <c r="EC945" s="7"/>
      <c r="ED945" s="7"/>
    </row>
    <row r="946" spans="3:134" s="6" customFormat="1" x14ac:dyDescent="0.2">
      <c r="C946" s="54"/>
      <c r="D946" s="7"/>
      <c r="E946" s="54"/>
      <c r="F946" s="7"/>
      <c r="G946" s="60"/>
      <c r="H946" s="60"/>
      <c r="I946" s="60"/>
      <c r="J946" s="60"/>
      <c r="DE946" s="61"/>
      <c r="DF946" s="61"/>
      <c r="DG946" s="61"/>
      <c r="DH946" s="61"/>
      <c r="DI946" s="61"/>
      <c r="DJ946" s="55"/>
      <c r="DK946"/>
      <c r="DL946" s="55"/>
      <c r="DM946" s="55"/>
      <c r="DN946" s="7"/>
      <c r="DO946" s="7"/>
      <c r="DP946" s="7"/>
      <c r="DQ946" s="7"/>
      <c r="DR946" s="7"/>
      <c r="DS946" s="7"/>
      <c r="DT946" s="7"/>
      <c r="DU946" s="7"/>
      <c r="DV946" s="7"/>
      <c r="DW946" s="7"/>
      <c r="DX946" s="7"/>
      <c r="DY946" s="7"/>
      <c r="DZ946" s="7"/>
      <c r="EA946" s="7"/>
      <c r="EB946" s="7"/>
      <c r="EC946" s="7"/>
      <c r="ED946" s="7"/>
    </row>
    <row r="947" spans="3:134" s="6" customFormat="1" x14ac:dyDescent="0.2">
      <c r="C947" s="54"/>
      <c r="D947" s="7"/>
      <c r="E947" s="54"/>
      <c r="F947" s="7"/>
      <c r="G947" s="60"/>
      <c r="H947" s="60"/>
      <c r="I947" s="60"/>
      <c r="J947" s="60"/>
      <c r="DE947" s="61"/>
      <c r="DF947" s="61"/>
      <c r="DG947" s="61"/>
      <c r="DH947" s="61"/>
      <c r="DI947" s="61"/>
      <c r="DJ947" s="55"/>
      <c r="DK947"/>
      <c r="DL947" s="55"/>
      <c r="DM947" s="55"/>
      <c r="DN947" s="7"/>
      <c r="DO947" s="7"/>
      <c r="DP947" s="7"/>
      <c r="DQ947" s="7"/>
      <c r="DR947" s="7"/>
      <c r="DS947" s="7"/>
      <c r="DT947" s="7"/>
      <c r="DU947" s="7"/>
      <c r="DV947" s="7"/>
      <c r="DW947" s="7"/>
      <c r="DX947" s="7"/>
      <c r="DY947" s="7"/>
      <c r="DZ947" s="7"/>
      <c r="EA947" s="7"/>
      <c r="EB947" s="7"/>
      <c r="EC947" s="7"/>
      <c r="ED947" s="7"/>
    </row>
    <row r="948" spans="3:134" s="6" customFormat="1" x14ac:dyDescent="0.2">
      <c r="C948" s="54"/>
      <c r="D948" s="7"/>
      <c r="E948" s="54"/>
      <c r="F948" s="7"/>
      <c r="G948" s="60"/>
      <c r="H948" s="60"/>
      <c r="I948" s="60"/>
      <c r="J948" s="60"/>
      <c r="DE948" s="61"/>
      <c r="DF948" s="61"/>
      <c r="DG948" s="61"/>
      <c r="DH948" s="61"/>
      <c r="DI948" s="61"/>
      <c r="DJ948" s="55"/>
      <c r="DK948"/>
      <c r="DL948" s="55"/>
      <c r="DM948" s="55"/>
      <c r="DN948" s="7"/>
      <c r="DO948" s="7"/>
      <c r="DP948" s="7"/>
      <c r="DQ948" s="7"/>
      <c r="DR948" s="7"/>
      <c r="DS948" s="7"/>
      <c r="DT948" s="7"/>
      <c r="DU948" s="7"/>
      <c r="DV948" s="7"/>
      <c r="DW948" s="7"/>
      <c r="DX948" s="7"/>
      <c r="DY948" s="7"/>
      <c r="DZ948" s="7"/>
      <c r="EA948" s="7"/>
      <c r="EB948" s="7"/>
      <c r="EC948" s="7"/>
      <c r="ED948" s="7"/>
    </row>
    <row r="949" spans="3:134" s="6" customFormat="1" x14ac:dyDescent="0.2">
      <c r="C949" s="54"/>
      <c r="D949" s="7"/>
      <c r="E949" s="54"/>
      <c r="F949" s="7"/>
      <c r="G949" s="60"/>
      <c r="H949" s="60"/>
      <c r="I949" s="60"/>
      <c r="J949" s="60"/>
      <c r="DE949" s="61"/>
      <c r="DF949" s="61"/>
      <c r="DG949" s="61"/>
      <c r="DH949" s="61"/>
      <c r="DI949" s="61"/>
      <c r="DJ949" s="55"/>
      <c r="DK949"/>
      <c r="DL949" s="55"/>
      <c r="DM949" s="55"/>
      <c r="DN949" s="7"/>
      <c r="DO949" s="7"/>
      <c r="DP949" s="7"/>
      <c r="DQ949" s="7"/>
      <c r="DR949" s="7"/>
      <c r="DS949" s="7"/>
      <c r="DT949" s="7"/>
      <c r="DU949" s="7"/>
      <c r="DV949" s="7"/>
      <c r="DW949" s="7"/>
      <c r="DX949" s="7"/>
      <c r="DY949" s="7"/>
      <c r="DZ949" s="7"/>
      <c r="EA949" s="7"/>
      <c r="EB949" s="7"/>
      <c r="EC949" s="7"/>
      <c r="ED949" s="7"/>
    </row>
    <row r="950" spans="3:134" s="6" customFormat="1" x14ac:dyDescent="0.2">
      <c r="C950" s="54"/>
      <c r="D950" s="7"/>
      <c r="E950" s="54"/>
      <c r="F950" s="7"/>
      <c r="G950" s="60"/>
      <c r="H950" s="60"/>
      <c r="I950" s="60"/>
      <c r="J950" s="60"/>
      <c r="DE950" s="61"/>
      <c r="DF950" s="61"/>
      <c r="DG950" s="61"/>
      <c r="DH950" s="61"/>
      <c r="DI950" s="61"/>
      <c r="DJ950" s="55"/>
      <c r="DK950"/>
      <c r="DL950" s="55"/>
      <c r="DM950" s="55"/>
      <c r="DN950" s="7"/>
      <c r="DO950" s="7"/>
      <c r="DP950" s="7"/>
      <c r="DQ950" s="7"/>
      <c r="DR950" s="7"/>
      <c r="DS950" s="7"/>
      <c r="DT950" s="7"/>
      <c r="DU950" s="7"/>
      <c r="DV950" s="7"/>
      <c r="DW950" s="7"/>
      <c r="DX950" s="7"/>
      <c r="DY950" s="7"/>
      <c r="DZ950" s="7"/>
      <c r="EA950" s="7"/>
      <c r="EB950" s="7"/>
      <c r="EC950" s="7"/>
      <c r="ED950" s="7"/>
    </row>
    <row r="951" spans="3:134" s="6" customFormat="1" x14ac:dyDescent="0.2">
      <c r="C951" s="54"/>
      <c r="D951" s="7"/>
      <c r="E951" s="54"/>
      <c r="F951" s="7"/>
      <c r="G951" s="60"/>
      <c r="H951" s="60"/>
      <c r="I951" s="60"/>
      <c r="J951" s="60"/>
      <c r="DE951" s="61"/>
      <c r="DF951" s="61"/>
      <c r="DG951" s="61"/>
      <c r="DH951" s="61"/>
      <c r="DI951" s="61"/>
      <c r="DJ951" s="55"/>
      <c r="DK951"/>
      <c r="DL951" s="55"/>
      <c r="DM951" s="55"/>
      <c r="DN951" s="7"/>
      <c r="DO951" s="7"/>
      <c r="DP951" s="7"/>
      <c r="DQ951" s="7"/>
      <c r="DR951" s="7"/>
      <c r="DS951" s="7"/>
      <c r="DT951" s="7"/>
      <c r="DU951" s="7"/>
      <c r="DV951" s="7"/>
      <c r="DW951" s="7"/>
      <c r="DX951" s="7"/>
      <c r="DY951" s="7"/>
      <c r="DZ951" s="7"/>
      <c r="EA951" s="7"/>
      <c r="EB951" s="7"/>
      <c r="EC951" s="7"/>
      <c r="ED951" s="7"/>
    </row>
    <row r="952" spans="3:134" s="6" customFormat="1" x14ac:dyDescent="0.2">
      <c r="C952" s="54"/>
      <c r="D952" s="7"/>
      <c r="E952" s="54"/>
      <c r="F952" s="7"/>
      <c r="G952" s="60"/>
      <c r="H952" s="60"/>
      <c r="I952" s="60"/>
      <c r="J952" s="60"/>
      <c r="DE952" s="61"/>
      <c r="DF952" s="61"/>
      <c r="DG952" s="61"/>
      <c r="DH952" s="61"/>
      <c r="DI952" s="61"/>
      <c r="DJ952" s="55"/>
      <c r="DK952"/>
      <c r="DL952" s="55"/>
      <c r="DM952" s="55"/>
      <c r="DN952" s="7"/>
      <c r="DO952" s="7"/>
      <c r="DP952" s="7"/>
      <c r="DQ952" s="7"/>
      <c r="DR952" s="7"/>
      <c r="DS952" s="7"/>
      <c r="DT952" s="7"/>
      <c r="DU952" s="7"/>
      <c r="DV952" s="7"/>
      <c r="DW952" s="7"/>
      <c r="DX952" s="7"/>
      <c r="DY952" s="7"/>
      <c r="DZ952" s="7"/>
      <c r="EA952" s="7"/>
      <c r="EB952" s="7"/>
      <c r="EC952" s="7"/>
      <c r="ED952" s="7"/>
    </row>
    <row r="953" spans="3:134" s="6" customFormat="1" x14ac:dyDescent="0.2">
      <c r="C953" s="54"/>
      <c r="D953" s="7"/>
      <c r="E953" s="54"/>
      <c r="F953" s="7"/>
      <c r="G953" s="60"/>
      <c r="H953" s="60"/>
      <c r="I953" s="60"/>
      <c r="J953" s="60"/>
      <c r="DE953" s="61"/>
      <c r="DF953" s="61"/>
      <c r="DG953" s="61"/>
      <c r="DH953" s="61"/>
      <c r="DI953" s="61"/>
      <c r="DJ953" s="55"/>
      <c r="DK953"/>
      <c r="DL953" s="55"/>
      <c r="DM953" s="55"/>
      <c r="DN953" s="7"/>
      <c r="DO953" s="7"/>
      <c r="DP953" s="7"/>
      <c r="DQ953" s="7"/>
      <c r="DR953" s="7"/>
      <c r="DS953" s="7"/>
      <c r="DT953" s="7"/>
      <c r="DU953" s="7"/>
      <c r="DV953" s="7"/>
      <c r="DW953" s="7"/>
      <c r="DX953" s="7"/>
      <c r="DY953" s="7"/>
      <c r="DZ953" s="7"/>
      <c r="EA953" s="7"/>
      <c r="EB953" s="7"/>
      <c r="EC953" s="7"/>
      <c r="ED953" s="7"/>
    </row>
    <row r="954" spans="3:134" s="6" customFormat="1" x14ac:dyDescent="0.2">
      <c r="C954" s="54"/>
      <c r="D954" s="7"/>
      <c r="E954" s="54"/>
      <c r="F954" s="7"/>
      <c r="G954" s="60"/>
      <c r="H954" s="60"/>
      <c r="I954" s="60"/>
      <c r="J954" s="60"/>
      <c r="DE954" s="61"/>
      <c r="DF954" s="61"/>
      <c r="DG954" s="61"/>
      <c r="DH954" s="61"/>
      <c r="DI954" s="61"/>
      <c r="DJ954" s="55"/>
      <c r="DK954"/>
      <c r="DL954" s="55"/>
      <c r="DM954" s="55"/>
      <c r="DN954" s="7"/>
      <c r="DO954" s="7"/>
      <c r="DP954" s="7"/>
      <c r="DQ954" s="7"/>
      <c r="DR954" s="7"/>
      <c r="DS954" s="7"/>
      <c r="DT954" s="7"/>
      <c r="DU954" s="7"/>
      <c r="DV954" s="7"/>
      <c r="DW954" s="7"/>
      <c r="DX954" s="7"/>
      <c r="DY954" s="7"/>
      <c r="DZ954" s="7"/>
      <c r="EA954" s="7"/>
      <c r="EB954" s="7"/>
      <c r="EC954" s="7"/>
      <c r="ED954" s="7"/>
    </row>
    <row r="955" spans="3:134" s="6" customFormat="1" x14ac:dyDescent="0.2">
      <c r="C955" s="54"/>
      <c r="D955" s="7"/>
      <c r="E955" s="54"/>
      <c r="F955" s="7"/>
      <c r="G955" s="60"/>
      <c r="H955" s="60"/>
      <c r="I955" s="60"/>
      <c r="J955" s="60"/>
      <c r="DE955" s="61"/>
      <c r="DF955" s="61"/>
      <c r="DG955" s="61"/>
      <c r="DH955" s="61"/>
      <c r="DI955" s="61"/>
      <c r="DJ955" s="55"/>
      <c r="DK955"/>
      <c r="DL955" s="55"/>
      <c r="DM955" s="55"/>
      <c r="DN955" s="7"/>
      <c r="DO955" s="7"/>
      <c r="DP955" s="7"/>
      <c r="DQ955" s="7"/>
      <c r="DR955" s="7"/>
      <c r="DS955" s="7"/>
      <c r="DT955" s="7"/>
      <c r="DU955" s="7"/>
      <c r="DV955" s="7"/>
      <c r="DW955" s="7"/>
      <c r="DX955" s="7"/>
      <c r="DY955" s="7"/>
      <c r="DZ955" s="7"/>
      <c r="EA955" s="7"/>
      <c r="EB955" s="7"/>
      <c r="EC955" s="7"/>
      <c r="ED955" s="7"/>
    </row>
    <row r="956" spans="3:134" s="6" customFormat="1" x14ac:dyDescent="0.2">
      <c r="C956" s="54"/>
      <c r="D956" s="7"/>
      <c r="E956" s="54"/>
      <c r="F956" s="7"/>
      <c r="G956" s="62"/>
      <c r="H956" s="62"/>
      <c r="I956" s="62"/>
      <c r="J956" s="62"/>
      <c r="DE956" s="61"/>
      <c r="DF956" s="61"/>
      <c r="DG956" s="61"/>
      <c r="DH956" s="61"/>
      <c r="DI956" s="61"/>
      <c r="DJ956" s="55"/>
      <c r="DK956"/>
      <c r="DL956" s="55"/>
      <c r="DM956" s="55"/>
      <c r="DN956" s="7"/>
      <c r="DO956" s="7"/>
      <c r="DP956" s="7"/>
      <c r="DQ956" s="7"/>
      <c r="DR956" s="7"/>
      <c r="DS956" s="7"/>
      <c r="DT956" s="7"/>
      <c r="DU956" s="7"/>
      <c r="DV956" s="7"/>
      <c r="DW956" s="7"/>
      <c r="DX956" s="7"/>
      <c r="DY956" s="7"/>
      <c r="DZ956" s="7"/>
      <c r="EA956" s="7"/>
      <c r="EB956" s="7"/>
      <c r="EC956" s="7"/>
      <c r="ED956" s="7"/>
    </row>
    <row r="957" spans="3:134" s="6" customFormat="1" x14ac:dyDescent="0.2">
      <c r="C957" s="54"/>
      <c r="D957" s="7"/>
      <c r="E957" s="54"/>
      <c r="F957" s="7"/>
      <c r="G957" s="60"/>
      <c r="H957" s="60"/>
      <c r="I957" s="60"/>
      <c r="J957" s="60"/>
      <c r="DE957" s="61"/>
      <c r="DF957" s="61"/>
      <c r="DG957" s="61"/>
      <c r="DH957" s="61"/>
      <c r="DI957" s="61"/>
      <c r="DJ957" s="55"/>
      <c r="DK957"/>
      <c r="DL957" s="55"/>
      <c r="DM957" s="55"/>
      <c r="DN957" s="7"/>
      <c r="DO957" s="7"/>
      <c r="DP957" s="7"/>
      <c r="DQ957" s="7"/>
      <c r="DR957" s="7"/>
      <c r="DS957" s="7"/>
      <c r="DT957" s="7"/>
      <c r="DU957" s="7"/>
      <c r="DV957" s="7"/>
      <c r="DW957" s="7"/>
      <c r="DX957" s="7"/>
      <c r="DY957" s="7"/>
      <c r="DZ957" s="7"/>
      <c r="EA957" s="7"/>
      <c r="EB957" s="7"/>
      <c r="EC957" s="7"/>
      <c r="ED957" s="7"/>
    </row>
    <row r="958" spans="3:134" s="6" customFormat="1" x14ac:dyDescent="0.2">
      <c r="C958" s="54"/>
      <c r="D958" s="7"/>
      <c r="E958" s="54"/>
      <c r="F958" s="7"/>
      <c r="G958" s="60"/>
      <c r="H958" s="60"/>
      <c r="I958" s="60"/>
      <c r="J958" s="60"/>
      <c r="DE958" s="61"/>
      <c r="DF958" s="61"/>
      <c r="DG958" s="61"/>
      <c r="DH958" s="61"/>
      <c r="DI958" s="61"/>
      <c r="DJ958" s="55"/>
      <c r="DK958"/>
      <c r="DL958" s="55"/>
      <c r="DM958" s="55"/>
      <c r="DN958" s="7"/>
      <c r="DO958" s="7"/>
      <c r="DP958" s="7"/>
      <c r="DQ958" s="7"/>
      <c r="DR958" s="7"/>
      <c r="DS958" s="7"/>
      <c r="DT958" s="7"/>
      <c r="DU958" s="7"/>
      <c r="DV958" s="7"/>
      <c r="DW958" s="7"/>
      <c r="DX958" s="7"/>
      <c r="DY958" s="7"/>
      <c r="DZ958" s="7"/>
      <c r="EA958" s="7"/>
      <c r="EB958" s="7"/>
      <c r="EC958" s="7"/>
      <c r="ED958" s="7"/>
    </row>
    <row r="959" spans="3:134" s="6" customFormat="1" x14ac:dyDescent="0.2">
      <c r="C959" s="54"/>
      <c r="D959" s="7"/>
      <c r="E959" s="54"/>
      <c r="F959" s="7"/>
      <c r="G959" s="60"/>
      <c r="H959" s="60"/>
      <c r="I959" s="60"/>
      <c r="J959" s="60"/>
      <c r="DE959" s="61"/>
      <c r="DF959" s="61"/>
      <c r="DG959" s="61"/>
      <c r="DH959" s="61"/>
      <c r="DI959" s="61"/>
      <c r="DJ959" s="55"/>
      <c r="DK959"/>
      <c r="DL959" s="55"/>
      <c r="DM959" s="55"/>
      <c r="DN959" s="7"/>
      <c r="DO959" s="7"/>
      <c r="DP959" s="7"/>
      <c r="DQ959" s="7"/>
      <c r="DR959" s="7"/>
      <c r="DS959" s="7"/>
      <c r="DT959" s="7"/>
      <c r="DU959" s="7"/>
      <c r="DV959" s="7"/>
      <c r="DW959" s="7"/>
      <c r="DX959" s="7"/>
      <c r="DY959" s="7"/>
      <c r="DZ959" s="7"/>
      <c r="EA959" s="7"/>
      <c r="EB959" s="7"/>
      <c r="EC959" s="7"/>
      <c r="ED959" s="7"/>
    </row>
    <row r="960" spans="3:134" s="6" customFormat="1" x14ac:dyDescent="0.2">
      <c r="C960" s="54"/>
      <c r="D960" s="7"/>
      <c r="E960" s="54"/>
      <c r="F960" s="7"/>
      <c r="G960" s="60"/>
      <c r="H960" s="60"/>
      <c r="I960" s="60"/>
      <c r="J960" s="60"/>
      <c r="DE960" s="61"/>
      <c r="DF960" s="61"/>
      <c r="DG960" s="61"/>
      <c r="DH960" s="61"/>
      <c r="DI960" s="61"/>
      <c r="DJ960" s="55"/>
      <c r="DK960"/>
      <c r="DL960" s="55"/>
      <c r="DM960" s="55"/>
      <c r="DN960" s="7"/>
      <c r="DO960" s="7"/>
      <c r="DP960" s="7"/>
      <c r="DQ960" s="7"/>
      <c r="DR960" s="7"/>
      <c r="DS960" s="7"/>
      <c r="DT960" s="7"/>
      <c r="DU960" s="7"/>
      <c r="DV960" s="7"/>
      <c r="DW960" s="7"/>
      <c r="DX960" s="7"/>
      <c r="DY960" s="7"/>
      <c r="DZ960" s="7"/>
      <c r="EA960" s="7"/>
      <c r="EB960" s="7"/>
      <c r="EC960" s="7"/>
      <c r="ED960" s="7"/>
    </row>
    <row r="961" spans="3:134" s="6" customFormat="1" x14ac:dyDescent="0.2">
      <c r="C961" s="54"/>
      <c r="D961" s="7"/>
      <c r="E961" s="54"/>
      <c r="F961" s="7"/>
      <c r="G961" s="60"/>
      <c r="H961" s="60"/>
      <c r="I961" s="60"/>
      <c r="J961" s="60"/>
      <c r="DE961" s="61"/>
      <c r="DF961" s="61"/>
      <c r="DG961" s="61"/>
      <c r="DH961" s="61"/>
      <c r="DI961" s="61"/>
      <c r="DJ961" s="55"/>
      <c r="DK961"/>
      <c r="DL961" s="55"/>
      <c r="DM961" s="55"/>
      <c r="DN961" s="7"/>
      <c r="DO961" s="7"/>
      <c r="DP961" s="7"/>
      <c r="DQ961" s="7"/>
      <c r="DR961" s="7"/>
      <c r="DS961" s="7"/>
      <c r="DT961" s="7"/>
      <c r="DU961" s="7"/>
      <c r="DV961" s="7"/>
      <c r="DW961" s="7"/>
      <c r="DX961" s="7"/>
      <c r="DY961" s="7"/>
      <c r="DZ961" s="7"/>
      <c r="EA961" s="7"/>
      <c r="EB961" s="7"/>
      <c r="EC961" s="7"/>
      <c r="ED961" s="7"/>
    </row>
    <row r="962" spans="3:134" s="6" customFormat="1" x14ac:dyDescent="0.2">
      <c r="C962" s="54"/>
      <c r="D962" s="7"/>
      <c r="E962" s="54"/>
      <c r="F962" s="7"/>
      <c r="G962" s="60"/>
      <c r="H962" s="60"/>
      <c r="I962" s="60"/>
      <c r="J962" s="60"/>
      <c r="DE962" s="61"/>
      <c r="DF962" s="61"/>
      <c r="DG962" s="61"/>
      <c r="DH962" s="61"/>
      <c r="DI962" s="61"/>
      <c r="DJ962" s="55"/>
      <c r="DK962"/>
      <c r="DL962" s="55"/>
      <c r="DM962" s="55"/>
      <c r="DN962" s="7"/>
      <c r="DO962" s="7"/>
      <c r="DP962" s="7"/>
      <c r="DQ962" s="7"/>
      <c r="DR962" s="7"/>
      <c r="DS962" s="7"/>
      <c r="DT962" s="7"/>
      <c r="DU962" s="7"/>
      <c r="DV962" s="7"/>
      <c r="DW962" s="7"/>
      <c r="DX962" s="7"/>
      <c r="DY962" s="7"/>
      <c r="DZ962" s="7"/>
      <c r="EA962" s="7"/>
      <c r="EB962" s="7"/>
      <c r="EC962" s="7"/>
      <c r="ED962" s="7"/>
    </row>
    <row r="963" spans="3:134" s="6" customFormat="1" x14ac:dyDescent="0.2">
      <c r="C963" s="54"/>
      <c r="D963" s="7"/>
      <c r="E963" s="54"/>
      <c r="F963" s="7"/>
      <c r="G963" s="60"/>
      <c r="H963" s="60"/>
      <c r="I963" s="60"/>
      <c r="J963" s="60"/>
      <c r="DE963" s="61"/>
      <c r="DF963" s="61"/>
      <c r="DG963" s="61"/>
      <c r="DH963" s="61"/>
      <c r="DI963" s="61"/>
      <c r="DJ963" s="55"/>
      <c r="DK963"/>
      <c r="DL963" s="55"/>
      <c r="DM963" s="55"/>
      <c r="DN963" s="7"/>
      <c r="DO963" s="7"/>
      <c r="DP963" s="7"/>
      <c r="DQ963" s="7"/>
      <c r="DR963" s="7"/>
      <c r="DS963" s="7"/>
      <c r="DT963" s="7"/>
      <c r="DU963" s="7"/>
      <c r="DV963" s="7"/>
      <c r="DW963" s="7"/>
      <c r="DX963" s="7"/>
      <c r="DY963" s="7"/>
      <c r="DZ963" s="7"/>
      <c r="EA963" s="7"/>
      <c r="EB963" s="7"/>
      <c r="EC963" s="7"/>
      <c r="ED963" s="7"/>
    </row>
    <row r="964" spans="3:134" s="6" customFormat="1" x14ac:dyDescent="0.2">
      <c r="C964" s="54"/>
      <c r="D964" s="7"/>
      <c r="E964" s="54"/>
      <c r="F964" s="7"/>
      <c r="G964" s="60"/>
      <c r="H964" s="60"/>
      <c r="I964" s="60"/>
      <c r="J964" s="60"/>
      <c r="DE964" s="61"/>
      <c r="DF964" s="61"/>
      <c r="DG964" s="61"/>
      <c r="DH964" s="61"/>
      <c r="DI964" s="61"/>
      <c r="DJ964" s="55"/>
      <c r="DK964"/>
      <c r="DL964" s="55"/>
      <c r="DM964" s="55"/>
      <c r="DN964" s="7"/>
      <c r="DO964" s="7"/>
      <c r="DP964" s="7"/>
      <c r="DQ964" s="7"/>
      <c r="DR964" s="7"/>
      <c r="DS964" s="7"/>
      <c r="DT964" s="7"/>
      <c r="DU964" s="7"/>
      <c r="DV964" s="7"/>
      <c r="DW964" s="7"/>
      <c r="DX964" s="7"/>
      <c r="DY964" s="7"/>
      <c r="DZ964" s="7"/>
      <c r="EA964" s="7"/>
      <c r="EB964" s="7"/>
      <c r="EC964" s="7"/>
      <c r="ED964" s="7"/>
    </row>
    <row r="965" spans="3:134" s="6" customFormat="1" x14ac:dyDescent="0.2">
      <c r="C965" s="54"/>
      <c r="D965" s="7"/>
      <c r="E965" s="54"/>
      <c r="F965" s="7"/>
      <c r="G965" s="60"/>
      <c r="H965" s="60"/>
      <c r="I965" s="60"/>
      <c r="J965" s="60"/>
      <c r="DE965" s="61"/>
      <c r="DF965" s="61"/>
      <c r="DG965" s="61"/>
      <c r="DH965" s="61"/>
      <c r="DI965" s="61"/>
      <c r="DJ965" s="55"/>
      <c r="DK965"/>
      <c r="DL965" s="55"/>
      <c r="DM965" s="55"/>
      <c r="DN965" s="7"/>
      <c r="DO965" s="7"/>
      <c r="DP965" s="7"/>
      <c r="DQ965" s="7"/>
      <c r="DR965" s="7"/>
      <c r="DS965" s="7"/>
      <c r="DT965" s="7"/>
      <c r="DU965" s="7"/>
      <c r="DV965" s="7"/>
      <c r="DW965" s="7"/>
      <c r="DX965" s="7"/>
      <c r="DY965" s="7"/>
      <c r="DZ965" s="7"/>
      <c r="EA965" s="7"/>
      <c r="EB965" s="7"/>
      <c r="EC965" s="7"/>
      <c r="ED965" s="7"/>
    </row>
    <row r="966" spans="3:134" s="6" customFormat="1" x14ac:dyDescent="0.2">
      <c r="C966" s="54"/>
      <c r="D966" s="7"/>
      <c r="E966" s="54"/>
      <c r="F966" s="7"/>
      <c r="G966" s="60"/>
      <c r="H966" s="60"/>
      <c r="I966" s="60"/>
      <c r="J966" s="60"/>
      <c r="DE966" s="61"/>
      <c r="DF966" s="61"/>
      <c r="DG966" s="61"/>
      <c r="DH966" s="61"/>
      <c r="DI966" s="61"/>
      <c r="DJ966" s="55"/>
      <c r="DK966"/>
      <c r="DL966" s="55"/>
      <c r="DM966" s="55"/>
      <c r="DN966" s="7"/>
      <c r="DO966" s="7"/>
      <c r="DP966" s="7"/>
      <c r="DQ966" s="7"/>
      <c r="DR966" s="7"/>
      <c r="DS966" s="7"/>
      <c r="DT966" s="7"/>
      <c r="DU966" s="7"/>
      <c r="DV966" s="7"/>
      <c r="DW966" s="7"/>
      <c r="DX966" s="7"/>
      <c r="DY966" s="7"/>
      <c r="DZ966" s="7"/>
      <c r="EA966" s="7"/>
      <c r="EB966" s="7"/>
      <c r="EC966" s="7"/>
      <c r="ED966" s="7"/>
    </row>
    <row r="967" spans="3:134" s="6" customFormat="1" x14ac:dyDescent="0.2">
      <c r="C967" s="54"/>
      <c r="D967" s="7"/>
      <c r="E967" s="54"/>
      <c r="F967" s="7"/>
      <c r="G967" s="60"/>
      <c r="H967" s="60"/>
      <c r="I967" s="60"/>
      <c r="J967" s="60"/>
      <c r="DE967" s="61"/>
      <c r="DF967" s="61"/>
      <c r="DG967" s="61"/>
      <c r="DH967" s="61"/>
      <c r="DI967" s="61"/>
      <c r="DJ967" s="55"/>
      <c r="DK967"/>
      <c r="DL967" s="55"/>
      <c r="DM967" s="55"/>
      <c r="DN967" s="7"/>
      <c r="DO967" s="7"/>
      <c r="DP967" s="7"/>
      <c r="DQ967" s="7"/>
      <c r="DR967" s="7"/>
      <c r="DS967" s="7"/>
      <c r="DT967" s="7"/>
      <c r="DU967" s="7"/>
      <c r="DV967" s="7"/>
      <c r="DW967" s="7"/>
      <c r="DX967" s="7"/>
      <c r="DY967" s="7"/>
      <c r="DZ967" s="7"/>
      <c r="EA967" s="7"/>
      <c r="EB967" s="7"/>
      <c r="EC967" s="7"/>
      <c r="ED967" s="7"/>
    </row>
    <row r="968" spans="3:134" s="6" customFormat="1" x14ac:dyDescent="0.2">
      <c r="C968" s="54"/>
      <c r="D968" s="7"/>
      <c r="E968" s="54"/>
      <c r="F968" s="7"/>
      <c r="G968" s="60"/>
      <c r="H968" s="60"/>
      <c r="I968" s="60"/>
      <c r="J968" s="60"/>
      <c r="DE968" s="61"/>
      <c r="DF968" s="61"/>
      <c r="DG968" s="61"/>
      <c r="DH968" s="61"/>
      <c r="DI968" s="61"/>
      <c r="DJ968" s="55"/>
      <c r="DK968"/>
      <c r="DL968" s="55"/>
      <c r="DM968" s="55"/>
      <c r="DN968" s="7"/>
      <c r="DO968" s="7"/>
      <c r="DP968" s="7"/>
      <c r="DQ968" s="7"/>
      <c r="DR968" s="7"/>
      <c r="DS968" s="7"/>
      <c r="DT968" s="7"/>
      <c r="DU968" s="7"/>
      <c r="DV968" s="7"/>
      <c r="DW968" s="7"/>
      <c r="DX968" s="7"/>
      <c r="DY968" s="7"/>
      <c r="DZ968" s="7"/>
      <c r="EA968" s="7"/>
      <c r="EB968" s="7"/>
      <c r="EC968" s="7"/>
      <c r="ED968" s="7"/>
    </row>
    <row r="969" spans="3:134" s="6" customFormat="1" x14ac:dyDescent="0.2">
      <c r="C969" s="54"/>
      <c r="D969" s="7"/>
      <c r="E969" s="54"/>
      <c r="F969" s="7"/>
      <c r="G969" s="60"/>
      <c r="H969" s="60"/>
      <c r="I969" s="60"/>
      <c r="J969" s="60"/>
      <c r="DE969" s="61"/>
      <c r="DF969" s="61"/>
      <c r="DG969" s="61"/>
      <c r="DH969" s="61"/>
      <c r="DI969" s="61"/>
      <c r="DJ969" s="55"/>
      <c r="DK969"/>
      <c r="DL969" s="55"/>
      <c r="DM969" s="55"/>
      <c r="DN969" s="7"/>
      <c r="DO969" s="7"/>
      <c r="DP969" s="7"/>
      <c r="DQ969" s="7"/>
      <c r="DR969" s="7"/>
      <c r="DS969" s="7"/>
      <c r="DT969" s="7"/>
      <c r="DU969" s="7"/>
      <c r="DV969" s="7"/>
      <c r="DW969" s="7"/>
      <c r="DX969" s="7"/>
      <c r="DY969" s="7"/>
      <c r="DZ969" s="7"/>
      <c r="EA969" s="7"/>
      <c r="EB969" s="7"/>
      <c r="EC969" s="7"/>
      <c r="ED969" s="7"/>
    </row>
    <row r="970" spans="3:134" s="6" customFormat="1" x14ac:dyDescent="0.2">
      <c r="C970" s="54"/>
      <c r="D970" s="7"/>
      <c r="E970" s="54"/>
      <c r="F970" s="7"/>
      <c r="G970" s="62"/>
      <c r="H970" s="62"/>
      <c r="I970" s="62"/>
      <c r="J970" s="62"/>
      <c r="DE970" s="61"/>
      <c r="DF970" s="61"/>
      <c r="DG970" s="61"/>
      <c r="DH970" s="61"/>
      <c r="DI970" s="61"/>
      <c r="DJ970" s="55"/>
      <c r="DK970"/>
      <c r="DL970" s="55"/>
      <c r="DM970" s="55"/>
      <c r="DN970" s="7"/>
      <c r="DO970" s="7"/>
      <c r="DP970" s="7"/>
      <c r="DQ970" s="7"/>
      <c r="DR970" s="7"/>
      <c r="DS970" s="7"/>
      <c r="DT970" s="7"/>
      <c r="DU970" s="7"/>
      <c r="DV970" s="7"/>
      <c r="DW970" s="7"/>
      <c r="DX970" s="7"/>
      <c r="DY970" s="7"/>
      <c r="DZ970" s="7"/>
      <c r="EA970" s="7"/>
      <c r="EB970" s="7"/>
      <c r="EC970" s="7"/>
      <c r="ED970" s="7"/>
    </row>
    <row r="971" spans="3:134" s="6" customFormat="1" x14ac:dyDescent="0.2">
      <c r="C971" s="54"/>
      <c r="D971" s="7"/>
      <c r="E971" s="54"/>
      <c r="F971" s="7"/>
      <c r="G971" s="62"/>
      <c r="H971" s="62"/>
      <c r="I971" s="62"/>
      <c r="J971" s="62"/>
      <c r="DE971" s="61"/>
      <c r="DF971" s="61"/>
      <c r="DG971" s="61"/>
      <c r="DH971" s="61"/>
      <c r="DI971" s="61"/>
      <c r="DJ971" s="55"/>
      <c r="DK971"/>
      <c r="DL971" s="55"/>
      <c r="DM971" s="55"/>
      <c r="DN971" s="7"/>
      <c r="DO971" s="7"/>
      <c r="DP971" s="7"/>
      <c r="DQ971" s="7"/>
      <c r="DR971" s="7"/>
      <c r="DS971" s="7"/>
      <c r="DT971" s="7"/>
      <c r="DU971" s="7"/>
      <c r="DV971" s="7"/>
      <c r="DW971" s="7"/>
      <c r="DX971" s="7"/>
      <c r="DY971" s="7"/>
      <c r="DZ971" s="7"/>
      <c r="EA971" s="7"/>
      <c r="EB971" s="7"/>
      <c r="EC971" s="7"/>
      <c r="ED971" s="7"/>
    </row>
    <row r="972" spans="3:134" s="6" customFormat="1" x14ac:dyDescent="0.2">
      <c r="C972" s="54"/>
      <c r="D972" s="7"/>
      <c r="E972" s="54"/>
      <c r="F972" s="7"/>
      <c r="G972" s="60"/>
      <c r="H972" s="60"/>
      <c r="I972" s="60"/>
      <c r="J972" s="60"/>
      <c r="DE972" s="61"/>
      <c r="DF972" s="61"/>
      <c r="DG972" s="61"/>
      <c r="DH972" s="61"/>
      <c r="DI972" s="61"/>
      <c r="DJ972" s="55"/>
      <c r="DK972"/>
      <c r="DL972" s="55"/>
      <c r="DM972" s="55"/>
      <c r="DN972" s="7"/>
      <c r="DO972" s="7"/>
      <c r="DP972" s="7"/>
      <c r="DQ972" s="7"/>
      <c r="DR972" s="7"/>
      <c r="DS972" s="7"/>
      <c r="DT972" s="7"/>
      <c r="DU972" s="7"/>
      <c r="DV972" s="7"/>
      <c r="DW972" s="7"/>
      <c r="DX972" s="7"/>
      <c r="DY972" s="7"/>
      <c r="DZ972" s="7"/>
      <c r="EA972" s="7"/>
      <c r="EB972" s="7"/>
      <c r="EC972" s="7"/>
      <c r="ED972" s="7"/>
    </row>
    <row r="973" spans="3:134" s="6" customFormat="1" x14ac:dyDescent="0.2">
      <c r="C973" s="54"/>
      <c r="D973" s="7"/>
      <c r="E973" s="54"/>
      <c r="F973" s="7"/>
      <c r="G973" s="60"/>
      <c r="H973" s="60"/>
      <c r="I973" s="60"/>
      <c r="J973" s="60"/>
      <c r="DE973" s="61"/>
      <c r="DF973" s="61"/>
      <c r="DG973" s="61"/>
      <c r="DH973" s="61"/>
      <c r="DI973" s="61"/>
      <c r="DJ973" s="55"/>
      <c r="DK973"/>
      <c r="DL973" s="55"/>
      <c r="DM973" s="55"/>
      <c r="DN973" s="7"/>
      <c r="DO973" s="7"/>
      <c r="DP973" s="7"/>
      <c r="DQ973" s="7"/>
      <c r="DR973" s="7"/>
      <c r="DS973" s="7"/>
      <c r="DT973" s="7"/>
      <c r="DU973" s="7"/>
      <c r="DV973" s="7"/>
      <c r="DW973" s="7"/>
      <c r="DX973" s="7"/>
      <c r="DY973" s="7"/>
      <c r="DZ973" s="7"/>
      <c r="EA973" s="7"/>
      <c r="EB973" s="7"/>
      <c r="EC973" s="7"/>
      <c r="ED973" s="7"/>
    </row>
    <row r="974" spans="3:134" s="6" customFormat="1" x14ac:dyDescent="0.2">
      <c r="C974" s="54"/>
      <c r="D974" s="7"/>
      <c r="E974" s="54"/>
      <c r="F974" s="7"/>
      <c r="G974" s="62"/>
      <c r="H974" s="62"/>
      <c r="I974" s="62"/>
      <c r="J974" s="62"/>
      <c r="DE974" s="61"/>
      <c r="DF974" s="61"/>
      <c r="DG974" s="61"/>
      <c r="DH974" s="61"/>
      <c r="DI974" s="61"/>
      <c r="DJ974" s="55"/>
      <c r="DK974"/>
      <c r="DL974" s="55"/>
      <c r="DM974" s="55"/>
      <c r="DN974" s="7"/>
      <c r="DO974" s="7"/>
      <c r="DP974" s="7"/>
      <c r="DQ974" s="7"/>
      <c r="DR974" s="7"/>
      <c r="DS974" s="7"/>
      <c r="DT974" s="7"/>
      <c r="DU974" s="7"/>
      <c r="DV974" s="7"/>
      <c r="DW974" s="7"/>
      <c r="DX974" s="7"/>
      <c r="DY974" s="7"/>
      <c r="DZ974" s="7"/>
      <c r="EA974" s="7"/>
      <c r="EB974" s="7"/>
      <c r="EC974" s="7"/>
      <c r="ED974" s="7"/>
    </row>
    <row r="975" spans="3:134" s="6" customFormat="1" x14ac:dyDescent="0.2">
      <c r="C975" s="54"/>
      <c r="D975" s="7"/>
      <c r="E975" s="54"/>
      <c r="F975" s="7"/>
      <c r="G975" s="60"/>
      <c r="H975" s="60"/>
      <c r="I975" s="60"/>
      <c r="J975" s="60"/>
      <c r="DE975" s="61"/>
      <c r="DF975" s="61"/>
      <c r="DG975" s="61"/>
      <c r="DH975" s="61"/>
      <c r="DI975" s="61"/>
      <c r="DJ975" s="55"/>
      <c r="DK975"/>
      <c r="DL975" s="55"/>
      <c r="DM975" s="55"/>
      <c r="DN975" s="7"/>
      <c r="DO975" s="7"/>
      <c r="DP975" s="7"/>
      <c r="DQ975" s="7"/>
      <c r="DR975" s="7"/>
      <c r="DS975" s="7"/>
      <c r="DT975" s="7"/>
      <c r="DU975" s="7"/>
      <c r="DV975" s="7"/>
      <c r="DW975" s="7"/>
      <c r="DX975" s="7"/>
      <c r="DY975" s="7"/>
      <c r="DZ975" s="7"/>
      <c r="EA975" s="7"/>
      <c r="EB975" s="7"/>
      <c r="EC975" s="7"/>
      <c r="ED975" s="7"/>
    </row>
    <row r="976" spans="3:134" s="6" customFormat="1" x14ac:dyDescent="0.2">
      <c r="C976" s="54"/>
      <c r="D976" s="7"/>
      <c r="E976" s="54"/>
      <c r="F976" s="7"/>
      <c r="G976" s="60"/>
      <c r="H976" s="60"/>
      <c r="I976" s="60"/>
      <c r="J976" s="60"/>
      <c r="DE976" s="61"/>
      <c r="DF976" s="61"/>
      <c r="DG976" s="61"/>
      <c r="DH976" s="61"/>
      <c r="DI976" s="61"/>
      <c r="DJ976" s="55"/>
      <c r="DK976"/>
      <c r="DL976" s="55"/>
      <c r="DM976" s="55"/>
      <c r="DN976" s="7"/>
      <c r="DO976" s="7"/>
      <c r="DP976" s="7"/>
      <c r="DQ976" s="7"/>
      <c r="DR976" s="7"/>
      <c r="DS976" s="7"/>
      <c r="DT976" s="7"/>
      <c r="DU976" s="7"/>
      <c r="DV976" s="7"/>
      <c r="DW976" s="7"/>
      <c r="DX976" s="7"/>
      <c r="DY976" s="7"/>
      <c r="DZ976" s="7"/>
      <c r="EA976" s="7"/>
      <c r="EB976" s="7"/>
      <c r="EC976" s="7"/>
      <c r="ED976" s="7"/>
    </row>
    <row r="977" spans="3:134" s="6" customFormat="1" x14ac:dyDescent="0.2">
      <c r="C977" s="54"/>
      <c r="D977" s="7"/>
      <c r="E977" s="54"/>
      <c r="F977" s="7"/>
      <c r="G977" s="60"/>
      <c r="H977" s="60"/>
      <c r="I977" s="60"/>
      <c r="J977" s="60"/>
      <c r="DE977" s="61"/>
      <c r="DF977" s="61"/>
      <c r="DG977" s="61"/>
      <c r="DH977" s="61"/>
      <c r="DI977" s="61"/>
      <c r="DJ977" s="55"/>
      <c r="DK977"/>
      <c r="DL977" s="55"/>
      <c r="DM977" s="55"/>
      <c r="DN977" s="7"/>
      <c r="DO977" s="7"/>
      <c r="DP977" s="7"/>
      <c r="DQ977" s="7"/>
      <c r="DR977" s="7"/>
      <c r="DS977" s="7"/>
      <c r="DT977" s="7"/>
      <c r="DU977" s="7"/>
      <c r="DV977" s="7"/>
      <c r="DW977" s="7"/>
      <c r="DX977" s="7"/>
      <c r="DY977" s="7"/>
      <c r="DZ977" s="7"/>
      <c r="EA977" s="7"/>
      <c r="EB977" s="7"/>
      <c r="EC977" s="7"/>
      <c r="ED977" s="7"/>
    </row>
    <row r="978" spans="3:134" x14ac:dyDescent="0.2">
      <c r="G978" s="60"/>
      <c r="H978" s="60"/>
      <c r="I978" s="60"/>
      <c r="J978" s="60"/>
    </row>
  </sheetData>
  <autoFilter ref="A13:DO755" xr:uid="{00000000-0009-0000-0000-000000000000}"/>
  <mergeCells count="372">
    <mergeCell ref="F742:I742"/>
    <mergeCell ref="C2:DJ2"/>
    <mergeCell ref="D3:N3"/>
    <mergeCell ref="DE3:DJ3"/>
    <mergeCell ref="D4:S4"/>
    <mergeCell ref="D5:N5"/>
    <mergeCell ref="D6:AQ6"/>
    <mergeCell ref="L9:O9"/>
    <mergeCell ref="P9:R9"/>
    <mergeCell ref="S9:U9"/>
    <mergeCell ref="V9:X9"/>
    <mergeCell ref="Y9:AA9"/>
    <mergeCell ref="AB9:AD9"/>
    <mergeCell ref="DG7:DH7"/>
    <mergeCell ref="DI7:DJ7"/>
    <mergeCell ref="C8:DJ8"/>
    <mergeCell ref="C9:C12"/>
    <mergeCell ref="D9:D12"/>
    <mergeCell ref="E9:F9"/>
    <mergeCell ref="G9:G12"/>
    <mergeCell ref="H9:H12"/>
    <mergeCell ref="I9:I12"/>
    <mergeCell ref="K9:K12"/>
    <mergeCell ref="BC9:BE9"/>
    <mergeCell ref="AI11:AI12"/>
    <mergeCell ref="AJ11:AJ12"/>
    <mergeCell ref="AW11:AW12"/>
    <mergeCell ref="AX11:AX12"/>
    <mergeCell ref="AY11:AY12"/>
    <mergeCell ref="AZ11:AZ12"/>
    <mergeCell ref="AP11:AP12"/>
    <mergeCell ref="Y11:Y12"/>
    <mergeCell ref="Z11:Z12"/>
    <mergeCell ref="AA11:AA12"/>
    <mergeCell ref="AB11:AB12"/>
    <mergeCell ref="AC11:AC12"/>
    <mergeCell ref="AD11:AD12"/>
    <mergeCell ref="AE11:AE12"/>
    <mergeCell ref="AF11:AF12"/>
    <mergeCell ref="AG11:AG12"/>
    <mergeCell ref="AQ11:AQ12"/>
    <mergeCell ref="AR11:AR12"/>
    <mergeCell ref="AS11:AS12"/>
    <mergeCell ref="AT11:AT12"/>
    <mergeCell ref="AU11:AU12"/>
    <mergeCell ref="AV11:AV12"/>
    <mergeCell ref="AH11:AH12"/>
    <mergeCell ref="E10:E12"/>
    <mergeCell ref="F10:F12"/>
    <mergeCell ref="L10:M11"/>
    <mergeCell ref="N10:O11"/>
    <mergeCell ref="Q10:R10"/>
    <mergeCell ref="T10:U10"/>
    <mergeCell ref="W10:X10"/>
    <mergeCell ref="Z10:AA10"/>
    <mergeCell ref="AC10:AD10"/>
    <mergeCell ref="P11:P12"/>
    <mergeCell ref="Q11:Q12"/>
    <mergeCell ref="R11:R12"/>
    <mergeCell ref="S11:S12"/>
    <mergeCell ref="T11:T12"/>
    <mergeCell ref="U11:U12"/>
    <mergeCell ref="V11:V12"/>
    <mergeCell ref="W11:W12"/>
    <mergeCell ref="X11:X12"/>
    <mergeCell ref="BO9:BQ9"/>
    <mergeCell ref="AW9:AY9"/>
    <mergeCell ref="AZ9:BB9"/>
    <mergeCell ref="BM10:BN10"/>
    <mergeCell ref="BP10:BQ10"/>
    <mergeCell ref="BI9:BK9"/>
    <mergeCell ref="BL9:BN9"/>
    <mergeCell ref="AE9:AG9"/>
    <mergeCell ref="AH9:AJ9"/>
    <mergeCell ref="AK9:AM9"/>
    <mergeCell ref="AN9:AP9"/>
    <mergeCell ref="AQ9:AS9"/>
    <mergeCell ref="AT9:AV9"/>
    <mergeCell ref="AF10:AG10"/>
    <mergeCell ref="AI10:AJ10"/>
    <mergeCell ref="AL10:AM10"/>
    <mergeCell ref="AO10:AP10"/>
    <mergeCell ref="AR10:AS10"/>
    <mergeCell ref="BF9:BH9"/>
    <mergeCell ref="AU10:AV10"/>
    <mergeCell ref="AX10:AY10"/>
    <mergeCell ref="BA10:BB10"/>
    <mergeCell ref="BD10:BE10"/>
    <mergeCell ref="BG10:BH10"/>
    <mergeCell ref="DB9:DD9"/>
    <mergeCell ref="DE9:DJ9"/>
    <mergeCell ref="BR9:BT9"/>
    <mergeCell ref="BU9:BW9"/>
    <mergeCell ref="BX9:BZ9"/>
    <mergeCell ref="CA9:CC9"/>
    <mergeCell ref="CD9:CF9"/>
    <mergeCell ref="DD11:DD12"/>
    <mergeCell ref="DF11:DF12"/>
    <mergeCell ref="BS10:BT10"/>
    <mergeCell ref="BV10:BW10"/>
    <mergeCell ref="BY10:BZ10"/>
    <mergeCell ref="CB10:CC10"/>
    <mergeCell ref="CY9:DA9"/>
    <mergeCell ref="CZ10:DA10"/>
    <mergeCell ref="CY11:CY12"/>
    <mergeCell ref="CZ11:CZ12"/>
    <mergeCell ref="DA11:DA12"/>
    <mergeCell ref="CS9:CU9"/>
    <mergeCell ref="CT10:CU10"/>
    <mergeCell ref="CS11:CS12"/>
    <mergeCell ref="CT11:CT12"/>
    <mergeCell ref="CU11:CU12"/>
    <mergeCell ref="CM9:CO9"/>
    <mergeCell ref="BJ10:BK10"/>
    <mergeCell ref="BI11:BI12"/>
    <mergeCell ref="BD11:BD12"/>
    <mergeCell ref="BE11:BE12"/>
    <mergeCell ref="BF11:BF12"/>
    <mergeCell ref="BG11:BG12"/>
    <mergeCell ref="BH11:BH12"/>
    <mergeCell ref="BA11:BA12"/>
    <mergeCell ref="BB11:BB12"/>
    <mergeCell ref="CE10:CF10"/>
    <mergeCell ref="DC10:DD10"/>
    <mergeCell ref="DE10:DE12"/>
    <mergeCell ref="DF10:DG10"/>
    <mergeCell ref="DH10:DH12"/>
    <mergeCell ref="DI10:DJ10"/>
    <mergeCell ref="DB11:DB12"/>
    <mergeCell ref="DC11:DC12"/>
    <mergeCell ref="AK11:AK12"/>
    <mergeCell ref="AL11:AL12"/>
    <mergeCell ref="AM11:AM12"/>
    <mergeCell ref="AN11:AN12"/>
    <mergeCell ref="AO11:AO12"/>
    <mergeCell ref="BC11:BC12"/>
    <mergeCell ref="BO11:BO12"/>
    <mergeCell ref="BP11:BP12"/>
    <mergeCell ref="BQ11:BQ12"/>
    <mergeCell ref="BR11:BR12"/>
    <mergeCell ref="BS11:BS12"/>
    <mergeCell ref="BT11:BT12"/>
    <mergeCell ref="BJ11:BJ12"/>
    <mergeCell ref="BK11:BK12"/>
    <mergeCell ref="BL11:BL12"/>
    <mergeCell ref="BM11:BM12"/>
    <mergeCell ref="BN11:BN12"/>
    <mergeCell ref="BC729:BC730"/>
    <mergeCell ref="DM11:DM13"/>
    <mergeCell ref="DN11:DN13"/>
    <mergeCell ref="C729:F729"/>
    <mergeCell ref="K729:K730"/>
    <mergeCell ref="L729:L730"/>
    <mergeCell ref="M729:M730"/>
    <mergeCell ref="N729:N730"/>
    <mergeCell ref="O729:O730"/>
    <mergeCell ref="DG11:DG12"/>
    <mergeCell ref="DI11:DI12"/>
    <mergeCell ref="DJ11:DJ12"/>
    <mergeCell ref="V729:V730"/>
    <mergeCell ref="W729:W730"/>
    <mergeCell ref="X729:X730"/>
    <mergeCell ref="Y729:Y730"/>
    <mergeCell ref="Z729:Z730"/>
    <mergeCell ref="AA729:AA730"/>
    <mergeCell ref="P729:P730"/>
    <mergeCell ref="Q729:Q730"/>
    <mergeCell ref="R729:R730"/>
    <mergeCell ref="S729:S730"/>
    <mergeCell ref="T729:T730"/>
    <mergeCell ref="U729:U730"/>
    <mergeCell ref="CA11:CA12"/>
    <mergeCell ref="CB11:CB12"/>
    <mergeCell ref="CC11:CC12"/>
    <mergeCell ref="CD11:CD12"/>
    <mergeCell ref="CE11:CE12"/>
    <mergeCell ref="CF11:CF12"/>
    <mergeCell ref="BU11:BU12"/>
    <mergeCell ref="BV11:BV12"/>
    <mergeCell ref="BW11:BW12"/>
    <mergeCell ref="BX11:BX12"/>
    <mergeCell ref="BY11:BY12"/>
    <mergeCell ref="BZ11:BZ12"/>
    <mergeCell ref="CB729:CB730"/>
    <mergeCell ref="CC729:CC730"/>
    <mergeCell ref="BR729:BR730"/>
    <mergeCell ref="BS729:BS730"/>
    <mergeCell ref="BT729:BT730"/>
    <mergeCell ref="BU729:BU730"/>
    <mergeCell ref="BV729:BV730"/>
    <mergeCell ref="BW729:BW730"/>
    <mergeCell ref="BD729:BD730"/>
    <mergeCell ref="BN729:BN730"/>
    <mergeCell ref="BO729:BO730"/>
    <mergeCell ref="BP729:BP730"/>
    <mergeCell ref="BQ729:BQ730"/>
    <mergeCell ref="BF729:BF730"/>
    <mergeCell ref="BG729:BG730"/>
    <mergeCell ref="BH729:BH730"/>
    <mergeCell ref="BI729:BI730"/>
    <mergeCell ref="BJ729:BJ730"/>
    <mergeCell ref="BK729:BK730"/>
    <mergeCell ref="BE729:BE730"/>
    <mergeCell ref="BL729:BL730"/>
    <mergeCell ref="BM729:BM730"/>
    <mergeCell ref="DE729:DE730"/>
    <mergeCell ref="DF729:DF730"/>
    <mergeCell ref="DG729:DG730"/>
    <mergeCell ref="DH729:DH730"/>
    <mergeCell ref="DI729:DI730"/>
    <mergeCell ref="DJ729:DJ730"/>
    <mergeCell ref="CD729:CD730"/>
    <mergeCell ref="CE729:CE730"/>
    <mergeCell ref="CF729:CF730"/>
    <mergeCell ref="DB729:DB730"/>
    <mergeCell ref="DC729:DC730"/>
    <mergeCell ref="DD729:DD730"/>
    <mergeCell ref="CY729:CY730"/>
    <mergeCell ref="CZ729:CZ730"/>
    <mergeCell ref="DA729:DA730"/>
    <mergeCell ref="CS729:CS730"/>
    <mergeCell ref="CT729:CT730"/>
    <mergeCell ref="CU729:CU730"/>
    <mergeCell ref="C730:F730"/>
    <mergeCell ref="C731:K732"/>
    <mergeCell ref="N731:O731"/>
    <mergeCell ref="L732:M732"/>
    <mergeCell ref="N732:O732"/>
    <mergeCell ref="Q732:R732"/>
    <mergeCell ref="AZ729:AZ730"/>
    <mergeCell ref="AB729:AB730"/>
    <mergeCell ref="AC729:AC730"/>
    <mergeCell ref="AD729:AD730"/>
    <mergeCell ref="AE729:AE730"/>
    <mergeCell ref="AF729:AF730"/>
    <mergeCell ref="AG729:AG730"/>
    <mergeCell ref="AN729:AN730"/>
    <mergeCell ref="AO729:AO730"/>
    <mergeCell ref="AP729:AP730"/>
    <mergeCell ref="AQ729:AQ730"/>
    <mergeCell ref="AR729:AR730"/>
    <mergeCell ref="AS729:AS730"/>
    <mergeCell ref="AH729:AH730"/>
    <mergeCell ref="AI729:AI730"/>
    <mergeCell ref="AM729:AM730"/>
    <mergeCell ref="AK729:AK730"/>
    <mergeCell ref="AL729:AL730"/>
    <mergeCell ref="DH736:DI736"/>
    <mergeCell ref="F737:G737"/>
    <mergeCell ref="DF737:DG737"/>
    <mergeCell ref="DH737:DI737"/>
    <mergeCell ref="DI732:DJ732"/>
    <mergeCell ref="C734:D734"/>
    <mergeCell ref="F734:K734"/>
    <mergeCell ref="DF734:DI734"/>
    <mergeCell ref="F735:G735"/>
    <mergeCell ref="DF735:DG735"/>
    <mergeCell ref="DH735:DI735"/>
    <mergeCell ref="BV732:BW732"/>
    <mergeCell ref="BY732:BZ732"/>
    <mergeCell ref="CB732:CC732"/>
    <mergeCell ref="CE732:CF732"/>
    <mergeCell ref="DC732:DD732"/>
    <mergeCell ref="DF732:DG732"/>
    <mergeCell ref="BD732:BE732"/>
    <mergeCell ref="BG732:BH732"/>
    <mergeCell ref="BJ732:BK732"/>
    <mergeCell ref="BM732:BN732"/>
    <mergeCell ref="BP732:BQ732"/>
    <mergeCell ref="BS732:BT732"/>
    <mergeCell ref="AL732:AM732"/>
    <mergeCell ref="C754:DJ754"/>
    <mergeCell ref="J9:J12"/>
    <mergeCell ref="I735:J735"/>
    <mergeCell ref="I736:J736"/>
    <mergeCell ref="I737:J737"/>
    <mergeCell ref="I738:J738"/>
    <mergeCell ref="G744:H744"/>
    <mergeCell ref="G745:H745"/>
    <mergeCell ref="G746:H746"/>
    <mergeCell ref="G741:H741"/>
    <mergeCell ref="G743:H743"/>
    <mergeCell ref="DF743:DG743"/>
    <mergeCell ref="DH743:DI743"/>
    <mergeCell ref="F738:G738"/>
    <mergeCell ref="DF738:DG738"/>
    <mergeCell ref="DH738:DI738"/>
    <mergeCell ref="DF739:DG739"/>
    <mergeCell ref="DH739:DI739"/>
    <mergeCell ref="DF740:DG740"/>
    <mergeCell ref="DH740:DI740"/>
    <mergeCell ref="DF741:DG742"/>
    <mergeCell ref="DH741:DI742"/>
    <mergeCell ref="F736:G736"/>
    <mergeCell ref="DF736:DG736"/>
    <mergeCell ref="CZ732:DA732"/>
    <mergeCell ref="CV9:CX9"/>
    <mergeCell ref="CW10:CX10"/>
    <mergeCell ref="CV11:CV12"/>
    <mergeCell ref="CW11:CW12"/>
    <mergeCell ref="CX11:CX12"/>
    <mergeCell ref="CV729:CV730"/>
    <mergeCell ref="CW729:CW730"/>
    <mergeCell ref="CX729:CX730"/>
    <mergeCell ref="CW732:CX732"/>
    <mergeCell ref="CT732:CU732"/>
    <mergeCell ref="CP9:CR9"/>
    <mergeCell ref="CQ10:CR10"/>
    <mergeCell ref="CP11:CP12"/>
    <mergeCell ref="CQ11:CQ12"/>
    <mergeCell ref="CR11:CR12"/>
    <mergeCell ref="CP729:CP730"/>
    <mergeCell ref="CQ729:CQ730"/>
    <mergeCell ref="CR729:CR730"/>
    <mergeCell ref="CQ732:CR732"/>
    <mergeCell ref="CJ9:CL9"/>
    <mergeCell ref="CK10:CL10"/>
    <mergeCell ref="CJ11:CJ12"/>
    <mergeCell ref="CK11:CK12"/>
    <mergeCell ref="CL11:CL12"/>
    <mergeCell ref="CJ729:CJ730"/>
    <mergeCell ref="CK729:CK730"/>
    <mergeCell ref="CL729:CL730"/>
    <mergeCell ref="CK732:CL732"/>
    <mergeCell ref="AC732:AD732"/>
    <mergeCell ref="CN10:CO10"/>
    <mergeCell ref="CM11:CM12"/>
    <mergeCell ref="CN11:CN12"/>
    <mergeCell ref="CO11:CO12"/>
    <mergeCell ref="CM729:CM730"/>
    <mergeCell ref="CN729:CN730"/>
    <mergeCell ref="CO729:CO730"/>
    <mergeCell ref="CN732:CO732"/>
    <mergeCell ref="AF732:AG732"/>
    <mergeCell ref="AI732:AJ732"/>
    <mergeCell ref="BA729:BA730"/>
    <mergeCell ref="BB729:BB730"/>
    <mergeCell ref="AT729:AT730"/>
    <mergeCell ref="AU729:AU730"/>
    <mergeCell ref="AV729:AV730"/>
    <mergeCell ref="AW729:AW730"/>
    <mergeCell ref="AX729:AX730"/>
    <mergeCell ref="AY729:AY730"/>
    <mergeCell ref="AJ729:AJ730"/>
    <mergeCell ref="BX729:BX730"/>
    <mergeCell ref="BY729:BY730"/>
    <mergeCell ref="BZ729:BZ730"/>
    <mergeCell ref="CA729:CA730"/>
    <mergeCell ref="G749:H749"/>
    <mergeCell ref="G752:H752"/>
    <mergeCell ref="F740:I740"/>
    <mergeCell ref="F750:I750"/>
    <mergeCell ref="CG9:CI9"/>
    <mergeCell ref="CH10:CI10"/>
    <mergeCell ref="CG11:CG12"/>
    <mergeCell ref="CH11:CH12"/>
    <mergeCell ref="CI11:CI12"/>
    <mergeCell ref="CG729:CG730"/>
    <mergeCell ref="CH729:CH730"/>
    <mergeCell ref="CI729:CI730"/>
    <mergeCell ref="CH732:CI732"/>
    <mergeCell ref="G751:H751"/>
    <mergeCell ref="G747:H747"/>
    <mergeCell ref="G748:H748"/>
    <mergeCell ref="AO732:AP732"/>
    <mergeCell ref="AR732:AS732"/>
    <mergeCell ref="AU732:AV732"/>
    <mergeCell ref="AX732:AY732"/>
    <mergeCell ref="BA732:BB732"/>
    <mergeCell ref="T732:U732"/>
    <mergeCell ref="W732:X732"/>
    <mergeCell ref="Z732:AA732"/>
  </mergeCells>
  <conditionalFormatting sqref="C14:I14 S14:BE17 C16:I728 K18:BE728 K16:R17 K14:R14">
    <cfRule type="expression" dxfId="89" priority="90">
      <formula>$A14="Plan revisado"</formula>
    </cfRule>
  </conditionalFormatting>
  <conditionalFormatting sqref="C14:I728 K14:BE728">
    <cfRule type="expression" dxfId="88" priority="92">
      <formula>$A14="Advindo"</formula>
    </cfRule>
    <cfRule type="expression" dxfId="87" priority="93">
      <formula>$A14="Ñ Plan s/desconto"</formula>
    </cfRule>
    <cfRule type="expression" dxfId="86" priority="94">
      <formula>$A14="Ñ Plan c/desconto"</formula>
    </cfRule>
  </conditionalFormatting>
  <conditionalFormatting sqref="C14:I728 DE14:DJ728 K14:BW728">
    <cfRule type="expression" dxfId="85" priority="84">
      <formula>$A14="Plan c/desc s/reajuste"</formula>
    </cfRule>
    <cfRule type="expression" dxfId="84" priority="89">
      <formula>$A14="Família"</formula>
    </cfRule>
  </conditionalFormatting>
  <conditionalFormatting sqref="BF14:BW728 DE14:DJ728">
    <cfRule type="expression" dxfId="83" priority="85">
      <formula>$A14="Plan revisado"</formula>
    </cfRule>
    <cfRule type="expression" dxfId="82" priority="86">
      <formula>$A14="Advindo"</formula>
    </cfRule>
    <cfRule type="expression" dxfId="81" priority="87">
      <formula>$A14="Ñ Plan s/desconto"</formula>
    </cfRule>
    <cfRule type="expression" dxfId="80" priority="88">
      <formula>$A14="Ñ Plan c/desconto"</formula>
    </cfRule>
  </conditionalFormatting>
  <conditionalFormatting sqref="DH14:DH728">
    <cfRule type="cellIs" dxfId="79" priority="91" operator="lessThan">
      <formula>0</formula>
    </cfRule>
    <cfRule type="cellIs" dxfId="78" priority="95" operator="lessThan">
      <formula>0</formula>
    </cfRule>
  </conditionalFormatting>
  <conditionalFormatting sqref="BX14:BZ728">
    <cfRule type="expression" dxfId="77" priority="78">
      <formula>$A14="Plan c/desc s/reajuste"</formula>
    </cfRule>
    <cfRule type="expression" dxfId="76" priority="83">
      <formula>$A14="Família"</formula>
    </cfRule>
  </conditionalFormatting>
  <conditionalFormatting sqref="BX14:BZ728">
    <cfRule type="expression" dxfId="75" priority="79">
      <formula>$A14="Plan revisado"</formula>
    </cfRule>
    <cfRule type="expression" dxfId="74" priority="80">
      <formula>$A14="Advindo"</formula>
    </cfRule>
    <cfRule type="expression" dxfId="73" priority="81">
      <formula>$A14="Ñ Plan s/desconto"</formula>
    </cfRule>
    <cfRule type="expression" dxfId="72" priority="82">
      <formula>$A14="Ñ Plan c/desconto"</formula>
    </cfRule>
  </conditionalFormatting>
  <conditionalFormatting sqref="CA14:CC728">
    <cfRule type="expression" dxfId="71" priority="72">
      <formula>$A14="Plan c/desc s/reajuste"</formula>
    </cfRule>
    <cfRule type="expression" dxfId="70" priority="77">
      <formula>$A14="Família"</formula>
    </cfRule>
  </conditionalFormatting>
  <conditionalFormatting sqref="CA14:CC728">
    <cfRule type="expression" dxfId="69" priority="73">
      <formula>$A14="Plan revisado"</formula>
    </cfRule>
    <cfRule type="expression" dxfId="68" priority="74">
      <formula>$A14="Advindo"</formula>
    </cfRule>
    <cfRule type="expression" dxfId="67" priority="75">
      <formula>$A14="Ñ Plan s/desconto"</formula>
    </cfRule>
    <cfRule type="expression" dxfId="66" priority="76">
      <formula>$A14="Ñ Plan c/desconto"</formula>
    </cfRule>
  </conditionalFormatting>
  <conditionalFormatting sqref="CD14:CF728">
    <cfRule type="expression" dxfId="65" priority="66">
      <formula>$A14="Plan c/desc s/reajuste"</formula>
    </cfRule>
    <cfRule type="expression" dxfId="64" priority="71">
      <formula>$A14="Família"</formula>
    </cfRule>
  </conditionalFormatting>
  <conditionalFormatting sqref="CD14:CF728">
    <cfRule type="expression" dxfId="63" priority="67">
      <formula>$A14="Plan revisado"</formula>
    </cfRule>
    <cfRule type="expression" dxfId="62" priority="68">
      <formula>$A14="Advindo"</formula>
    </cfRule>
    <cfRule type="expression" dxfId="61" priority="69">
      <formula>$A14="Ñ Plan s/desconto"</formula>
    </cfRule>
    <cfRule type="expression" dxfId="60" priority="70">
      <formula>$A14="Ñ Plan c/desconto"</formula>
    </cfRule>
  </conditionalFormatting>
  <conditionalFormatting sqref="DB14:DD728">
    <cfRule type="expression" dxfId="59" priority="60">
      <formula>$A14="Plan c/desc s/reajuste"</formula>
    </cfRule>
    <cfRule type="expression" dxfId="58" priority="65">
      <formula>$A14="Família"</formula>
    </cfRule>
  </conditionalFormatting>
  <conditionalFormatting sqref="DB14:DD728">
    <cfRule type="expression" dxfId="57" priority="61">
      <formula>$A14="Plan revisado"</formula>
    </cfRule>
    <cfRule type="expression" dxfId="56" priority="62">
      <formula>$A14="Advindo"</formula>
    </cfRule>
    <cfRule type="expression" dxfId="55" priority="63">
      <formula>$A14="Ñ Plan s/desconto"</formula>
    </cfRule>
    <cfRule type="expression" dxfId="54" priority="64">
      <formula>$A14="Ñ Plan c/desconto"</formula>
    </cfRule>
  </conditionalFormatting>
  <conditionalFormatting sqref="J14 J16:J728">
    <cfRule type="expression" dxfId="53" priority="55">
      <formula>$A14="Plan revisado"</formula>
    </cfRule>
  </conditionalFormatting>
  <conditionalFormatting sqref="J14:J728">
    <cfRule type="expression" dxfId="52" priority="56">
      <formula>$A14="Advindo"</formula>
    </cfRule>
    <cfRule type="expression" dxfId="51" priority="57">
      <formula>$A14="Ñ Plan s/desconto"</formula>
    </cfRule>
    <cfRule type="expression" dxfId="50" priority="58">
      <formula>$A14="Ñ Plan c/desconto"</formula>
    </cfRule>
  </conditionalFormatting>
  <conditionalFormatting sqref="J14:J728">
    <cfRule type="expression" dxfId="49" priority="53">
      <formula>$A14="Plan c/desc s/reajuste"</formula>
    </cfRule>
    <cfRule type="expression" dxfId="48" priority="54">
      <formula>$A14="Família"</formula>
    </cfRule>
  </conditionalFormatting>
  <conditionalFormatting sqref="CY14:DA728">
    <cfRule type="expression" dxfId="47" priority="47">
      <formula>$A14="Plan c/desc s/reajuste"</formula>
    </cfRule>
    <cfRule type="expression" dxfId="46" priority="52">
      <formula>$A14="Família"</formula>
    </cfRule>
  </conditionalFormatting>
  <conditionalFormatting sqref="CY14:DA728">
    <cfRule type="expression" dxfId="45" priority="48">
      <formula>$A14="Plan revisado"</formula>
    </cfRule>
    <cfRule type="expression" dxfId="44" priority="49">
      <formula>$A14="Advindo"</formula>
    </cfRule>
    <cfRule type="expression" dxfId="43" priority="50">
      <formula>$A14="Ñ Plan s/desconto"</formula>
    </cfRule>
    <cfRule type="expression" dxfId="42" priority="51">
      <formula>$A14="Ñ Plan c/desconto"</formula>
    </cfRule>
  </conditionalFormatting>
  <conditionalFormatting sqref="CV14:CX728">
    <cfRule type="expression" dxfId="41" priority="41">
      <formula>$A14="Plan c/desc s/reajuste"</formula>
    </cfRule>
    <cfRule type="expression" dxfId="40" priority="46">
      <formula>$A14="Família"</formula>
    </cfRule>
  </conditionalFormatting>
  <conditionalFormatting sqref="CV14:CX728">
    <cfRule type="expression" dxfId="39" priority="42">
      <formula>$A14="Plan revisado"</formula>
    </cfRule>
    <cfRule type="expression" dxfId="38" priority="43">
      <formula>$A14="Advindo"</formula>
    </cfRule>
    <cfRule type="expression" dxfId="37" priority="44">
      <formula>$A14="Ñ Plan s/desconto"</formula>
    </cfRule>
    <cfRule type="expression" dxfId="36" priority="45">
      <formula>$A14="Ñ Plan c/desconto"</formula>
    </cfRule>
  </conditionalFormatting>
  <conditionalFormatting sqref="CS14:CU728">
    <cfRule type="expression" dxfId="35" priority="35">
      <formula>$A14="Plan c/desc s/reajuste"</formula>
    </cfRule>
    <cfRule type="expression" dxfId="34" priority="40">
      <formula>$A14="Família"</formula>
    </cfRule>
  </conditionalFormatting>
  <conditionalFormatting sqref="CS14:CU728">
    <cfRule type="expression" dxfId="33" priority="36">
      <formula>$A14="Plan revisado"</formula>
    </cfRule>
    <cfRule type="expression" dxfId="32" priority="37">
      <formula>$A14="Advindo"</formula>
    </cfRule>
    <cfRule type="expression" dxfId="31" priority="38">
      <formula>$A14="Ñ Plan s/desconto"</formula>
    </cfRule>
    <cfRule type="expression" dxfId="30" priority="39">
      <formula>$A14="Ñ Plan c/desconto"</formula>
    </cfRule>
  </conditionalFormatting>
  <conditionalFormatting sqref="CP14:CR728">
    <cfRule type="expression" dxfId="29" priority="29">
      <formula>$A14="Plan c/desc s/reajuste"</formula>
    </cfRule>
    <cfRule type="expression" dxfId="28" priority="34">
      <formula>$A14="Família"</formula>
    </cfRule>
  </conditionalFormatting>
  <conditionalFormatting sqref="CP14:CR728">
    <cfRule type="expression" dxfId="27" priority="30">
      <formula>$A14="Plan revisado"</formula>
    </cfRule>
    <cfRule type="expression" dxfId="26" priority="31">
      <formula>$A14="Advindo"</formula>
    </cfRule>
    <cfRule type="expression" dxfId="25" priority="32">
      <formula>$A14="Ñ Plan s/desconto"</formula>
    </cfRule>
    <cfRule type="expression" dxfId="24" priority="33">
      <formula>$A14="Ñ Plan c/desconto"</formula>
    </cfRule>
  </conditionalFormatting>
  <conditionalFormatting sqref="CM14:CO728">
    <cfRule type="expression" dxfId="23" priority="23">
      <formula>$A14="Plan c/desc s/reajuste"</formula>
    </cfRule>
    <cfRule type="expression" dxfId="22" priority="28">
      <formula>$A14="Família"</formula>
    </cfRule>
  </conditionalFormatting>
  <conditionalFormatting sqref="CM14:CO728">
    <cfRule type="expression" dxfId="21" priority="24">
      <formula>$A14="Plan revisado"</formula>
    </cfRule>
    <cfRule type="expression" dxfId="20" priority="25">
      <formula>$A14="Advindo"</formula>
    </cfRule>
    <cfRule type="expression" dxfId="19" priority="26">
      <formula>$A14="Ñ Plan s/desconto"</formula>
    </cfRule>
    <cfRule type="expression" dxfId="18" priority="27">
      <formula>$A14="Ñ Plan c/desconto"</formula>
    </cfRule>
  </conditionalFormatting>
  <conditionalFormatting sqref="CJ14:CL728">
    <cfRule type="expression" dxfId="17" priority="17">
      <formula>$A14="Plan c/desc s/reajuste"</formula>
    </cfRule>
    <cfRule type="expression" dxfId="16" priority="22">
      <formula>$A14="Família"</formula>
    </cfRule>
  </conditionalFormatting>
  <conditionalFormatting sqref="CJ14:CL728">
    <cfRule type="expression" dxfId="15" priority="18">
      <formula>$A14="Plan revisado"</formula>
    </cfRule>
    <cfRule type="expression" dxfId="14" priority="19">
      <formula>$A14="Advindo"</formula>
    </cfRule>
    <cfRule type="expression" dxfId="13" priority="20">
      <formula>$A14="Ñ Plan s/desconto"</formula>
    </cfRule>
    <cfRule type="expression" dxfId="12" priority="21">
      <formula>$A14="Ñ Plan c/desconto"</formula>
    </cfRule>
  </conditionalFormatting>
  <conditionalFormatting sqref="CG14:CI728">
    <cfRule type="expression" dxfId="11" priority="11">
      <formula>$A14="Plan c/desc s/reajuste"</formula>
    </cfRule>
    <cfRule type="expression" dxfId="10" priority="16">
      <formula>$A14="Família"</formula>
    </cfRule>
  </conditionalFormatting>
  <conditionalFormatting sqref="CG14:CI728">
    <cfRule type="expression" dxfId="9" priority="12">
      <formula>$A14="Plan revisado"</formula>
    </cfRule>
    <cfRule type="expression" dxfId="8" priority="13">
      <formula>$A14="Advindo"</formula>
    </cfRule>
    <cfRule type="expression" dxfId="7" priority="14">
      <formula>$A14="Ñ Plan s/desconto"</formula>
    </cfRule>
    <cfRule type="expression" dxfId="6" priority="15">
      <formula>$A14="Ñ Plan c/desconto"</formula>
    </cfRule>
  </conditionalFormatting>
  <conditionalFormatting sqref="H738">
    <cfRule type="cellIs" dxfId="5" priority="10" operator="lessThan">
      <formula>0</formula>
    </cfRule>
  </conditionalFormatting>
  <conditionalFormatting sqref="H738">
    <cfRule type="expression" dxfId="4" priority="9">
      <formula>$I$735</formula>
    </cfRule>
  </conditionalFormatting>
  <conditionalFormatting sqref="K738">
    <cfRule type="cellIs" dxfId="3" priority="4" operator="lessThan">
      <formula>0</formula>
    </cfRule>
  </conditionalFormatting>
  <conditionalFormatting sqref="K738">
    <cfRule type="expression" dxfId="2" priority="3">
      <formula>$I$735</formula>
    </cfRule>
  </conditionalFormatting>
  <conditionalFormatting sqref="I738">
    <cfRule type="cellIs" dxfId="1" priority="2" operator="lessThan">
      <formula>0</formula>
    </cfRule>
  </conditionalFormatting>
  <conditionalFormatting sqref="I738">
    <cfRule type="expression" dxfId="0" priority="1">
      <formula>$I$735</formula>
    </cfRule>
  </conditionalFormatting>
  <dataValidations count="4">
    <dataValidation type="list" allowBlank="1" showInputMessage="1" showErrorMessage="1" sqref="A14:B728" xr:uid="{0C4F859C-299E-4624-9505-CEF3952B2B6B}">
      <formula1>"Família,Planilhado,Ñ Plan c/desconto,Ñ Plan s/desconto,Advindo,Plan revisado,Plan c/desc s/reajuste"</formula1>
    </dataValidation>
    <dataValidation type="list" allowBlank="1" showInputMessage="1" showErrorMessage="1" sqref="A2:B13 A729:B1048576" xr:uid="{25896F7E-38C6-45B8-A109-67E5EB043656}">
      <formula1>"Família,Planilhado,Ñ Plan c/desconto,Ñ Plan s/desconto,Advindo,Plan revisado"</formula1>
    </dataValidation>
    <dataValidation type="whole" errorStyle="warning" operator="lessThan" allowBlank="1" showInputMessage="1" showErrorMessage="1" errorTitle="Quantidade ou Valor NEGATIVO!" error="Corrigir ou colocar comentário na célula, caso seja ESTORNO!" sqref="DH14:DJ728" xr:uid="{6990DB50-C671-4958-9F55-28404CB13680}">
      <formula1>0</formula1>
    </dataValidation>
    <dataValidation type="list" allowBlank="1" showInputMessage="1" showErrorMessage="1" sqref="DM11:DM13" xr:uid="{0CA1B672-7EC1-4D93-8659-DD3815198A70}">
      <formula1>$D$761:$D$791</formula1>
    </dataValidation>
  </dataValidations>
  <printOptions horizontalCentered="1"/>
  <pageMargins left="0.59055118110236227" right="0.59055118110236227" top="0.59055118110236227" bottom="0.59055118110236227" header="0" footer="0.39370078740157483"/>
  <pageSetup paperSize="8" scale="10" fitToHeight="100" orientation="landscape" r:id="rId1"/>
  <headerFooter alignWithMargins="0">
    <oddFooter>&amp;LMODERNIZAÇÃO DO SISTEMA DE REFRIGERAÇÃO DA LÂMINA I - PROC:2022-06043052&amp;CSGLOG - DEENG - DIFOB - SEMED (SERVIÇO DE MEDIÇÃO)&amp;R&amp;"Verdana,Normal"&amp;P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 MEDIÇÃO FINAL </vt:lpstr>
      <vt:lpstr>' MEDIÇÃO FINAL '!Area_de_impressao</vt:lpstr>
      <vt:lpstr>' MEDIÇÃO FINAL '!Titulos_de_impressao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do Valle Pacha</dc:creator>
  <cp:lastModifiedBy>Priscilla Marques da Costa</cp:lastModifiedBy>
  <cp:lastPrinted>2025-06-25T21:07:57Z</cp:lastPrinted>
  <dcterms:created xsi:type="dcterms:W3CDTF">2017-04-06T15:47:26Z</dcterms:created>
  <dcterms:modified xsi:type="dcterms:W3CDTF">2026-03-13T14:42:32Z</dcterms:modified>
</cp:coreProperties>
</file>