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11"/>
  <workbookPr codeName="EstaPastaDeTrabalho" defaultThemeVersion="166925"/>
  <mc:AlternateContent xmlns:mc="http://schemas.openxmlformats.org/markup-compatibility/2006">
    <mc:Choice Requires="x15">
      <x15ac:absPath xmlns:x15ac="http://schemas.microsoft.com/office/spreadsheetml/2010/11/ac" url="https://tjrj-my.sharepoint.com/personal/marianadumans_tjrj_jus_br/Documents/Arquivos de Chat do Microsoft Teams/"/>
    </mc:Choice>
  </mc:AlternateContent>
  <xr:revisionPtr revIDLastSave="134" documentId="8_{6F7D1801-C816-4F85-BB47-E3D22A92FFEB}" xr6:coauthVersionLast="47" xr6:coauthVersionMax="47" xr10:uidLastSave="{786DB77E-86B1-4E4C-9260-2A8881517D67}"/>
  <bookViews>
    <workbookView xWindow="0" yWindow="0" windowWidth="24000" windowHeight="11040" xr2:uid="{00000000-000D-0000-FFFF-FFFF00000000}"/>
  </bookViews>
  <sheets>
    <sheet name="Mapeamento" sheetId="11" r:id="rId1"/>
    <sheet name="Matriz" sheetId="3" r:id="rId2"/>
    <sheet name="Categoria" sheetId="12" r:id="rId3"/>
  </sheets>
  <definedNames>
    <definedName name="_xlnm._FilterDatabase" localSheetId="0" hidden="1">Mapeamento!$B$9:$S$31</definedName>
    <definedName name="_xlnm.Print_Area" localSheetId="0">Mapeamento!$A$1:$T$29</definedName>
    <definedName name="_xlnm.Print_Titles" localSheetId="0">Mapeamento!$A:$C,Mapeamento!$1:$7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11" l="1"/>
  <c r="K16" i="11"/>
  <c r="L25" i="11"/>
  <c r="M25" i="11"/>
  <c r="L26" i="11"/>
  <c r="M26" i="11"/>
  <c r="L27" i="11"/>
  <c r="M27" i="11"/>
  <c r="L28" i="11"/>
  <c r="M28" i="11"/>
  <c r="K13" i="11"/>
  <c r="L14" i="11"/>
  <c r="M14" i="11"/>
  <c r="M17" i="11"/>
  <c r="L17" i="11"/>
  <c r="M11" i="11"/>
  <c r="M12" i="11"/>
  <c r="M18" i="11"/>
  <c r="M19" i="11"/>
  <c r="M20" i="11"/>
  <c r="M21" i="11"/>
  <c r="M22" i="11"/>
  <c r="M23" i="11"/>
  <c r="M24" i="11"/>
  <c r="M29" i="11"/>
  <c r="M30" i="11"/>
  <c r="M31" i="11"/>
  <c r="M10" i="11"/>
  <c r="L11" i="11"/>
  <c r="L12" i="11"/>
  <c r="L18" i="11"/>
  <c r="L19" i="11"/>
  <c r="L20" i="11"/>
  <c r="L21" i="11"/>
  <c r="L22" i="11"/>
  <c r="L23" i="11"/>
  <c r="L24" i="11"/>
  <c r="L29" i="11"/>
  <c r="L30" i="11"/>
  <c r="L31" i="11"/>
  <c r="L10" i="11"/>
  <c r="J20" i="11" l="1"/>
  <c r="K20" i="11" s="1"/>
  <c r="J12" i="11"/>
  <c r="J19" i="11"/>
  <c r="K19" i="11" s="1"/>
  <c r="J18" i="11"/>
  <c r="J17" i="11"/>
  <c r="K17" i="11" s="1"/>
  <c r="J14" i="11"/>
  <c r="K14" i="11" s="1"/>
  <c r="J10" i="11"/>
  <c r="J31" i="11" l="1"/>
  <c r="K31" i="11" s="1"/>
  <c r="J30" i="11"/>
  <c r="K30" i="11" s="1"/>
  <c r="K10" i="11" l="1"/>
  <c r="K18" i="11"/>
  <c r="J29" i="11"/>
  <c r="K29" i="11" s="1"/>
  <c r="J28" i="11"/>
  <c r="K28" i="11" s="1"/>
  <c r="J27" i="11"/>
  <c r="K27" i="11" s="1"/>
  <c r="J26" i="11"/>
  <c r="K26" i="11" s="1"/>
  <c r="J25" i="11"/>
  <c r="K25" i="11" s="1"/>
  <c r="J24" i="11"/>
  <c r="K24" i="11" s="1"/>
  <c r="J23" i="11"/>
  <c r="K23" i="11" s="1"/>
  <c r="J22" i="11"/>
  <c r="K22" i="11" s="1"/>
  <c r="J21" i="11"/>
  <c r="K21" i="11" s="1"/>
  <c r="K12" i="11"/>
  <c r="J11" i="11"/>
  <c r="K11" i="11" s="1"/>
  <c r="J11" i="3" l="1"/>
  <c r="J10" i="3"/>
  <c r="J9" i="3"/>
  <c r="J8" i="3"/>
  <c r="J7" i="3"/>
  <c r="I11" i="3"/>
  <c r="I10" i="3"/>
  <c r="I9" i="3"/>
  <c r="I8" i="3"/>
  <c r="I7" i="3"/>
  <c r="H11" i="3"/>
  <c r="H10" i="3"/>
  <c r="H9" i="3"/>
  <c r="H8" i="3"/>
  <c r="H7" i="3"/>
  <c r="G11" i="3"/>
  <c r="G10" i="3"/>
  <c r="G9" i="3"/>
  <c r="G8" i="3"/>
  <c r="G7" i="3"/>
  <c r="F11" i="3"/>
  <c r="F10" i="3"/>
  <c r="F9" i="3"/>
  <c r="F8" i="3"/>
  <c r="F7" i="3"/>
</calcChain>
</file>

<file path=xl/sharedStrings.xml><?xml version="1.0" encoding="utf-8"?>
<sst xmlns="http://schemas.openxmlformats.org/spreadsheetml/2006/main" count="524" uniqueCount="232">
  <si>
    <t>MAPEAMENTO DE RISCOS NAS CONTRATAÇÕES</t>
  </si>
  <si>
    <t>RESPOSTA AOS RISCOS</t>
  </si>
  <si>
    <t>Unidade:</t>
  </si>
  <si>
    <t>SECRETARIA-GERAL DE CONTRATOS E LICITAÇÕES (SGCOL)</t>
  </si>
  <si>
    <t>Responsável pelo Preenchimento:</t>
  </si>
  <si>
    <t>ANA PAULA SARDINHA BORGES</t>
  </si>
  <si>
    <t>Matrícula:</t>
  </si>
  <si>
    <t>Cargo:</t>
  </si>
  <si>
    <t>CHEFE DE GABINETE DA SECRETARIA-GERAL DE CONTRATOS E LICITAÇÕES (SGCOL)</t>
  </si>
  <si>
    <t>Etapa da Contratação</t>
  </si>
  <si>
    <t>Risco</t>
  </si>
  <si>
    <t>Categoria</t>
  </si>
  <si>
    <t>Causa                                                                                                    (DEVIDO A)</t>
  </si>
  <si>
    <t>Consequência
(O QUE PODERÁ LEVAR A)</t>
  </si>
  <si>
    <t>Unidade Gestora do Risco</t>
  </si>
  <si>
    <t>Probabilidade</t>
  </si>
  <si>
    <t>Impacto</t>
  </si>
  <si>
    <t>Severidade (Probabilidade x Impacto)</t>
  </si>
  <si>
    <t>Nível</t>
  </si>
  <si>
    <t>Resposta ao Risco</t>
  </si>
  <si>
    <t>Ações Preventivas  (PARA EVITAR QUE OCORRA)</t>
  </si>
  <si>
    <t>Unidade Responsável                   pela Ação</t>
  </si>
  <si>
    <t>Ações Corretivas                                                                              (SE OCORRER, PODE SER CORRIGIDO? COMO?)</t>
  </si>
  <si>
    <t xml:space="preserve">Unidade Responsável pela Ação </t>
  </si>
  <si>
    <t>Prazo</t>
  </si>
  <si>
    <t>Planejamento da Contratação</t>
  </si>
  <si>
    <t>Contratação conduzida sem estabelecimento de processos de trabalho padronizados</t>
  </si>
  <si>
    <t>Operacional</t>
  </si>
  <si>
    <t>Complexidade do mapeamento de processo de contratação geral, que alcance todos os tipos de contratação e envolva todas as unidades requisitantes do PJERJ.</t>
  </si>
  <si>
    <t xml:space="preserve">Erros e omissões por parte dos diversos atores envolvidos na execução do processo de contratação (planejamento da contratação e seleção do fornecedor), com consequente obtenção de contrato com baixa qualidade (e.g., especificações deficientes e/ou restritivas, critérios de seleção do fornecedor inadequados, modelo de gestão do contrato que dificulta obtenção de objeto contratado de qualidade) ou não finalização do processo de contratação (e.g., anulação do certame por decisão de órgão do poder judiciário ou de controle)
</t>
  </si>
  <si>
    <t>SGCOL</t>
  </si>
  <si>
    <t>3 - Média</t>
  </si>
  <si>
    <t>5 - Muito Alto</t>
  </si>
  <si>
    <t>Mitigar</t>
  </si>
  <si>
    <t>1 - SGCOL estabelece processo de trabalho formal para contratação em toda a organização, que inclui um ciclo de melhoria contínua (RAD-SGCOL-005).
2 -Utilização de Listas de Verificação pelas áreas do PJERJ responsáveis pela fase de planejamento das contratações, com sua inserção nos autos do processo, facilitando e agilizando o controle da legalidade exercido pela ASJUR;
3 - Elaboração do plano de comunicação voltado à profissionais que atuam em qualquer fase de uma contratação do PJERJ, priorizando-se a produção de materiais em linguagem simples, que abordem as atividades a serem realizadas na fase de planejamento das contratações.
4 - Divulgação e execução do Plano Anual de Capacitação em matéria de Contratos e Licitações (Resolução CNJ 347/2020).</t>
  </si>
  <si>
    <t>1 - Correção da tramitação processual;
2 - Diligência para a área responsável por fase ou documento obrigatório ausente;
3 - Análise da SGCOL/ASJUR e decisão da Administração Superior para eventual saneamento/autocorreção.</t>
  </si>
  <si>
    <t xml:space="preserve">SGCOL e suas áreas
Unidade Requisitante
ADM.SUP.
</t>
  </si>
  <si>
    <t>Imediatamente a cada ocorrência.</t>
  </si>
  <si>
    <t>Não estabelecimento de limites de competência para a prática de atos de contratação e de gestão contratual.</t>
  </si>
  <si>
    <t>Comunicação</t>
  </si>
  <si>
    <t>Pouco detalhamento das responsabilidades nas RADs do PJERJ e/ou atribuições de cada unidade organizacional ou papel profissional no âmbito das contratações em geral.</t>
  </si>
  <si>
    <t>Pode levar a  impossibilidade de dimensionar os controles internos proporcionalmente à materialidade das contratações, com consequente ausência de controles internos onde o risco é alto ou implantação de controles internos que poderiam ser suprimidos pelo fato de o risco ser aceitável.</t>
  </si>
  <si>
    <t>2 - Baixa</t>
  </si>
  <si>
    <t>SGCOL, com apoio da Alta Administração, estabelece regulamentações para contratações no PJERJ, definindo as responsabilidades de cada agente em normativas próprias, sempre em complementação aos ditames da Lei Federal 14.133/2021.</t>
  </si>
  <si>
    <r>
      <rPr>
        <sz val="11"/>
        <color rgb="FF000000"/>
        <rFont val="Calibri"/>
        <scheme val="minor"/>
      </rPr>
      <t xml:space="preserve">1 - Análise da ASJUR, exercendo o controle da legalidade nos processos de licitações e contratos. 
2 - Submissão de casos omissos à Administração Superior quando houver dúvidas ou ausência do estabelecimento de limites de competência, em casos concretos.
</t>
    </r>
    <r>
      <rPr>
        <sz val="11"/>
        <color rgb="FFFF0000"/>
        <rFont val="Calibri"/>
        <scheme val="minor"/>
      </rPr>
      <t xml:space="preserve">
</t>
    </r>
  </si>
  <si>
    <t>Pessoal em quantidade ou com qualificação inadequada</t>
  </si>
  <si>
    <t>Estratégico</t>
  </si>
  <si>
    <t>Capacitação e rotatividade</t>
  </si>
  <si>
    <t>Contratações desvantajosas para a Administração (e.g., objetos mal especificados, modelo que não permite adequada gestão contratual, preços elevados), com consequente desperdício de recursos (e.g., financeiro, pessoal) públicos.</t>
  </si>
  <si>
    <t>4 - Alto</t>
  </si>
  <si>
    <t>1 - SGCOL, com apoio da Alta Administração, aponta e busca prover as áreas com quantidade suficiente de servidores qualificados em matéria de licitações e contratos, investindo permanentemente na capacitação das equipes técnicas e de planejamento. 
2 - Elaboração do plano de comunicação voltado à profissionais que atuam em qualquer fase de uma contratação do PJERJ, priorizando-se a produção de materiais em linguagem simples, que abordem as atividades a serem realizadas na fase de planejamento das contratações.
3 - Divulgação e execução do Plano Anual de Capacitação em matéria de Contratos e Licitações (Resolução CNJ 347/2020).</t>
  </si>
  <si>
    <t>SGCOL com o apoio da Administração superior
ESAJ</t>
  </si>
  <si>
    <t xml:space="preserve">Movimentando profissionais no âmbito da própria SGCOL e/ou áreas requisitantes.
</t>
  </si>
  <si>
    <t xml:space="preserve">SGCOL e suas áreas
Unidades Requisitantes
Administração Superior
</t>
  </si>
  <si>
    <t>Em até 30 dias, após identificada a necessidade</t>
  </si>
  <si>
    <t>Não formalização da oficialização da demanda</t>
  </si>
  <si>
    <t>Conformidade</t>
  </si>
  <si>
    <t>Baixa cultura de planejamento, pouca aderência às orientações do Ato Normativo do PAC (20/2023)</t>
  </si>
  <si>
    <t xml:space="preserve"> Necessidade de revisão do planejamento das contratações e possibilidade de prazo exíguo para a realização da contratação.</t>
  </si>
  <si>
    <t>1 - Realização de reuniões periódicas pela ASCOL com as áreas requisitantes de contratação a respeito do PAC e da sua execução;
2 - SGCOL, com apoio da ESAJ, estabelece o Plano Anual de Capacitação para Licitações e Contratos, investindo permanentemente na capacitação das equipes técnicas e de áreas requisitantes.</t>
  </si>
  <si>
    <t>SGCOL
ASCOL</t>
  </si>
  <si>
    <r>
      <rPr>
        <sz val="11"/>
        <color rgb="FF000000"/>
        <rFont val="Calibri"/>
        <scheme val="minor"/>
      </rPr>
      <t xml:space="preserve">Diligências realizadas pela equipe SGCOL e apoio para elaboração do DFD.
</t>
    </r>
    <r>
      <rPr>
        <sz val="11"/>
        <color rgb="FFFF0000"/>
        <rFont val="Calibri"/>
        <scheme val="minor"/>
      </rPr>
      <t xml:space="preserve">
</t>
    </r>
  </si>
  <si>
    <t>Conteúdo dos estudos técnicos preliminares insuficiente ou indevido</t>
  </si>
  <si>
    <t>Falta de preparo/qualificação para definir conteúdos dos ETPs</t>
  </si>
  <si>
    <t xml:space="preserve">Estudos técnicos preliminares cujo conteúdo não permite atingir seu objetivo, com consequente desperdício de recursos
(e.g., financeiro, pessoal) públicos;                                                                      </t>
  </si>
  <si>
    <t>SGCOL, com apoio da ESAJ, estabelece o Plano Anual de Capacitação para Licitações e Contratos, investindo permanentemente na capacitação das equipes técnicas e de áreas requisitantes.</t>
  </si>
  <si>
    <t>SGCOL
ESAJ</t>
  </si>
  <si>
    <t xml:space="preserve">Diligências realizadas pela equipe ASPLA e apoio para correção da indefinição dos conteúdos dos ETPs. 
</t>
  </si>
  <si>
    <t>SGCOL
ASPLA</t>
  </si>
  <si>
    <t>Definição de requisitos da contratação insuficientes ou indevidos</t>
  </si>
  <si>
    <t>Estudo técnico preliminar deficitário</t>
  </si>
  <si>
    <t xml:space="preserve">1 - Contratação de solução que não atenda às necessidades da organização;                                                                                                                    2 - Limitação indevida da competição, levando à possibilidade de pedidos de esclarecimentos em excesso e/ou impugnações, ou ainda à elevação do preço contratado ou à dependência indevida de um único fornecedor. </t>
  </si>
  <si>
    <t xml:space="preserve">A unidade requisitante justifica os requisitos definidos no Estudo técnico preliminar, exigindo somente os requisitos indispensáveis para o alcance dos benefícios pretendidos, a fim de maximizar a competitividade.
A UR define todos os requisitos relevantes para o atendimento à necessidade de forma que seja possível aferir, com a maior exatidão possível, os preços e os prazos inerentes à contratação. 
</t>
  </si>
  <si>
    <t>SGCOL
Unidades Requisitantes
ASPLA</t>
  </si>
  <si>
    <t>Diligências realizadas pelas equipes da ASPLA e DECAN</t>
  </si>
  <si>
    <t>SGCOL  
ASPLA                                                      DECAN                                                                                                                         Unidade Requisitante</t>
  </si>
  <si>
    <t>Planejamento da contratação sem considerar todas as possíveis soluções existentes no mercado</t>
  </si>
  <si>
    <t>Levantamento de mercado inadequado</t>
  </si>
  <si>
    <t>Contratação de solução que não atenda às necessidades da organização ou de solução que não corresponda à melhor relação custo-benefício.</t>
  </si>
  <si>
    <t xml:space="preserve">1 - SGCOL, com apoio da ESAJ, estabelece o Plano Anual de Capacitação para Licitações e Contratos, investindo permanentemente na capacitação das equipes técnicas e de áreas requisitantes;                                                                                      2 - Unidade Requisitante realiza levantamento de mercado junto a diferentes fontes possíveis , inclusive verificando contratações similares em TRs de outros órgãos, bem como realizando pesquisa com fornecedores, ou ainda, realizando audiência pública se for o caso.                                                                      </t>
  </si>
  <si>
    <t>SGCOL
ESAJ 
Unidade Requisitante</t>
  </si>
  <si>
    <t xml:space="preserve">Diligências realizadas pela equipe da SGCOL e orientações à unidade requisitante quanto à realização de adequado levantamento de mercado.                                                                </t>
  </si>
  <si>
    <t>SGCOL
DECAN</t>
  </si>
  <si>
    <t>Objeto com especificações técnicas em desacordo com as práticas de mercado</t>
  </si>
  <si>
    <t>1 - Falta de padronização
2 -Desconhecimento sobre o mercado                     3 - Levantamento de mercado deficiente ou inadequado</t>
  </si>
  <si>
    <t xml:space="preserve">1 - Licitação deserta
2 - Pedidos de esclarecimento em excesso
3 - Impugnação </t>
  </si>
  <si>
    <t>SGCOL
ESAJ                                                Unidade Requisitante</t>
  </si>
  <si>
    <t>Adequação do objeto às práticas do mercado</t>
  </si>
  <si>
    <t>Unidade Requisitante</t>
  </si>
  <si>
    <t>Execução do Contrato</t>
  </si>
  <si>
    <t>Elementos básicos do contrato não estão claros para as partes.</t>
  </si>
  <si>
    <t>Diferenças de entendimentos e 
expectativas entre as partes</t>
  </si>
  <si>
    <t>Falhas nos procedimentos da contratada acerca dos documentos a serem apresentados quando da execução do contrato.</t>
  </si>
  <si>
    <t>3 - Médio</t>
  </si>
  <si>
    <t>Realizar reunião inaugural com a  presença de representantes das partes para esclarecimentos de pontos mais importantes ou utilizar o  Documento Inaugural da Contratação (FRM- SGCOL 011-07) para o mesmo fim.</t>
  </si>
  <si>
    <t>DECOP
DICON
DICOV
Gestor
Fiscais</t>
  </si>
  <si>
    <t>1 - Ratificar as informações pertinentes junto à empresa por e-mail;
2 - Realizar nova reunião com as partes envolvidas no contrato para sanar todas as dúvidas, se for o caso.</t>
  </si>
  <si>
    <t>Ausência de indicação formal de gestor e fiscais do contrato.</t>
  </si>
  <si>
    <t>Inércia da Unidade Requisitante.</t>
  </si>
  <si>
    <t>1 - Ausência de acompanhamento da execução contratual;
2 - Fiscalização ineficiente e dificuldades para responsabilização;
3 - Dificuldade para marcar a Reunião Inaugural, quando cabível;
4 - Atraso na elaboração e publicação da portaria da equipe de gestão da execução.</t>
  </si>
  <si>
    <t>Evitar</t>
  </si>
  <si>
    <t>1 - Indicar no Documento de Formalização da Demanda a  equipe de planejamento da contratação;
2- O fiscal administrativo I , ao receber o contrato, deve verificar se há a designção dos personagens no processo. Em caso negativo, indagar à unidade requsitante.
3 - Providenciar a emissão de portaria de designação do gestor e fiscais do contrato.</t>
  </si>
  <si>
    <t>SGCOL
ASCOL
DECOP
DICON</t>
  </si>
  <si>
    <t>Designar gestor e fiscais tão logo percebida a falha.</t>
  </si>
  <si>
    <t>SGCOL
ASCOL
 Unidade Requisitante
DECOP
DICON</t>
  </si>
  <si>
    <t>Responsável pela gestão e fiscalização do contrato não detém as competências necessárias à execução da atividade.</t>
  </si>
  <si>
    <t xml:space="preserve">Ausência de recurso humano capacitado para função. </t>
  </si>
  <si>
    <t>1 - Gestão e fiscalização inadequadas sobre os aspectos que não detém competência;
2 - Não detecção de descumprimento de partes da avença com suas consequências.</t>
  </si>
  <si>
    <t>1 - Promover a capacitação dos servidores;
2 - Consultar a Matriz de Compatência e verificar os cursos afetos a gestores e fiscais;
3 - Utilizar ferramentas padronizadas de verificação de fiscalização (REMAC por tipo de contratação);
4 - Criar Manual de Gestão e Fiscalização de Contratos;
5 - Divulgar o manual aos gestores e fiscais;
6 - Verificar a possibilidade de criar uma matriz de competência específica para gestores e fiscais.</t>
  </si>
  <si>
    <t>SGCOL
Unidade Requisitante
Gestor
Fiscais</t>
  </si>
  <si>
    <t>1 - Reforçar pontualmente o treinamento;
2 - Prorrogar o prazo de treinamento do servidor recém ingressado, ou, se for o caso, substituir o servidor.</t>
  </si>
  <si>
    <t xml:space="preserve">SGCOL
Unidade Requisitante
</t>
  </si>
  <si>
    <t>Contratada não mantém durante a fase de execução contratual a regularidade fiscal</t>
  </si>
  <si>
    <t>Situação irregular com as autoridades fiscais.</t>
  </si>
  <si>
    <t>1 - Desrespeito à legislação vigente;
2 - Possível descontinuidade de serviço decorrente da impossibilidade de prorrogação da vigência contratual.</t>
  </si>
  <si>
    <t>1 - Muito Baixa</t>
  </si>
  <si>
    <t xml:space="preserve">1 - A cada pagamento e aditamento contratual,  verificar a regularidade fiscal da contratada;
2 - Caso seja constatada indisponibilidade  de certidão negativa,  notificar a contratada para regularização.
</t>
  </si>
  <si>
    <t>DECOP
DICON
DICOV</t>
  </si>
  <si>
    <t>1 - Comunicar a empresa sobre a  possibilidade de abertura de procedimento apuratório em caso de não comprovação da regularidade fiscal;
2 - Fazer constar no despacho de
encaminhamento do processo de fatura a informação da irregularidade;
3- Não havendo regularização até o próximo faturamento, solicitar a abertura
de procedimento apuratório à SGCOL.;
4- Persistindo a irregularidade, comunicar ao gestor e à empresa a impossibilidade de prorrogação;
5 - Nesse caso, a unidade requisitante deve 
tomar as providências cabíveis para iniciar um novo procedimento licitatório.</t>
  </si>
  <si>
    <t>SGCOL
DECOP
DICON
DICOV
 Unidade Requisitante
Gestor
Fiscais de Contrato</t>
  </si>
  <si>
    <t>Inadimplemento de obrigações trabalhistas, previdenciárias e recolhimento de FGTS pela contratada</t>
  </si>
  <si>
    <t>Integridade</t>
  </si>
  <si>
    <t xml:space="preserve">
1 - Má administração da contratada.
2 - Falta de fôlego financeiro da empresa. </t>
  </si>
  <si>
    <t>1 - Atraso ou não atendimento da necessidade pública;
2 - Desperdício de recursos públicos;
3 - Prejuízos nas atividades do PJRJ;
4 - Eventual responsabilização subsidiaria ou solidaria do TJ (art.121, 2º da Lei 14133/21).</t>
  </si>
  <si>
    <t>1 - Utilizar o REMAC (Relatório Mensal de  Acompanhamento de Contratos) para acompanhamento/fiscalização dos contratos;
2 - Fiscalizar preventivamente e ostensivamente o cumprimento das obrigações trabalhistas e previdenciárias;
3 - Exigir garantias contratuais ou outras modalidades previstas no at. 121, 3º, incisos da Lei nº 14.133.</t>
  </si>
  <si>
    <t>SGCOL
DECOP
DICON
DICOV 
DELFA</t>
  </si>
  <si>
    <t>1 -  Na hipótese de atraso no pagamento de salários dos colaboradores pela empresa contratada, solicitar a abertura de procedimento apuratório à SGCOL;
2 - Impulsionar a aplicação de penalidades;
3 - Impulsionar procedimento para rescisão contratual, com a análise sobre a conveniência e oportunidade de convocação de licitantes subsequentes para assumir o remanescente ou  contratação emergencial até a finalização de novo processo de contratação.</t>
  </si>
  <si>
    <t>SGCOL
Unidade Requisitante
DECOP
Gestor
Fiscais de Contrato</t>
  </si>
  <si>
    <r>
      <t xml:space="preserve">Falta de interesse da contratada em prorrogar o contrato
</t>
    </r>
    <r>
      <rPr>
        <sz val="11"/>
        <color theme="5"/>
        <rFont val="Calibri"/>
        <family val="2"/>
        <scheme val="minor"/>
      </rPr>
      <t xml:space="preserve">
 </t>
    </r>
  </si>
  <si>
    <r>
      <rPr>
        <sz val="11"/>
        <color rgb="FF00B050"/>
        <rFont val="Calibri"/>
      </rPr>
      <t xml:space="preserve">
</t>
    </r>
    <r>
      <rPr>
        <sz val="11"/>
        <color rgb="FF000000"/>
        <rFont val="Calibri"/>
      </rPr>
      <t>1 - Proposta elaborada com custos muito baixos à época da licitação;
2 - Circunstâncias externas ao PJ.</t>
    </r>
  </si>
  <si>
    <t>1 - Descontinuidade de serviço;
2 - Prejuízo às atividades do PJERJ.</t>
  </si>
  <si>
    <t>1 - Verificar o interesse da contratada em prorrogar com a antecedência necessária  de 250 dias antes do término do contrato;
2 - Ratificar o interesse da contratada em prorrogar com a antecedência necessária de 180 dias antes do término do contrato.</t>
  </si>
  <si>
    <t>DECOP
DICON</t>
  </si>
  <si>
    <t xml:space="preserve">Informar a unidade requisitante sobre a necessidade de iniciar estudos para nova contratação, caso o serviço não possa sofrer solução de continuidade, copiando a ASPLA no comunicado.
</t>
  </si>
  <si>
    <r>
      <rPr>
        <sz val="11"/>
        <color rgb="FF000000"/>
        <rFont val="Calibri"/>
        <scheme val="minor"/>
      </rPr>
      <t xml:space="preserve">DECOP
DICOV
</t>
    </r>
    <r>
      <rPr>
        <sz val="11"/>
        <color rgb="FFFF0000"/>
        <rFont val="Calibri"/>
        <scheme val="minor"/>
      </rPr>
      <t>ASPLA</t>
    </r>
  </si>
  <si>
    <t>Ausência de registro e de disseminação de conhecimento 
acerca das ocorrências enfrentadas durante a execução contratual</t>
  </si>
  <si>
    <t xml:space="preserve">
1 - Acúmulo de demandas impede a manutenção do histórico;
2 - Comunicação falha entre as unidades organizacionais envolvidas;
3 - Falha no preenchimento do formulário existente para esse fim - FRM-SGCOL-011-05.
</t>
  </si>
  <si>
    <t>1 - Equipe de planejamento da contratação não tem conhecimento do histórico de problemas enfrentados na execução do contrato anterior;
2 - Repetição de ocorrências em contratos futuros.</t>
  </si>
  <si>
    <t>1 - Preencher  formulários com as ocorrências relevantes (da execução e do faturamento) durante todo o prazo contratual                     ( FRM-SGCOL-011-05 e REMACs);
2 - Utilizar os registros das ocorrências na elaboração de edital ou contrato para a nova contratação;
3 - Compilar as ocorrências mais relevantes e encaminhar à ASPLA.</t>
  </si>
  <si>
    <t>SGCOL
Unidade Requisitante
DECOP
DICON
DICOV
ASPLA</t>
  </si>
  <si>
    <t>***</t>
  </si>
  <si>
    <t>Seleção do Fornecedor</t>
  </si>
  <si>
    <t xml:space="preserve"> Seleção do fornecedor sem a capacidade de executar o objeto da licitação.</t>
  </si>
  <si>
    <t>Responsável pela seleção do fornecedor (tipicamente o pregoeiro) não detém as competências multidisciplinares e experiência necessárias à execução da atividade.</t>
  </si>
  <si>
    <t xml:space="preserve"> Aceitação de propostas em desacordo com o edital, com consequente contratação de objeto que não atende à necessidade que originou a contratação (e.g., mandado de segurança no poder judiciário, determinação dos órgãos de controle).</t>
  </si>
  <si>
    <t>1 - Designar agentes de contratação experientes e/ou comissão de contratação nas licitações cujo os objetos apresentem maior complexidade, definindo atribuições de cada agente envolvido, diligenciando à unidade requisitante, quando necessário. 
2 - Promover treinamentos com profissionais experientes para capacitar continuamente a equipe de pregoeiros.</t>
  </si>
  <si>
    <t>SGCOL
DELFA</t>
  </si>
  <si>
    <t xml:space="preserve">Retrocede o procedimento  a fase prévia "erro"
</t>
  </si>
  <si>
    <t>DELFA/SEOLI</t>
  </si>
  <si>
    <t>Procedimentos executados de forma diversa em situações idênticas</t>
  </si>
  <si>
    <t>Falta de padronização dos procedimentos que devem ser executados pelos agentes que conduzem a fase de seleção do fornecedor</t>
  </si>
  <si>
    <t>1 - Dificuldade de tramitação do procedimento
2 - Impacto no tempo de julgamento.</t>
  </si>
  <si>
    <t>1- Utilização da lista de verificação para a fase de seleção do fornecedor, contendo os procedimentos previstos na legislação e em  normativas internas.
2- Promover treinamentos com profissionais experientes para capacitar continuamente a equipe de agentes de contratação.</t>
  </si>
  <si>
    <t>1- Analisar a possibilidade de voltar a fase e corrigir o procedimento desde que não cause prejuízo maior ao interesse público.</t>
  </si>
  <si>
    <t>Imediatamente.</t>
  </si>
  <si>
    <t>Licitantes não mantém propostas após a fase de lances do pregão</t>
  </si>
  <si>
    <t>Questões econômicas e situações externas.</t>
  </si>
  <si>
    <t xml:space="preserve"> Possibilidade de contratação com preços superiores ao inicialmente proposto e/ou demora na contratação.
</t>
  </si>
  <si>
    <t xml:space="preserve">1 - Licitante assina proposta com validade de 90 (noventa) dias; e
2- Consta no Edital as Penalidades que o licitante pode ser submetido ao participar da licitação.
</t>
  </si>
  <si>
    <t>DELFA</t>
  </si>
  <si>
    <t>1 - Pregoeiro solicita a instauração do procedimento administrativo para apuração dos caso em que o vencedor da fase de lances não é o adjudicatário do objeto do certame, indicando a conduta e as evidências de infração, ou apresenta as justificativas quando não ocorrer instauração do processo, devendo em ambos os casos documentar o ocorrido na ata de julgamento do pregão; e
2 - Chamar o próximo da lista de classificado.</t>
  </si>
  <si>
    <t>Sessão pública sem a participação do Pregoeiro (Agente da Contratação) nomeado.</t>
  </si>
  <si>
    <t>Falha no  acesso do pregoeiro (agente da contratação) no sistema compras.gov</t>
  </si>
  <si>
    <t>Atraso do prcedimento licitatório.</t>
  </si>
  <si>
    <t xml:space="preserve">Pregoeiro (agente de contatação) fazer o acesso com pelo menos 30 (trinta) minutos de antecedência;
</t>
  </si>
  <si>
    <t>1 - Tentativa de acesso pela equipe de apoio; 
2 - Troca da equipe pelo SEOLI;
3 - Remarcação do procedimento Licitatório;
4 - Abertura de chamado na SGTEC; e
5 - Fazer contato com a equipe técnica do compras.gov.</t>
  </si>
  <si>
    <t>DELFA/SEATO</t>
  </si>
  <si>
    <t>Indício de conluio entre licitantes para fins de controlar o resultado do certame ou outras fraudes (Ref. Lei  12.529/11, art. 36).</t>
  </si>
  <si>
    <t>Má-fé dos licitantes</t>
  </si>
  <si>
    <t>Revogação/Nulidade/Desclassificação dos licitantes caso haja provas sobre a infração.</t>
  </si>
  <si>
    <t>1 - Ampla publicidade;
2 - Atualização do Sistema compras.gov de campos que mantém os participantes em sigilo nas propostas e nos lances;
3 - Visitas Técnicas aos locais em horários distintos.</t>
  </si>
  <si>
    <t>1 - Instaurar processo administrativo para apuração</t>
  </si>
  <si>
    <t>Atuar ou deixar de atuar conforme as normas aplicáveis,  durante a execução do contrato,  beneficiando o contratado.</t>
  </si>
  <si>
    <t>1 - Falta de capacitação/ desconhecimento das normas aplicaveis à função de fiscal e gestor; 
 2 -  conflito de interesse; 
3 - má-fé.</t>
  </si>
  <si>
    <t>1 - Baixo desempenho na execução do contrato, sem aplicação de sanções devidas; 
2 - Prejuízo às atividades do TJ; 
3 - Prejuízo à imagem do TJ.</t>
  </si>
  <si>
    <t>1 - Não promover acordos verbais com a contratada;
2 - Realizar reuniões com as pessoas físicas ou jurídicas contratadas  com, no mínimo, dois servidores;
3 - Registrar as reuniões em atas de reunião e, se realizadas por via eletrônica,  gravá-las;
4 - Abster-se de receber presentes da contratada;
5 - Dar conhecimento aos contratados do Código de Ética do TJRJ;
6 - Dar conhecimento do Manual de Gestão e Fiscalização de Contratos aos gestores e fiscais.</t>
  </si>
  <si>
    <t>Secretarias-Gerais
SGCOL
Gestor
Fiscais
Unidade requisitante</t>
  </si>
  <si>
    <t>Verificado algum indício de irregularidade, promover a instauração de  procedimento apuratório.</t>
  </si>
  <si>
    <t>Imediatamente ao conhecimento do fato</t>
  </si>
  <si>
    <t>Divulgação de informações privilegiadas do edital na fase interna do procedimento licitatório</t>
  </si>
  <si>
    <t>1 - falta de capacitação/desconhecimento das normas aplicaveis ao certame;  
2 -  conflito de interesse; 
3 - má-fé.</t>
  </si>
  <si>
    <t>1 - beneficio indevido ao  licitante; 
2 - desigualdade de competição; 
3 - eventual contratação sem que seja a mais vantajosa para o TJ; 
4 - Prejuízo à imagem do TJ.</t>
  </si>
  <si>
    <t>SGCOL e suas áreas
Unidades Requisitantes
Unidades Técnicas
Equipes de Planejamento</t>
  </si>
  <si>
    <t>1 - Não se comunicar com potenciais licitantes sem observência dos procedimentos previamente estabelecidos para tanto. 
2 - As comunicações realizadas durante a sessão pública deverão seguir as formalidades exigidas no regramento jurídico, devendo essas serem registradas no respectivo processo administrativo.
3 - notificar a autoridade competente, por escrito, da ocorrência de eventuais imperfeições, falhas ou irregularidades constatadas, bem como quando verificados desvios de condutas, irregularidades, fraudes ou atos ilícitos, praticados durante a fase de planejamento da contratação.</t>
  </si>
  <si>
    <t>Equipes de planejamento
Unidade Requisitante
SGCOL
ASPLA</t>
  </si>
  <si>
    <t>1 - Instaurar procedimento apropriado para apurar falta ética ou disciplinar</t>
  </si>
  <si>
    <t>Administração Superior</t>
  </si>
  <si>
    <t>Imediatamente após análise do caso concreto</t>
  </si>
  <si>
    <t>MATRIZ DE RISCO - PROBABILIDADE x IMPACTO</t>
  </si>
  <si>
    <t>PROBABILIDADE</t>
  </si>
  <si>
    <t>Muito Alta</t>
  </si>
  <si>
    <t>SEVERIDADE</t>
  </si>
  <si>
    <t>Alta</t>
  </si>
  <si>
    <t>Faixa</t>
  </si>
  <si>
    <t>Tolerância</t>
  </si>
  <si>
    <t>Média</t>
  </si>
  <si>
    <t>1 a 4</t>
  </si>
  <si>
    <t>Baixo</t>
  </si>
  <si>
    <t>Plano de ação é opcional.</t>
  </si>
  <si>
    <t>Baixa</t>
  </si>
  <si>
    <t>5 a 10</t>
  </si>
  <si>
    <t>Médio</t>
  </si>
  <si>
    <t>Plano de ação é obrigatório.</t>
  </si>
  <si>
    <t>Muito Baixa</t>
  </si>
  <si>
    <t>12 a 16</t>
  </si>
  <si>
    <t>Alto</t>
  </si>
  <si>
    <t>Plano de ação é obrigatório e com prioridade média.</t>
  </si>
  <si>
    <t>Muito
Baixo</t>
  </si>
  <si>
    <t>Muito
Alto</t>
  </si>
  <si>
    <t>20 e 25</t>
  </si>
  <si>
    <t>Altíssimo</t>
  </si>
  <si>
    <t>Plano de ação é obrigatório e com prioridade máxima.</t>
  </si>
  <si>
    <t>IMPACTO</t>
  </si>
  <si>
    <t>Item</t>
  </si>
  <si>
    <t>Respostas ao Risco</t>
  </si>
  <si>
    <t>Não se aplica</t>
  </si>
  <si>
    <t>Aceitar</t>
  </si>
  <si>
    <t>Compartilhar</t>
  </si>
  <si>
    <t>4 - Alta</t>
  </si>
  <si>
    <t>5 - Muito Alta</t>
  </si>
  <si>
    <t>20 a 25</t>
  </si>
  <si>
    <t>1 - Muito Baixo</t>
  </si>
  <si>
    <t>2 - Baixo</t>
  </si>
  <si>
    <t>Categoria de Risco</t>
  </si>
  <si>
    <t>CATEGORIAS DOS RISCOS</t>
  </si>
  <si>
    <r>
      <t xml:space="preserve">Associados a eventos que podem impedir ou dificultar a disponibilidade de informações para a tomada de decisões e para cumprimento das obrigações de </t>
    </r>
    <r>
      <rPr>
        <i/>
        <sz val="11"/>
        <rFont val="Calibri"/>
        <family val="2"/>
        <scheme val="minor"/>
      </rPr>
      <t>accountability</t>
    </r>
    <r>
      <rPr>
        <sz val="11"/>
        <rFont val="Calibri"/>
        <family val="2"/>
        <scheme val="minor"/>
      </rPr>
      <t xml:space="preserve"> (prestação de contas às instâncias controladoras e à sociedade).</t>
    </r>
  </si>
  <si>
    <t>Associados ao não cumprimento de princípios constitucionais, legislações específicas ou regulamentações externas aplicáveis ao negócio, bem como de normas e procedimentos internos.</t>
  </si>
  <si>
    <t>Estratégicos</t>
  </si>
  <si>
    <t>Associados à tomada de decisão que pode afetar negativamente o alcance dos objetivos da organização.</t>
  </si>
  <si>
    <t>Associados a eventos de corrupção, fraudes, irregularidades e/ou desvios éticos e de conduta, que possam comprometer os valores e padrões preconizados pelo Tribunal e a realização de seus objetivos, bem como a reputação institucional perante a sociedade.</t>
  </si>
  <si>
    <t>Operacionais</t>
  </si>
  <si>
    <t>Associados à ocorrência de perdas (produtividade, ativos e orçamentos) resultantes de falhas, deficiências ou inadequação de processos internos, estrutura, pessoas, sistemas, tecnologia, assim como de eventos externos (catástrofes naturais, greves, fraudes).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</si>
</sst>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8">
    <font>
      <sz val="11"/>
      <color theme="1"/>
      <name val="Calibri"/>
      <family val="2"/>
      <scheme val="minor"/>
    </font>
    <font>
      <sz val="11"/>
      <color theme="1"/>
      <name val="Calibri"/>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1" tint="0.249977111117893"/>
      <name val="Calibri"/>
      <family val="2"/>
      <scheme val="minor"/>
    </font>
    <font>
      <b/>
      <sz val="11"/>
      <color theme="1" tint="0.249977111117893"/>
      <name val="Calibri"/>
      <family val="2"/>
      <scheme val="minor"/>
    </font>
    <font>
      <sz val="10"/>
      <color theme="1"/>
      <name val="Arial"/>
      <family val="2"/>
    </font>
    <font>
      <b/>
      <sz val="20"/>
      <color theme="1" tint="0.249977111117893"/>
      <name val="Calibri"/>
      <family val="2"/>
      <scheme val="minor"/>
    </font>
    <font>
      <sz val="10"/>
      <color rgb="FF000000"/>
      <name val="Arial"/>
      <family val="2"/>
    </font>
    <font>
      <b/>
      <sz val="12"/>
      <color rgb="FFFFFFFF"/>
      <name val="Arial"/>
      <family val="2"/>
    </font>
    <font>
      <b/>
      <sz val="12"/>
      <color theme="1"/>
      <name val="Arial"/>
      <family val="2"/>
    </font>
    <font>
      <sz val="8"/>
      <color theme="1"/>
      <name val="Arial"/>
      <family val="2"/>
    </font>
    <font>
      <b/>
      <sz val="12"/>
      <name val="Calibri"/>
      <family val="2"/>
      <scheme val="minor"/>
    </font>
    <font>
      <b/>
      <sz val="11"/>
      <name val="Calibri"/>
      <family val="2"/>
      <scheme val="minor"/>
    </font>
    <font>
      <sz val="10"/>
      <name val="Calibri"/>
      <family val="2"/>
      <scheme val="minor"/>
    </font>
    <font>
      <sz val="10"/>
      <name val="Arial"/>
      <family val="2"/>
    </font>
    <font>
      <b/>
      <sz val="10"/>
      <color theme="1" tint="0.249977111117893"/>
      <name val="Calibri"/>
      <family val="2"/>
      <scheme val="minor"/>
    </font>
    <font>
      <sz val="11"/>
      <name val="Calibri"/>
      <family val="2"/>
      <scheme val="minor"/>
    </font>
    <font>
      <b/>
      <sz val="10"/>
      <name val="Calibri"/>
      <family val="2"/>
      <scheme val="minor"/>
    </font>
    <font>
      <sz val="12"/>
      <color theme="1"/>
      <name val="Calibri"/>
      <family val="2"/>
      <scheme val="minor"/>
    </font>
    <font>
      <sz val="11"/>
      <color rgb="FFFF0000"/>
      <name val="Calibri"/>
      <family val="2"/>
      <scheme val="minor"/>
    </font>
    <font>
      <i/>
      <sz val="10"/>
      <color theme="1"/>
      <name val="Calibri"/>
      <family val="2"/>
      <scheme val="minor"/>
    </font>
    <font>
      <b/>
      <sz val="18"/>
      <name val="Calibri"/>
      <family val="2"/>
      <scheme val="minor"/>
    </font>
    <font>
      <u/>
      <sz val="11"/>
      <color theme="10"/>
      <name val="Calibri"/>
      <family val="2"/>
      <scheme val="minor"/>
    </font>
    <font>
      <i/>
      <sz val="11"/>
      <name val="Calibri"/>
      <family val="2"/>
      <scheme val="minor"/>
    </font>
    <font>
      <b/>
      <sz val="11"/>
      <color rgb="FFFFFFFF"/>
      <name val="Calibri"/>
      <family val="2"/>
      <scheme val="minor"/>
    </font>
    <font>
      <sz val="11"/>
      <color rgb="FF000000"/>
      <name val="Calibri"/>
    </font>
    <font>
      <sz val="11"/>
      <color rgb="FF000000"/>
      <name val="Calibri"/>
      <family val="2"/>
    </font>
    <font>
      <sz val="11"/>
      <color rgb="FF00B050"/>
      <name val="Calibri"/>
    </font>
    <font>
      <sz val="11"/>
      <color rgb="FF000000"/>
      <name val="Calibri"/>
      <family val="2"/>
      <scheme val="minor"/>
    </font>
    <font>
      <sz val="11"/>
      <color theme="5"/>
      <name val="Calibri"/>
      <family val="2"/>
      <scheme val="minor"/>
    </font>
    <font>
      <sz val="11"/>
      <color rgb="FF000000"/>
      <name val="Calibri"/>
      <scheme val="minor"/>
    </font>
    <font>
      <sz val="11"/>
      <color rgb="FFFF0000"/>
      <name val="Calibri"/>
    </font>
    <font>
      <strike/>
      <sz val="11"/>
      <color theme="1"/>
      <name val="Calibri"/>
      <family val="2"/>
      <scheme val="minor"/>
    </font>
    <font>
      <sz val="11"/>
      <color rgb="FFFF0000"/>
      <name val="Calibri"/>
      <scheme val="minor"/>
    </font>
    <font>
      <sz val="11"/>
      <color theme="1"/>
      <name val="Calibri"/>
    </font>
  </fonts>
  <fills count="27">
    <fill>
      <patternFill patternType="none"/>
    </fill>
    <fill>
      <patternFill patternType="gray125"/>
    </fill>
    <fill>
      <patternFill patternType="solid">
        <fgColor theme="4"/>
      </patternFill>
    </fill>
    <fill>
      <patternFill patternType="solid">
        <fgColor theme="1" tint="0.249977111117893"/>
        <bgColor indexed="64"/>
      </patternFill>
    </fill>
    <fill>
      <patternFill patternType="solid">
        <fgColor rgb="FF2A91C0"/>
        <bgColor indexed="64"/>
      </patternFill>
    </fill>
    <fill>
      <patternFill patternType="solid">
        <fgColor theme="0" tint="-0.14999847407452621"/>
        <bgColor indexed="64"/>
      </patternFill>
    </fill>
    <fill>
      <patternFill patternType="solid">
        <fgColor theme="3"/>
        <bgColor rgb="FF073763"/>
      </patternFill>
    </fill>
    <fill>
      <patternFill patternType="solid">
        <fgColor theme="0" tint="-0.14999847407452621"/>
        <bgColor rgb="FFFFFFFF"/>
      </patternFill>
    </fill>
    <fill>
      <patternFill patternType="solid">
        <fgColor rgb="FF01B1A3"/>
        <bgColor indexed="64"/>
      </patternFill>
    </fill>
    <fill>
      <patternFill patternType="solid">
        <fgColor rgb="FFFFC000"/>
        <bgColor indexed="64"/>
      </patternFill>
    </fill>
    <fill>
      <patternFill patternType="solid">
        <fgColor theme="5"/>
        <bgColor indexed="64"/>
      </patternFill>
    </fill>
    <fill>
      <patternFill patternType="solid">
        <fgColor rgb="FFF85B5A"/>
        <bgColor indexed="64"/>
      </patternFill>
    </fill>
    <fill>
      <patternFill patternType="solid">
        <fgColor theme="1" tint="0.499984740745262"/>
        <bgColor indexed="64"/>
      </patternFill>
    </fill>
    <fill>
      <patternFill patternType="solid">
        <fgColor rgb="FFFF4B4B"/>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
      <patternFill patternType="solid">
        <fgColor rgb="FFFCBABA"/>
        <bgColor rgb="FFFFFFFF"/>
      </patternFill>
    </fill>
    <fill>
      <patternFill patternType="solid">
        <fgColor rgb="FFF9D3B9"/>
        <bgColor rgb="FFFFFFFF"/>
      </patternFill>
    </fill>
    <fill>
      <patternFill patternType="solid">
        <fgColor rgb="FFFFEFBD"/>
        <bgColor rgb="FFFFFFFF"/>
      </patternFill>
    </fill>
    <fill>
      <patternFill patternType="solid">
        <fgColor rgb="FFAECFF4"/>
        <bgColor rgb="FFFFFFFF"/>
      </patternFill>
    </fill>
    <fill>
      <patternFill patternType="solid">
        <fgColor rgb="FFB6D7B3"/>
        <bgColor rgb="FFFFFFFF"/>
      </patternFill>
    </fill>
    <fill>
      <patternFill patternType="solid">
        <fgColor theme="0"/>
        <bgColor rgb="FF073763"/>
      </patternFill>
    </fill>
    <fill>
      <patternFill patternType="solid">
        <fgColor theme="0"/>
        <bgColor rgb="FFFFFFFF"/>
      </patternFill>
    </fill>
    <fill>
      <patternFill patternType="solid">
        <fgColor rgb="FFFFF2CC"/>
        <bgColor indexed="64"/>
      </patternFill>
    </fill>
    <fill>
      <patternFill patternType="solid">
        <fgColor rgb="FFFFFFFF"/>
        <bgColor indexed="64"/>
      </patternFill>
    </fill>
    <fill>
      <patternFill patternType="solid">
        <fgColor rgb="FFFFFFFF"/>
        <bgColor rgb="FF000000"/>
      </patternFill>
    </fill>
  </fills>
  <borders count="89">
    <border>
      <left/>
      <right/>
      <top/>
      <bottom/>
      <diagonal/>
    </border>
    <border>
      <left style="thin">
        <color theme="0" tint="-4.9989318521683403E-2"/>
      </left>
      <right style="thin">
        <color theme="0" tint="-4.9989318521683403E-2"/>
      </right>
      <top style="thick">
        <color theme="0"/>
      </top>
      <bottom style="thick">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right style="thick">
        <color theme="0"/>
      </right>
      <top style="thin">
        <color theme="0"/>
      </top>
      <bottom/>
      <diagonal/>
    </border>
    <border>
      <left/>
      <right/>
      <top style="thin">
        <color theme="0" tint="-4.9989318521683403E-2"/>
      </top>
      <bottom style="thin">
        <color theme="0" tint="-4.9989318521683403E-2"/>
      </bottom>
      <diagonal/>
    </border>
    <border>
      <left style="thin">
        <color theme="0"/>
      </left>
      <right style="thin">
        <color theme="0"/>
      </right>
      <top style="thin">
        <color theme="0"/>
      </top>
      <bottom style="thin">
        <color theme="0"/>
      </bottom>
      <diagonal/>
    </border>
    <border>
      <left style="thin">
        <color theme="0" tint="-4.9989318521683403E-2"/>
      </left>
      <right style="thin">
        <color theme="0" tint="-4.9989318521683403E-2"/>
      </right>
      <top style="thin">
        <color theme="0" tint="-4.9989318521683403E-2"/>
      </top>
      <bottom style="thick">
        <color theme="0" tint="-4.9989318521683403E-2"/>
      </bottom>
      <diagonal/>
    </border>
    <border>
      <left/>
      <right style="thick">
        <color theme="0"/>
      </right>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ck">
        <color theme="0"/>
      </right>
      <top/>
      <bottom style="thin">
        <color theme="0"/>
      </bottom>
      <diagonal/>
    </border>
    <border>
      <left/>
      <right/>
      <top style="thin">
        <color theme="0" tint="-4.9989318521683403E-2"/>
      </top>
      <bottom/>
      <diagonal/>
    </border>
    <border>
      <left style="thin">
        <color theme="0" tint="-4.9989318521683403E-2"/>
      </left>
      <right style="thin">
        <color theme="0" tint="-4.9989318521683403E-2"/>
      </right>
      <top style="thin">
        <color theme="0" tint="-4.9989318521683403E-2"/>
      </top>
      <bottom/>
      <diagonal/>
    </border>
    <border>
      <left/>
      <right/>
      <top/>
      <bottom style="thick">
        <color theme="0" tint="-4.9989318521683403E-2"/>
      </bottom>
      <diagonal/>
    </border>
    <border>
      <left style="thin">
        <color theme="0" tint="-4.9989318521683403E-2"/>
      </left>
      <right style="thin">
        <color theme="0" tint="-4.9989318521683403E-2"/>
      </right>
      <top/>
      <bottom style="thick">
        <color theme="0" tint="-4.9989318521683403E-2"/>
      </bottom>
      <diagonal/>
    </border>
    <border>
      <left/>
      <right/>
      <top style="thick">
        <color theme="0" tint="-4.9989318521683403E-2"/>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4.9989318521683403E-2"/>
      </left>
      <right/>
      <top style="thick">
        <color theme="0"/>
      </top>
      <bottom style="thick">
        <color theme="0"/>
      </bottom>
      <diagonal/>
    </border>
    <border>
      <left style="thin">
        <color theme="0" tint="-0.14996795556505021"/>
      </left>
      <right style="thin">
        <color theme="0" tint="-0.14996795556505021"/>
      </right>
      <top/>
      <bottom style="thin">
        <color theme="0" tint="-0.14996795556505021"/>
      </bottom>
      <diagonal/>
    </border>
    <border>
      <left style="thin">
        <color theme="0" tint="-4.9989318521683403E-2"/>
      </left>
      <right style="thin">
        <color theme="0" tint="-4.9989318521683403E-2"/>
      </right>
      <top style="thick">
        <color theme="0"/>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ck">
        <color theme="0"/>
      </top>
      <bottom style="thin">
        <color theme="0" tint="-0.14996795556505021"/>
      </bottom>
      <diagonal/>
    </border>
    <border>
      <left/>
      <right style="thin">
        <color theme="0" tint="-0.14996795556505021"/>
      </right>
      <top/>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ck">
        <color theme="0"/>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ck">
        <color theme="0"/>
      </top>
      <bottom/>
      <diagonal/>
    </border>
    <border>
      <left/>
      <right/>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style="thin">
        <color theme="0" tint="-0.14990691854609822"/>
      </left>
      <right style="thin">
        <color theme="0" tint="-0.14996795556505021"/>
      </right>
      <top style="thin">
        <color theme="0" tint="-0.14990691854609822"/>
      </top>
      <bottom style="thin">
        <color theme="0" tint="-0.14990691854609822"/>
      </bottom>
      <diagonal/>
    </border>
    <border>
      <left style="thin">
        <color theme="0" tint="-0.14996795556505021"/>
      </left>
      <right style="thin">
        <color theme="0" tint="-0.14996795556505021"/>
      </right>
      <top style="thin">
        <color theme="0" tint="-0.14990691854609822"/>
      </top>
      <bottom style="thin">
        <color theme="0" tint="-0.14990691854609822"/>
      </bottom>
      <diagonal/>
    </border>
    <border>
      <left style="thin">
        <color theme="0" tint="-0.14990691854609822"/>
      </left>
      <right/>
      <top style="thin">
        <color theme="0" tint="-0.14990691854609822"/>
      </top>
      <bottom style="thin">
        <color theme="0" tint="-0.14993743705557422"/>
      </bottom>
      <diagonal/>
    </border>
    <border>
      <left style="thin">
        <color theme="0" tint="-0.14990691854609822"/>
      </left>
      <right style="thin">
        <color theme="0" tint="-0.14990691854609822"/>
      </right>
      <top style="thin">
        <color theme="0" tint="-0.14990691854609822"/>
      </top>
      <bottom style="thin">
        <color theme="0" tint="-0.14993743705557422"/>
      </bottom>
      <diagonal/>
    </border>
    <border>
      <left style="thin">
        <color theme="0" tint="-0.1498764000366222"/>
      </left>
      <right style="thin">
        <color theme="0" tint="-0.1498764000366222"/>
      </right>
      <top style="thin">
        <color theme="0" tint="-0.14990691854609822"/>
      </top>
      <bottom style="thin">
        <color theme="0" tint="-0.14993743705557422"/>
      </bottom>
      <diagonal/>
    </border>
    <border>
      <left style="thick">
        <color theme="0"/>
      </left>
      <right/>
      <top/>
      <bottom/>
      <diagonal/>
    </border>
    <border>
      <left/>
      <right/>
      <top style="thick">
        <color theme="0" tint="-4.9989318521683403E-2"/>
      </top>
      <bottom style="thin">
        <color theme="0" tint="-4.9989318521683403E-2"/>
      </bottom>
      <diagonal/>
    </border>
    <border>
      <left/>
      <right/>
      <top style="thick">
        <color theme="0"/>
      </top>
      <bottom/>
      <diagonal/>
    </border>
    <border>
      <left/>
      <right/>
      <top style="thin">
        <color theme="0" tint="-0.1498764000366222"/>
      </top>
      <bottom style="thin">
        <color theme="0" tint="-0.1498764000366222"/>
      </bottom>
      <diagonal/>
    </border>
    <border>
      <left/>
      <right style="thin">
        <color theme="0" tint="-4.9989318521683403E-2"/>
      </right>
      <top/>
      <bottom/>
      <diagonal/>
    </border>
    <border>
      <left/>
      <right/>
      <top style="thin">
        <color theme="0" tint="-0.1498764000366222"/>
      </top>
      <bottom/>
      <diagonal/>
    </border>
    <border>
      <left/>
      <right/>
      <top/>
      <bottom style="thin">
        <color theme="0" tint="-0.1498764000366222"/>
      </bottom>
      <diagonal/>
    </border>
    <border>
      <left style="thin">
        <color theme="0" tint="-4.9989318521683403E-2"/>
      </left>
      <right/>
      <top style="thin">
        <color theme="0" tint="-4.9989318521683403E-2"/>
      </top>
      <bottom style="thin">
        <color theme="0" tint="-4.9989318521683403E-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6795556505021"/>
      </left>
      <right style="thin">
        <color theme="0" tint="-0.14996795556505021"/>
      </right>
      <top style="thin">
        <color theme="0" tint="-0.14996795556505021"/>
      </top>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96795556505021"/>
      </left>
      <right style="thin">
        <color theme="0" tint="-0.14996795556505021"/>
      </right>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0691854609822"/>
      </top>
      <bottom style="thin">
        <color theme="0" tint="-0.14990691854609822"/>
      </bottom>
      <diagonal/>
    </border>
    <border>
      <left style="thin">
        <color theme="0" tint="-0.14990691854609822"/>
      </left>
      <right style="thin">
        <color theme="0" tint="-0.14996795556505021"/>
      </right>
      <top style="thin">
        <color theme="0" tint="-0.14990691854609822"/>
      </top>
      <bottom/>
      <diagonal/>
    </border>
    <border>
      <left style="thin">
        <color theme="0" tint="-0.14990691854609822"/>
      </left>
      <right style="thin">
        <color theme="0" tint="-0.14996795556505021"/>
      </right>
      <top/>
      <bottom style="thin">
        <color theme="0" tint="-0.14990691854609822"/>
      </bottom>
      <diagonal/>
    </border>
    <border>
      <left style="thin">
        <color theme="0" tint="-0.14996795556505021"/>
      </left>
      <right/>
      <top/>
      <bottom style="thin">
        <color theme="0" tint="-0.14996795556505021"/>
      </bottom>
      <diagonal/>
    </border>
    <border>
      <left style="thin">
        <color theme="0" tint="-0.14996795556505021"/>
      </left>
      <right/>
      <top/>
      <bottom style="thin">
        <color theme="0" tint="-0.14993743705557422"/>
      </bottom>
      <diagonal/>
    </border>
    <border>
      <left style="thin">
        <color theme="0" tint="-4.9989318521683403E-2"/>
      </left>
      <right style="thin">
        <color theme="0" tint="-4.9989318521683403E-2"/>
      </right>
      <top/>
      <bottom style="thick">
        <color theme="0"/>
      </bottom>
      <diagonal/>
    </border>
    <border>
      <left style="thin">
        <color theme="0" tint="-0.14993743705557422"/>
      </left>
      <right/>
      <top style="thin">
        <color theme="0" tint="-0.14990691854609822"/>
      </top>
      <bottom style="thin">
        <color theme="0" tint="-0.14996795556505021"/>
      </bottom>
      <diagonal/>
    </border>
    <border>
      <left/>
      <right style="thin">
        <color theme="0" tint="-4.9989318521683403E-2"/>
      </right>
      <top style="thin">
        <color theme="0" tint="-0.14990691854609822"/>
      </top>
      <bottom style="thin">
        <color theme="0" tint="-0.14996795556505021"/>
      </bottom>
      <diagonal/>
    </border>
    <border>
      <left style="thin">
        <color theme="0" tint="-0.14996795556505021"/>
      </left>
      <right/>
      <top style="thin">
        <color theme="0" tint="-0.14993743705557422"/>
      </top>
      <bottom/>
      <diagonal/>
    </border>
    <border>
      <left style="thin">
        <color theme="0" tint="-0.14996795556505021"/>
      </left>
      <right style="thin">
        <color theme="0" tint="-0.14996795556505021"/>
      </right>
      <top style="thin">
        <color theme="0" tint="-0.14990691854609822"/>
      </top>
      <bottom/>
      <diagonal/>
    </border>
    <border>
      <left style="thin">
        <color theme="0" tint="-0.14996795556505021"/>
      </left>
      <right style="thin">
        <color theme="0" tint="-0.14996795556505021"/>
      </right>
      <top/>
      <bottom style="thin">
        <color theme="0" tint="-0.14990691854609822"/>
      </bottom>
      <diagonal/>
    </border>
    <border>
      <left style="thin">
        <color rgb="FFD9D9D9"/>
      </left>
      <right/>
      <top style="thin">
        <color rgb="FFD9D9D9"/>
      </top>
      <bottom style="thin">
        <color rgb="FFD9D9D9"/>
      </bottom>
      <diagonal/>
    </border>
    <border>
      <left style="thin">
        <color theme="0" tint="-0.14996795556505021"/>
      </left>
      <right style="thin">
        <color theme="0" tint="-0.14993743705557422"/>
      </right>
      <top style="thin">
        <color theme="0" tint="-0.14993743705557422"/>
      </top>
      <bottom/>
      <diagonal/>
    </border>
    <border>
      <left style="thin">
        <color theme="0" tint="-0.14996795556505021"/>
      </left>
      <right style="thin">
        <color theme="0" tint="-0.14993743705557422"/>
      </right>
      <top/>
      <bottom style="thin">
        <color theme="0" tint="-0.14993743705557422"/>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style="thin">
        <color theme="0" tint="-0.14990691854609822"/>
      </left>
      <right style="thin">
        <color theme="0" tint="-0.14996795556505021"/>
      </right>
      <top style="thin">
        <color theme="0" tint="-0.1498764000366222"/>
      </top>
      <bottom style="thin">
        <color theme="0" tint="-0.14990691854609822"/>
      </bottom>
      <diagonal/>
    </border>
    <border>
      <left style="thin">
        <color theme="0" tint="-0.14996795556505021"/>
      </left>
      <right style="thin">
        <color theme="0" tint="-0.14996795556505021"/>
      </right>
      <top style="thin">
        <color theme="0" tint="-0.14993743705557422"/>
      </top>
      <bottom style="thin">
        <color theme="0" tint="-0.14990691854609822"/>
      </bottom>
      <diagonal/>
    </border>
    <border>
      <left style="thin">
        <color theme="0" tint="-0.14996795556505021"/>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3743705557422"/>
      </right>
      <top style="thin">
        <color theme="0" tint="-0.14990691854609822"/>
      </top>
      <bottom style="thin">
        <color theme="0" tint="-0.14993743705557422"/>
      </bottom>
      <diagonal/>
    </border>
    <border>
      <left style="thin">
        <color rgb="FFD9D9D9"/>
      </left>
      <right style="thin">
        <color rgb="FFD9D9D9"/>
      </right>
      <top/>
      <bottom style="thin">
        <color rgb="FFD9D9D9"/>
      </bottom>
      <diagonal/>
    </border>
    <border>
      <left/>
      <right style="thin">
        <color rgb="FFD9D9D9"/>
      </right>
      <top/>
      <bottom/>
      <diagonal/>
    </border>
    <border>
      <left/>
      <right style="thin">
        <color rgb="FFD9D9D9"/>
      </right>
      <top/>
      <bottom style="thin">
        <color rgb="FFD9D9D9"/>
      </bottom>
      <diagonal/>
    </border>
    <border>
      <left/>
      <right/>
      <top/>
      <bottom style="thin">
        <color rgb="FFD9D9D9"/>
      </bottom>
      <diagonal/>
    </border>
    <border>
      <left/>
      <right/>
      <top/>
      <bottom style="thin">
        <color theme="2" tint="-9.9978637043366805E-2"/>
      </bottom>
      <diagonal/>
    </border>
    <border>
      <left style="thin">
        <color theme="0" tint="-0.1498764000366222"/>
      </left>
      <right style="thin">
        <color theme="0" tint="-0.1498764000366222"/>
      </right>
      <top/>
      <bottom style="thin">
        <color theme="0" tint="-0.1498764000366222"/>
      </bottom>
      <diagonal/>
    </border>
    <border>
      <left style="thin">
        <color theme="0" tint="-0.14996795556505021"/>
      </left>
      <right style="thin">
        <color theme="0" tint="-0.14993743705557422"/>
      </right>
      <top style="thin">
        <color theme="0" tint="-0.14993743705557422"/>
      </top>
      <bottom style="thin">
        <color theme="2" tint="-9.9978637043366805E-2"/>
      </bottom>
      <diagonal/>
    </border>
    <border>
      <left style="thin">
        <color theme="0" tint="-0.14990691854609822"/>
      </left>
      <right style="thin">
        <color theme="0" tint="-0.14996795556505021"/>
      </right>
      <top style="thin">
        <color theme="0" tint="-0.14990691854609822"/>
      </top>
      <bottom style="thin">
        <color theme="2" tint="-9.9978637043366805E-2"/>
      </bottom>
      <diagonal/>
    </border>
    <border>
      <left style="thin">
        <color theme="0" tint="-0.14990691854609822"/>
      </left>
      <right style="thin">
        <color theme="0" tint="-0.1498764000366222"/>
      </right>
      <top style="thin">
        <color theme="0" tint="-0.14990691854609822"/>
      </top>
      <bottom style="thin">
        <color theme="2" tint="-9.9978637043366805E-2"/>
      </bottom>
      <diagonal/>
    </border>
  </borders>
  <cellStyleXfs count="9">
    <xf numFmtId="0" fontId="0" fillId="0" borderId="0"/>
    <xf numFmtId="0" fontId="5" fillId="2" borderId="0" applyNumberFormat="0" applyBorder="0" applyAlignment="0" applyProtection="0"/>
    <xf numFmtId="0" fontId="2" fillId="0" borderId="0"/>
    <xf numFmtId="0" fontId="8" fillId="0" borderId="0"/>
    <xf numFmtId="0" fontId="10" fillId="0" borderId="0"/>
    <xf numFmtId="0" fontId="21" fillId="0" borderId="0"/>
    <xf numFmtId="0" fontId="2" fillId="0" borderId="0"/>
    <xf numFmtId="43" fontId="8" fillId="0" borderId="0" applyFont="0" applyFill="0" applyBorder="0" applyAlignment="0" applyProtection="0"/>
    <xf numFmtId="0" fontId="25" fillId="0" borderId="0" applyNumberFormat="0" applyFill="0" applyBorder="0" applyAlignment="0" applyProtection="0"/>
  </cellStyleXfs>
  <cellXfs count="197">
    <xf numFmtId="0" fontId="0" fillId="0" borderId="0" xfId="0"/>
    <xf numFmtId="0" fontId="0" fillId="3" borderId="0" xfId="0" applyFill="1"/>
    <xf numFmtId="0" fontId="0" fillId="4" borderId="0" xfId="0" applyFill="1"/>
    <xf numFmtId="0" fontId="7" fillId="5" borderId="1" xfId="2" applyFont="1" applyFill="1" applyBorder="1" applyAlignment="1">
      <alignment horizontal="center" vertical="center" wrapText="1"/>
    </xf>
    <xf numFmtId="0" fontId="6" fillId="0" borderId="2" xfId="2" applyFont="1" applyBorder="1" applyAlignment="1">
      <alignment horizontal="left" vertical="center" wrapText="1" indent="1"/>
    </xf>
    <xf numFmtId="0" fontId="10" fillId="0" borderId="6" xfId="4" applyBorder="1"/>
    <xf numFmtId="0" fontId="10" fillId="0" borderId="0" xfId="4"/>
    <xf numFmtId="0" fontId="10" fillId="0" borderId="7" xfId="4" applyBorder="1"/>
    <xf numFmtId="0" fontId="13" fillId="7" borderId="9" xfId="4" applyFont="1" applyFill="1" applyBorder="1" applyAlignment="1">
      <alignment horizontal="center" vertical="center" wrapText="1"/>
    </xf>
    <xf numFmtId="0" fontId="14" fillId="8" borderId="10" xfId="0" applyFont="1" applyFill="1" applyBorder="1" applyAlignment="1">
      <alignment horizontal="center" vertical="center"/>
    </xf>
    <xf numFmtId="0" fontId="14" fillId="9" borderId="10" xfId="0" applyFont="1" applyFill="1" applyBorder="1" applyAlignment="1">
      <alignment horizontal="center" vertical="center"/>
    </xf>
    <xf numFmtId="0" fontId="14" fillId="10" borderId="10" xfId="0" applyFont="1" applyFill="1" applyBorder="1" applyAlignment="1">
      <alignment horizontal="center" vertical="center"/>
    </xf>
    <xf numFmtId="0" fontId="14" fillId="11" borderId="10" xfId="0" applyFont="1" applyFill="1" applyBorder="1" applyAlignment="1">
      <alignment horizontal="center" vertical="center"/>
    </xf>
    <xf numFmtId="0" fontId="3" fillId="12" borderId="11" xfId="0" applyFont="1" applyFill="1" applyBorder="1" applyAlignment="1">
      <alignment horizontal="center" vertical="center"/>
    </xf>
    <xf numFmtId="0" fontId="15" fillId="8" borderId="13" xfId="0" applyFont="1" applyFill="1" applyBorder="1" applyAlignment="1">
      <alignment horizontal="center" vertical="center"/>
    </xf>
    <xf numFmtId="0" fontId="16" fillId="8" borderId="13" xfId="0" applyFont="1" applyFill="1" applyBorder="1" applyAlignment="1">
      <alignment horizontal="left" vertical="center" wrapText="1" indent="1"/>
    </xf>
    <xf numFmtId="0" fontId="15" fillId="9" borderId="14" xfId="0" applyFont="1" applyFill="1" applyBorder="1" applyAlignment="1">
      <alignment horizontal="center" vertical="center"/>
    </xf>
    <xf numFmtId="0" fontId="16" fillId="9" borderId="14" xfId="0" applyFont="1" applyFill="1" applyBorder="1" applyAlignment="1">
      <alignment horizontal="left" vertical="center" wrapText="1" indent="1"/>
    </xf>
    <xf numFmtId="0" fontId="15" fillId="10" borderId="14" xfId="0" applyFont="1" applyFill="1" applyBorder="1" applyAlignment="1">
      <alignment horizontal="center" vertical="center"/>
    </xf>
    <xf numFmtId="0" fontId="16" fillId="10" borderId="14" xfId="0" applyFont="1" applyFill="1" applyBorder="1" applyAlignment="1">
      <alignment horizontal="left" vertical="center" wrapText="1" indent="1"/>
    </xf>
    <xf numFmtId="0" fontId="15" fillId="13" borderId="14" xfId="0" applyFont="1" applyFill="1" applyBorder="1" applyAlignment="1">
      <alignment horizontal="center" vertical="center"/>
    </xf>
    <xf numFmtId="0" fontId="16" fillId="13" borderId="14" xfId="0" applyFont="1" applyFill="1" applyBorder="1" applyAlignment="1">
      <alignment horizontal="left" vertical="center" wrapText="1" indent="1"/>
    </xf>
    <xf numFmtId="0" fontId="13" fillId="7" borderId="16" xfId="4" applyFont="1" applyFill="1" applyBorder="1" applyAlignment="1">
      <alignment horizontal="center" vertical="center" wrapText="1"/>
    </xf>
    <xf numFmtId="0" fontId="13" fillId="7" borderId="17" xfId="4" applyFont="1" applyFill="1" applyBorder="1" applyAlignment="1">
      <alignment horizontal="center" vertical="center" wrapText="1"/>
    </xf>
    <xf numFmtId="0" fontId="10" fillId="0" borderId="21" xfId="4" applyBorder="1"/>
    <xf numFmtId="0" fontId="10" fillId="0" borderId="22" xfId="4" applyBorder="1"/>
    <xf numFmtId="0" fontId="10" fillId="0" borderId="23" xfId="4" applyBorder="1"/>
    <xf numFmtId="0" fontId="18" fillId="5" borderId="1" xfId="2" applyFont="1" applyFill="1" applyBorder="1" applyAlignment="1">
      <alignment horizontal="center" vertical="center" wrapText="1"/>
    </xf>
    <xf numFmtId="0" fontId="6" fillId="0" borderId="2" xfId="2" applyFont="1" applyBorder="1" applyAlignment="1">
      <alignment horizontal="center" vertical="center" wrapText="1"/>
    </xf>
    <xf numFmtId="0" fontId="15" fillId="16" borderId="0" xfId="0" applyFont="1" applyFill="1" applyAlignment="1">
      <alignment horizontal="center" vertical="center"/>
    </xf>
    <xf numFmtId="0" fontId="20" fillId="16" borderId="0" xfId="0" applyFont="1" applyFill="1" applyAlignment="1">
      <alignment horizontal="center" vertical="center"/>
    </xf>
    <xf numFmtId="0" fontId="19" fillId="16" borderId="0" xfId="0" applyFont="1" applyFill="1" applyAlignment="1">
      <alignment horizontal="left" vertical="center" indent="1"/>
    </xf>
    <xf numFmtId="0" fontId="0" fillId="16" borderId="0" xfId="0" applyFill="1"/>
    <xf numFmtId="0" fontId="4" fillId="0" borderId="0" xfId="0" applyFont="1"/>
    <xf numFmtId="0" fontId="22" fillId="0" borderId="0" xfId="0" applyFont="1"/>
    <xf numFmtId="0" fontId="0" fillId="0" borderId="0" xfId="0"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left" vertical="center"/>
    </xf>
    <xf numFmtId="0" fontId="22" fillId="16" borderId="0" xfId="0" applyFont="1" applyFill="1"/>
    <xf numFmtId="0" fontId="23" fillId="0" borderId="0" xfId="0" applyFont="1" applyAlignment="1">
      <alignment horizontal="left" vertical="center"/>
    </xf>
    <xf numFmtId="0" fontId="0" fillId="0" borderId="35" xfId="0" applyBorder="1" applyAlignment="1">
      <alignment horizontal="center" vertical="center"/>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38"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9" xfId="0" applyBorder="1" applyAlignment="1">
      <alignment horizontal="center" vertical="center" wrapText="1"/>
    </xf>
    <xf numFmtId="0" fontId="5" fillId="0" borderId="27" xfId="0" applyFont="1" applyBorder="1" applyAlignment="1">
      <alignment horizontal="center" vertical="center"/>
    </xf>
    <xf numFmtId="0" fontId="0" fillId="0" borderId="0" xfId="0" applyAlignment="1">
      <alignment horizontal="center"/>
    </xf>
    <xf numFmtId="0" fontId="22" fillId="0" borderId="0" xfId="0" applyFont="1" applyAlignment="1">
      <alignment horizontal="center"/>
    </xf>
    <xf numFmtId="0" fontId="19" fillId="16" borderId="0" xfId="0" applyFont="1" applyFill="1" applyAlignment="1">
      <alignment horizontal="center" vertical="center"/>
    </xf>
    <xf numFmtId="0" fontId="19" fillId="0" borderId="0" xfId="0" applyFont="1" applyAlignment="1">
      <alignment horizontal="center" vertical="center"/>
    </xf>
    <xf numFmtId="0" fontId="0" fillId="0" borderId="28" xfId="0" applyBorder="1" applyAlignment="1">
      <alignment horizontal="center" vertical="center"/>
    </xf>
    <xf numFmtId="0" fontId="0" fillId="0" borderId="40" xfId="0" applyBorder="1" applyAlignment="1">
      <alignment horizontal="center" vertical="center" wrapText="1"/>
    </xf>
    <xf numFmtId="0" fontId="7" fillId="15" borderId="30" xfId="2" applyFont="1" applyFill="1" applyBorder="1" applyAlignment="1">
      <alignment horizontal="center" vertical="center" wrapText="1"/>
    </xf>
    <xf numFmtId="0" fontId="12" fillId="17" borderId="9" xfId="4" applyFont="1" applyFill="1" applyBorder="1" applyAlignment="1">
      <alignment horizontal="center" vertical="center"/>
    </xf>
    <xf numFmtId="0" fontId="12" fillId="18" borderId="9" xfId="4" applyFont="1" applyFill="1" applyBorder="1" applyAlignment="1">
      <alignment horizontal="center" vertical="center"/>
    </xf>
    <xf numFmtId="0" fontId="12" fillId="19" borderId="9" xfId="4" applyFont="1" applyFill="1" applyBorder="1" applyAlignment="1">
      <alignment horizontal="center" vertical="center"/>
    </xf>
    <xf numFmtId="0" fontId="12" fillId="20" borderId="9" xfId="4" applyFont="1" applyFill="1" applyBorder="1" applyAlignment="1">
      <alignment horizontal="center" vertical="center"/>
    </xf>
    <xf numFmtId="0" fontId="12" fillId="21" borderId="9" xfId="4" applyFont="1" applyFill="1" applyBorder="1" applyAlignment="1">
      <alignment horizontal="center" vertical="center"/>
    </xf>
    <xf numFmtId="0" fontId="12" fillId="21" borderId="18" xfId="4" applyFont="1" applyFill="1" applyBorder="1" applyAlignment="1">
      <alignment horizontal="center" vertical="center"/>
    </xf>
    <xf numFmtId="0" fontId="12" fillId="20" borderId="19" xfId="4" applyFont="1" applyFill="1" applyBorder="1" applyAlignment="1">
      <alignment horizontal="center" vertical="center"/>
    </xf>
    <xf numFmtId="0" fontId="12" fillId="19" borderId="19" xfId="4" applyFont="1" applyFill="1" applyBorder="1" applyAlignment="1">
      <alignment horizontal="center" vertical="center"/>
    </xf>
    <xf numFmtId="0" fontId="12" fillId="18" borderId="19" xfId="4" applyFont="1" applyFill="1" applyBorder="1" applyAlignment="1">
      <alignment horizontal="center" vertical="center"/>
    </xf>
    <xf numFmtId="0" fontId="12" fillId="17" borderId="18" xfId="4" applyFont="1" applyFill="1" applyBorder="1" applyAlignment="1">
      <alignment horizontal="center" vertical="center"/>
    </xf>
    <xf numFmtId="0" fontId="18" fillId="5" borderId="24" xfId="2" applyFont="1" applyFill="1" applyBorder="1" applyAlignment="1">
      <alignment horizontal="center" vertical="center" wrapText="1"/>
    </xf>
    <xf numFmtId="0" fontId="18" fillId="5" borderId="44" xfId="2" applyFont="1" applyFill="1" applyBorder="1" applyAlignment="1">
      <alignment horizontal="center" vertical="center" wrapText="1"/>
    </xf>
    <xf numFmtId="0" fontId="0" fillId="0" borderId="0" xfId="0"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18" fillId="5" borderId="49" xfId="2" applyFont="1" applyFill="1" applyBorder="1" applyAlignment="1">
      <alignment horizontal="center" vertical="center" wrapText="1"/>
    </xf>
    <xf numFmtId="0" fontId="18" fillId="16" borderId="0" xfId="2" applyFont="1" applyFill="1" applyAlignment="1">
      <alignment vertical="center" wrapText="1"/>
    </xf>
    <xf numFmtId="0" fontId="24" fillId="15" borderId="0" xfId="0" applyFont="1" applyFill="1" applyAlignment="1">
      <alignment vertical="center"/>
    </xf>
    <xf numFmtId="0" fontId="24" fillId="15" borderId="0" xfId="0" applyFont="1" applyFill="1" applyAlignment="1">
      <alignment horizontal="center" vertical="center"/>
    </xf>
    <xf numFmtId="0" fontId="0" fillId="0" borderId="0" xfId="0" applyAlignment="1">
      <alignment vertical="center" wrapText="1"/>
    </xf>
    <xf numFmtId="0" fontId="0" fillId="0" borderId="56" xfId="0" applyBorder="1" applyAlignment="1">
      <alignment horizontal="left" vertical="center"/>
    </xf>
    <xf numFmtId="0" fontId="0" fillId="0" borderId="61" xfId="0" applyBorder="1" applyAlignment="1">
      <alignment horizontal="center" vertical="center" wrapText="1"/>
    </xf>
    <xf numFmtId="0" fontId="6" fillId="15" borderId="63" xfId="2" applyFont="1" applyFill="1" applyBorder="1" applyAlignment="1">
      <alignment horizontal="center" vertical="center" wrapText="1"/>
    </xf>
    <xf numFmtId="0" fontId="6" fillId="15" borderId="57" xfId="2" applyFont="1" applyFill="1" applyBorder="1" applyAlignment="1">
      <alignment horizontal="center" vertical="center" wrapText="1"/>
    </xf>
    <xf numFmtId="0" fontId="6" fillId="15" borderId="36" xfId="2" applyFont="1" applyFill="1" applyBorder="1" applyAlignment="1">
      <alignment horizontal="center" vertical="center" wrapText="1"/>
    </xf>
    <xf numFmtId="0" fontId="0" fillId="0" borderId="52" xfId="0" applyBorder="1" applyAlignment="1">
      <alignment horizontal="center" vertical="center"/>
    </xf>
    <xf numFmtId="0" fontId="0" fillId="0" borderId="51" xfId="0" applyBorder="1" applyAlignment="1">
      <alignment horizontal="center" vertical="center"/>
    </xf>
    <xf numFmtId="0" fontId="18" fillId="5" borderId="65" xfId="2" applyFont="1" applyFill="1" applyBorder="1" applyAlignment="1">
      <alignment horizontal="center" vertical="center" wrapText="1"/>
    </xf>
    <xf numFmtId="0" fontId="18" fillId="16" borderId="0" xfId="2" applyFont="1" applyFill="1" applyAlignment="1">
      <alignment horizontal="center" vertical="center" wrapText="1"/>
    </xf>
    <xf numFmtId="0" fontId="0" fillId="16" borderId="0" xfId="0" applyFill="1" applyAlignment="1">
      <alignment horizontal="left" vertical="center"/>
    </xf>
    <xf numFmtId="0" fontId="0" fillId="15" borderId="0" xfId="0" applyFill="1" applyAlignment="1">
      <alignment horizontal="left" vertical="center"/>
    </xf>
    <xf numFmtId="0" fontId="24" fillId="15" borderId="0" xfId="0" applyFont="1" applyFill="1" applyAlignment="1">
      <alignment horizontal="right" vertical="center"/>
    </xf>
    <xf numFmtId="0" fontId="11" fillId="22" borderId="0" xfId="4" applyFont="1" applyFill="1" applyAlignment="1">
      <alignment vertical="center" textRotation="90"/>
    </xf>
    <xf numFmtId="0" fontId="12" fillId="23" borderId="0" xfId="4" applyFont="1" applyFill="1" applyAlignment="1">
      <alignment horizontal="center" vertical="center"/>
    </xf>
    <xf numFmtId="0" fontId="11" fillId="22" borderId="0" xfId="4" applyFont="1" applyFill="1" applyAlignment="1">
      <alignment vertical="center"/>
    </xf>
    <xf numFmtId="0" fontId="3" fillId="0" borderId="0" xfId="0" applyFont="1" applyAlignment="1">
      <alignment horizontal="center" vertical="center"/>
    </xf>
    <xf numFmtId="0" fontId="16" fillId="0" borderId="0" xfId="0" applyFont="1" applyAlignment="1">
      <alignment horizontal="left" vertical="center" wrapText="1" indent="1"/>
    </xf>
    <xf numFmtId="0" fontId="10" fillId="0" borderId="3" xfId="4" applyBorder="1"/>
    <xf numFmtId="0" fontId="10" fillId="0" borderId="4" xfId="4" applyBorder="1"/>
    <xf numFmtId="0" fontId="10" fillId="0" borderId="5" xfId="4" applyBorder="1"/>
    <xf numFmtId="0" fontId="25" fillId="5" borderId="1" xfId="8" applyFill="1" applyBorder="1" applyAlignment="1">
      <alignment horizontal="center" vertical="center" wrapText="1"/>
    </xf>
    <xf numFmtId="0" fontId="25" fillId="5" borderId="26" xfId="8" applyFill="1"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7" fillId="15" borderId="71" xfId="2" applyFont="1" applyFill="1" applyBorder="1" applyAlignment="1">
      <alignment horizontal="center" vertical="center" wrapText="1"/>
    </xf>
    <xf numFmtId="0" fontId="7" fillId="15" borderId="72" xfId="2" applyFont="1" applyFill="1" applyBorder="1" applyAlignment="1">
      <alignment horizontal="center" vertical="center" wrapText="1"/>
    </xf>
    <xf numFmtId="0" fontId="7" fillId="15" borderId="73" xfId="2" applyFont="1" applyFill="1" applyBorder="1" applyAlignment="1">
      <alignment horizontal="center" vertical="center" wrapText="1"/>
    </xf>
    <xf numFmtId="0" fontId="0" fillId="0" borderId="74" xfId="0" applyBorder="1" applyAlignment="1">
      <alignment horizontal="center" vertical="center" wrapText="1"/>
    </xf>
    <xf numFmtId="0" fontId="0" fillId="0" borderId="71" xfId="0" applyBorder="1" applyAlignment="1">
      <alignment horizontal="left" vertical="center" wrapText="1"/>
    </xf>
    <xf numFmtId="0" fontId="0" fillId="0" borderId="71" xfId="0" applyBorder="1" applyAlignment="1">
      <alignment horizontal="center" vertical="center" wrapText="1"/>
    </xf>
    <xf numFmtId="0" fontId="0" fillId="24" borderId="71" xfId="0" applyFill="1" applyBorder="1" applyAlignment="1">
      <alignment horizontal="center" vertical="center" wrapText="1"/>
    </xf>
    <xf numFmtId="0" fontId="27" fillId="9" borderId="75"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51" xfId="0" applyBorder="1" applyAlignment="1">
      <alignment horizontal="center" vertical="center" wrapText="1"/>
    </xf>
    <xf numFmtId="0" fontId="0" fillId="0" borderId="77" xfId="0" applyBorder="1" applyAlignment="1">
      <alignment horizontal="center" vertical="center" wrapText="1"/>
    </xf>
    <xf numFmtId="0" fontId="0" fillId="0" borderId="56" xfId="0" applyBorder="1" applyAlignment="1">
      <alignment horizontal="center" vertical="center" wrapText="1"/>
    </xf>
    <xf numFmtId="0" fontId="0" fillId="0" borderId="32" xfId="0" applyBorder="1" applyAlignment="1">
      <alignment horizontal="center" vertical="center" wrapText="1"/>
    </xf>
    <xf numFmtId="0" fontId="28" fillId="0" borderId="38" xfId="0" applyFont="1" applyBorder="1" applyAlignment="1">
      <alignment horizontal="center" vertical="center" wrapText="1"/>
    </xf>
    <xf numFmtId="0" fontId="0" fillId="0" borderId="30" xfId="0" applyBorder="1" applyAlignment="1">
      <alignment horizontal="center" vertical="center" wrapText="1"/>
    </xf>
    <xf numFmtId="0" fontId="19" fillId="0" borderId="71" xfId="0" applyFont="1" applyBorder="1" applyAlignment="1">
      <alignment horizontal="center" vertical="center" wrapText="1"/>
    </xf>
    <xf numFmtId="0" fontId="19" fillId="0" borderId="70" xfId="0" applyFont="1" applyBorder="1" applyAlignment="1">
      <alignment horizontal="center" vertical="center" wrapText="1"/>
    </xf>
    <xf numFmtId="0" fontId="19" fillId="0" borderId="38" xfId="0" applyFont="1" applyBorder="1" applyAlignment="1">
      <alignment horizontal="center" vertical="center" wrapText="1"/>
    </xf>
    <xf numFmtId="0" fontId="29" fillId="25" borderId="79" xfId="0" applyFont="1" applyFill="1" applyBorder="1" applyAlignment="1">
      <alignment horizontal="center" vertical="center" wrapText="1"/>
    </xf>
    <xf numFmtId="0" fontId="29" fillId="25" borderId="78" xfId="0" applyFont="1" applyFill="1" applyBorder="1" applyAlignment="1">
      <alignment horizontal="center" vertical="center" wrapText="1"/>
    </xf>
    <xf numFmtId="0" fontId="19" fillId="0" borderId="77"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37" xfId="0" applyFont="1" applyBorder="1" applyAlignment="1">
      <alignment horizontal="center" vertical="center" wrapText="1"/>
    </xf>
    <xf numFmtId="0" fontId="29" fillId="26" borderId="82" xfId="0" applyFont="1" applyFill="1" applyBorder="1" applyAlignment="1">
      <alignment vertical="center" wrapText="1"/>
    </xf>
    <xf numFmtId="0" fontId="29" fillId="26" borderId="82" xfId="0" applyFont="1" applyFill="1" applyBorder="1" applyAlignment="1">
      <alignment horizontal="center" vertical="center" wrapText="1"/>
    </xf>
    <xf numFmtId="0" fontId="29" fillId="26" borderId="81" xfId="0" applyFont="1" applyFill="1" applyBorder="1" applyAlignment="1">
      <alignment horizontal="center" vertical="center" wrapText="1"/>
    </xf>
    <xf numFmtId="0" fontId="29" fillId="26" borderId="80" xfId="0" applyFont="1" applyFill="1" applyBorder="1" applyAlignment="1">
      <alignment horizontal="center" vertical="center" wrapText="1"/>
    </xf>
    <xf numFmtId="0" fontId="29" fillId="26" borderId="74" xfId="0" applyFont="1" applyFill="1" applyBorder="1" applyAlignment="1">
      <alignment horizontal="center" vertical="center" wrapText="1"/>
    </xf>
    <xf numFmtId="0" fontId="29" fillId="26" borderId="83" xfId="0" applyFont="1" applyFill="1" applyBorder="1" applyAlignment="1">
      <alignment horizontal="center" vertical="center" wrapText="1"/>
    </xf>
    <xf numFmtId="0" fontId="31" fillId="0" borderId="61" xfId="0" applyFont="1" applyBorder="1" applyAlignment="1">
      <alignment horizontal="center" vertical="center" wrapText="1"/>
    </xf>
    <xf numFmtId="0" fontId="31" fillId="0" borderId="38" xfId="0" applyFont="1" applyBorder="1" applyAlignment="1">
      <alignment horizontal="center" vertical="center" wrapText="1"/>
    </xf>
    <xf numFmtId="0" fontId="0" fillId="25" borderId="0" xfId="0" applyFill="1" applyAlignment="1">
      <alignment horizontal="center" vertical="center" wrapText="1"/>
    </xf>
    <xf numFmtId="0" fontId="28" fillId="26" borderId="80" xfId="0" applyFont="1" applyFill="1" applyBorder="1" applyAlignment="1">
      <alignment horizontal="center" vertical="center" wrapText="1"/>
    </xf>
    <xf numFmtId="0" fontId="28" fillId="26" borderId="82" xfId="0" applyFont="1" applyFill="1" applyBorder="1" applyAlignment="1">
      <alignment horizontal="center" vertical="center" wrapText="1"/>
    </xf>
    <xf numFmtId="0" fontId="0" fillId="0" borderId="2" xfId="0" applyBorder="1" applyAlignment="1">
      <alignment horizontal="center" vertical="center" wrapText="1"/>
    </xf>
    <xf numFmtId="0" fontId="34" fillId="0" borderId="37" xfId="0" applyFont="1" applyBorder="1" applyAlignment="1">
      <alignment horizontal="center" vertical="center" wrapText="1"/>
    </xf>
    <xf numFmtId="0" fontId="31" fillId="25" borderId="70" xfId="0" applyFont="1" applyFill="1" applyBorder="1" applyAlignment="1">
      <alignment horizontal="center" vertical="center" wrapText="1"/>
    </xf>
    <xf numFmtId="0" fontId="0" fillId="0" borderId="64" xfId="0" applyBorder="1" applyAlignment="1">
      <alignment horizontal="center" vertical="center" wrapText="1"/>
    </xf>
    <xf numFmtId="0" fontId="7" fillId="15" borderId="86" xfId="2" applyFont="1" applyFill="1" applyBorder="1" applyAlignment="1">
      <alignment horizontal="center" vertical="center" wrapText="1"/>
    </xf>
    <xf numFmtId="0" fontId="29" fillId="0" borderId="38" xfId="0" applyFont="1" applyBorder="1" applyAlignment="1">
      <alignment horizontal="center" vertical="center" wrapText="1"/>
    </xf>
    <xf numFmtId="0" fontId="29" fillId="25" borderId="50" xfId="0" applyFont="1" applyFill="1" applyBorder="1" applyAlignment="1">
      <alignment horizontal="center" vertical="center" wrapText="1"/>
    </xf>
    <xf numFmtId="0" fontId="19" fillId="0" borderId="87"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88" xfId="0" applyFont="1" applyBorder="1" applyAlignment="1">
      <alignment horizontal="center" vertical="center" wrapText="1"/>
    </xf>
    <xf numFmtId="0" fontId="19" fillId="0" borderId="41" xfId="0" applyFont="1" applyBorder="1" applyAlignment="1">
      <alignment horizontal="center" vertical="center" wrapText="1"/>
    </xf>
    <xf numFmtId="0" fontId="35" fillId="0" borderId="0" xfId="0" applyFont="1"/>
    <xf numFmtId="0" fontId="31" fillId="0" borderId="29" xfId="0" applyFont="1" applyBorder="1" applyAlignment="1">
      <alignment horizontal="center" vertical="center" wrapText="1"/>
    </xf>
    <xf numFmtId="0" fontId="33" fillId="0" borderId="34" xfId="0" applyFont="1" applyBorder="1" applyAlignment="1">
      <alignment horizontal="left" vertical="center" wrapText="1"/>
    </xf>
    <xf numFmtId="0" fontId="31" fillId="0" borderId="85" xfId="0" applyFont="1" applyBorder="1" applyAlignment="1">
      <alignment horizontal="center" vertical="center" wrapText="1"/>
    </xf>
    <xf numFmtId="0" fontId="31" fillId="0" borderId="62"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35" xfId="0" applyFont="1" applyBorder="1" applyAlignment="1">
      <alignment horizontal="center" vertical="center"/>
    </xf>
    <xf numFmtId="0" fontId="31" fillId="15" borderId="36" xfId="2" applyFont="1" applyFill="1" applyBorder="1" applyAlignment="1">
      <alignment horizontal="center" vertical="center" wrapText="1"/>
    </xf>
    <xf numFmtId="0" fontId="31" fillId="0" borderId="51" xfId="0" applyFont="1" applyBorder="1" applyAlignment="1">
      <alignment horizontal="center" vertical="center"/>
    </xf>
    <xf numFmtId="0" fontId="36" fillId="0" borderId="77" xfId="0" applyFont="1" applyBorder="1" applyAlignment="1">
      <alignment horizontal="center" vertical="center" wrapText="1"/>
    </xf>
    <xf numFmtId="0" fontId="36" fillId="0" borderId="38" xfId="0" applyFont="1" applyBorder="1" applyAlignment="1">
      <alignment horizontal="center" vertical="center" wrapText="1"/>
    </xf>
    <xf numFmtId="0" fontId="37" fillId="26" borderId="82" xfId="0" applyFont="1" applyFill="1" applyBorder="1" applyAlignment="1">
      <alignment horizontal="center" vertical="center" wrapText="1"/>
    </xf>
    <xf numFmtId="0" fontId="37" fillId="26" borderId="80" xfId="0" applyFont="1" applyFill="1" applyBorder="1" applyAlignment="1">
      <alignment horizontal="center" vertical="center" wrapText="1"/>
    </xf>
    <xf numFmtId="0" fontId="33" fillId="0" borderId="60" xfId="0" applyFont="1" applyBorder="1" applyAlignment="1">
      <alignment horizontal="center" vertical="center" wrapText="1"/>
    </xf>
    <xf numFmtId="0" fontId="31" fillId="0" borderId="32" xfId="0" applyFont="1" applyBorder="1" applyAlignment="1">
      <alignment horizontal="left" vertical="center" wrapText="1"/>
    </xf>
    <xf numFmtId="0" fontId="24" fillId="15" borderId="42" xfId="0" applyFont="1" applyFill="1" applyBorder="1" applyAlignment="1">
      <alignment horizontal="center" vertical="center"/>
    </xf>
    <xf numFmtId="0" fontId="24" fillId="15" borderId="0" xfId="0" applyFont="1" applyFill="1" applyAlignment="1">
      <alignment horizontal="center" vertical="center"/>
    </xf>
    <xf numFmtId="0" fontId="18" fillId="16" borderId="53" xfId="2" applyFont="1" applyFill="1" applyBorder="1" applyAlignment="1">
      <alignment horizontal="left" vertical="center" wrapText="1"/>
    </xf>
    <xf numFmtId="0" fontId="18" fillId="16" borderId="54" xfId="2" applyFont="1" applyFill="1" applyBorder="1" applyAlignment="1">
      <alignment horizontal="left" vertical="center" wrapText="1"/>
    </xf>
    <xf numFmtId="0" fontId="18" fillId="16" borderId="55" xfId="2" applyFont="1" applyFill="1"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5" fillId="16" borderId="0" xfId="0" applyFont="1" applyFill="1" applyAlignment="1">
      <alignment horizontal="center" vertical="center"/>
    </xf>
    <xf numFmtId="0" fontId="18" fillId="16" borderId="0" xfId="2" applyFont="1" applyFill="1" applyAlignment="1">
      <alignment horizontal="center" vertical="center" wrapText="1"/>
    </xf>
    <xf numFmtId="0" fontId="0" fillId="16" borderId="0" xfId="0" applyFill="1" applyAlignment="1">
      <alignment horizontal="center"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9" fillId="5" borderId="3" xfId="1" applyFont="1" applyFill="1" applyBorder="1" applyAlignment="1" applyProtection="1">
      <alignment horizontal="center" vertical="center"/>
    </xf>
    <xf numFmtId="0" fontId="9" fillId="5" borderId="4" xfId="1" applyFont="1" applyFill="1" applyBorder="1" applyAlignment="1" applyProtection="1">
      <alignment horizontal="center" vertical="center"/>
    </xf>
    <xf numFmtId="0" fontId="9" fillId="5" borderId="5" xfId="1" applyFont="1" applyFill="1" applyBorder="1" applyAlignment="1" applyProtection="1">
      <alignment horizontal="center" vertical="center"/>
    </xf>
    <xf numFmtId="0" fontId="11" fillId="6" borderId="8" xfId="4" applyFont="1" applyFill="1" applyBorder="1" applyAlignment="1">
      <alignment horizontal="center" vertical="center" textRotation="90"/>
    </xf>
    <xf numFmtId="0" fontId="11" fillId="6" borderId="12" xfId="4" applyFont="1" applyFill="1" applyBorder="1" applyAlignment="1">
      <alignment horizontal="center" vertical="center" textRotation="90"/>
    </xf>
    <xf numFmtId="0" fontId="11" fillId="6" borderId="15" xfId="4" applyFont="1" applyFill="1" applyBorder="1" applyAlignment="1">
      <alignment horizontal="center" vertical="center" textRotation="90"/>
    </xf>
    <xf numFmtId="0" fontId="11" fillId="6" borderId="20" xfId="4" applyFont="1" applyFill="1" applyBorder="1" applyAlignment="1">
      <alignment horizontal="center" vertical="center"/>
    </xf>
    <xf numFmtId="0" fontId="11" fillId="6" borderId="43" xfId="4" applyFont="1" applyFill="1" applyBorder="1" applyAlignment="1">
      <alignment horizontal="center" vertical="center"/>
    </xf>
    <xf numFmtId="0" fontId="11" fillId="6" borderId="57" xfId="4" applyFont="1" applyFill="1" applyBorder="1" applyAlignment="1">
      <alignment horizontal="center" vertical="center"/>
    </xf>
    <xf numFmtId="0" fontId="11" fillId="6" borderId="58" xfId="4" applyFont="1" applyFill="1" applyBorder="1" applyAlignment="1">
      <alignment horizontal="center" vertical="center"/>
    </xf>
    <xf numFmtId="0" fontId="11" fillId="6" borderId="59" xfId="4" applyFont="1" applyFill="1" applyBorder="1" applyAlignment="1">
      <alignment horizontal="center" vertical="center"/>
    </xf>
    <xf numFmtId="0" fontId="15" fillId="16" borderId="57" xfId="0" applyFont="1" applyFill="1" applyBorder="1" applyAlignment="1">
      <alignment horizontal="center" vertical="center"/>
    </xf>
    <xf numFmtId="0" fontId="15" fillId="16" borderId="58" xfId="0" applyFont="1" applyFill="1" applyBorder="1" applyAlignment="1">
      <alignment horizontal="center" vertical="center"/>
    </xf>
    <xf numFmtId="0" fontId="15" fillId="16" borderId="59" xfId="0" applyFont="1" applyFill="1" applyBorder="1" applyAlignment="1">
      <alignment horizontal="center" vertical="center"/>
    </xf>
    <xf numFmtId="0" fontId="19" fillId="16" borderId="57" xfId="0" applyFont="1" applyFill="1" applyBorder="1" applyAlignment="1">
      <alignment horizontal="justify" vertical="center" wrapText="1"/>
    </xf>
    <xf numFmtId="0" fontId="19" fillId="16" borderId="58" xfId="0" applyFont="1" applyFill="1" applyBorder="1" applyAlignment="1">
      <alignment horizontal="justify" vertical="center" wrapText="1"/>
    </xf>
    <xf numFmtId="0" fontId="19" fillId="16" borderId="59" xfId="0" applyFont="1" applyFill="1" applyBorder="1" applyAlignment="1">
      <alignment horizontal="justify" vertical="center" wrapText="1"/>
    </xf>
    <xf numFmtId="0" fontId="1" fillId="0" borderId="38"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60" xfId="0" applyFont="1" applyBorder="1" applyAlignment="1">
      <alignment horizontal="center" vertical="center" wrapText="1"/>
    </xf>
    <xf numFmtId="0" fontId="17" fillId="14" borderId="20" xfId="4" applyFont="1" applyFill="1" applyBorder="1" applyAlignment="1"/>
  </cellXfs>
  <cellStyles count="9">
    <cellStyle name="Ênfase1" xfId="1" builtinId="29"/>
    <cellStyle name="Hiperlink" xfId="8" builtinId="8"/>
    <cellStyle name="Normal" xfId="0" builtinId="0"/>
    <cellStyle name="Normal 2 100 2" xfId="2" xr:uid="{00000000-0005-0000-0000-000003000000}"/>
    <cellStyle name="Normal 22 2" xfId="6" xr:uid="{00000000-0005-0000-0000-000004000000}"/>
    <cellStyle name="Normal 24" xfId="4" xr:uid="{00000000-0005-0000-0000-000005000000}"/>
    <cellStyle name="Normal 3" xfId="5" xr:uid="{00000000-0005-0000-0000-000006000000}"/>
    <cellStyle name="Normal 5" xfId="3" xr:uid="{00000000-0005-0000-0000-000007000000}"/>
    <cellStyle name="Vírgula 2" xfId="7" xr:uid="{00000000-0005-0000-0000-000008000000}"/>
  </cellStyles>
  <dxfs count="19">
    <dxf>
      <font>
        <color auto="1"/>
      </font>
      <fill>
        <patternFill>
          <bgColor rgb="FFB6D7B3"/>
        </patternFill>
      </fill>
    </dxf>
    <dxf>
      <font>
        <color auto="1"/>
      </font>
      <fill>
        <patternFill>
          <bgColor rgb="FFAECFF4"/>
        </patternFill>
      </fill>
    </dxf>
    <dxf>
      <font>
        <color auto="1"/>
      </font>
      <fill>
        <patternFill>
          <bgColor rgb="FFFFEFBD"/>
        </patternFill>
      </fill>
    </dxf>
    <dxf>
      <font>
        <color auto="1"/>
      </font>
      <fill>
        <patternFill>
          <bgColor rgb="FFF9D3B9"/>
        </patternFill>
      </fill>
    </dxf>
    <dxf>
      <font>
        <color auto="1"/>
      </font>
      <fill>
        <patternFill>
          <bgColor rgb="FFFCBABA"/>
        </patternFill>
      </fill>
    </dxf>
    <dxf>
      <font>
        <b/>
        <i val="0"/>
        <u val="none"/>
        <color theme="0"/>
      </font>
      <fill>
        <patternFill>
          <bgColor rgb="FF01B1A3"/>
        </patternFill>
      </fill>
    </dxf>
    <dxf>
      <font>
        <b/>
        <i val="0"/>
        <color theme="0"/>
      </font>
      <fill>
        <patternFill>
          <bgColor rgb="FFFFC000"/>
        </patternFill>
      </fill>
    </dxf>
    <dxf>
      <font>
        <b/>
        <i val="0"/>
        <color theme="0"/>
      </font>
      <fill>
        <patternFill>
          <bgColor rgb="FFED7D31"/>
        </patternFill>
      </fill>
    </dxf>
    <dxf>
      <font>
        <b/>
        <i val="0"/>
        <color theme="0"/>
      </font>
      <fill>
        <patternFill>
          <bgColor rgb="FFF85B5A"/>
        </patternFill>
      </fill>
    </dxf>
    <dxf>
      <font>
        <color auto="1"/>
      </font>
      <fill>
        <patternFill>
          <bgColor rgb="FFB6D7B3"/>
        </patternFill>
      </fill>
    </dxf>
    <dxf>
      <font>
        <color auto="1"/>
      </font>
      <fill>
        <patternFill>
          <bgColor rgb="FFAECFF4"/>
        </patternFill>
      </fill>
    </dxf>
    <dxf>
      <font>
        <color auto="1"/>
      </font>
      <fill>
        <patternFill>
          <bgColor rgb="FFFFEFBD"/>
        </patternFill>
      </fill>
    </dxf>
    <dxf>
      <font>
        <color auto="1"/>
      </font>
      <fill>
        <patternFill>
          <bgColor rgb="FFF9D3B9"/>
        </patternFill>
      </fill>
    </dxf>
    <dxf>
      <font>
        <color auto="1"/>
      </font>
      <fill>
        <patternFill>
          <bgColor rgb="FFFCBABA"/>
        </patternFill>
      </fill>
    </dxf>
    <dxf>
      <font>
        <color auto="1"/>
      </font>
      <fill>
        <patternFill>
          <bgColor rgb="FFB6D7B3"/>
        </patternFill>
      </fill>
    </dxf>
    <dxf>
      <font>
        <color auto="1"/>
      </font>
      <fill>
        <patternFill>
          <bgColor rgb="FFAECFF4"/>
        </patternFill>
      </fill>
    </dxf>
    <dxf>
      <font>
        <color auto="1"/>
      </font>
      <fill>
        <patternFill>
          <bgColor rgb="FFFFEFBD"/>
        </patternFill>
      </fill>
    </dxf>
    <dxf>
      <font>
        <color auto="1"/>
      </font>
      <fill>
        <patternFill>
          <bgColor rgb="FFF9D3B9"/>
        </patternFill>
      </fill>
    </dxf>
    <dxf>
      <font>
        <color auto="1"/>
      </font>
      <fill>
        <patternFill>
          <bgColor rgb="FFFCBABA"/>
        </patternFill>
      </fill>
    </dxf>
  </dxfs>
  <tableStyles count="0" defaultTableStyle="TableStyleMedium2" defaultPivotStyle="PivotStyleLight16"/>
  <colors>
    <mruColors>
      <color rgb="FFFCBABA"/>
      <color rgb="FFF9D3B9"/>
      <color rgb="FFFFEFBD"/>
      <color rgb="FFAECFF4"/>
      <color rgb="FFB6D7B3"/>
      <color rgb="FFFA7676"/>
      <color rgb="FF9CC5F2"/>
      <color rgb="FFA8E7A3"/>
      <color rgb="FFB6FCB6"/>
      <color rgb="FF97FF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Mapeamento!A1"/><Relationship Id="rId2" Type="http://schemas.openxmlformats.org/officeDocument/2006/relationships/hyperlink" Target="#Matriz!A1"/><Relationship Id="rId1" Type="http://schemas.openxmlformats.org/officeDocument/2006/relationships/image" Target="../media/image1.png"/><Relationship Id="rId4" Type="http://schemas.openxmlformats.org/officeDocument/2006/relationships/hyperlink" Target="#Categoria!A1"/></Relationships>
</file>

<file path=xl/drawings/_rels/drawing2.xml.rels><?xml version="1.0" encoding="UTF-8" standalone="yes"?>
<Relationships xmlns="http://schemas.openxmlformats.org/package/2006/relationships"><Relationship Id="rId3" Type="http://schemas.openxmlformats.org/officeDocument/2006/relationships/hyperlink" Target="#Mapeamento!A1"/><Relationship Id="rId2" Type="http://schemas.openxmlformats.org/officeDocument/2006/relationships/image" Target="../media/image1.png"/><Relationship Id="rId1" Type="http://schemas.openxmlformats.org/officeDocument/2006/relationships/hyperlink" Target="#Matriz!A1"/><Relationship Id="rId4" Type="http://schemas.openxmlformats.org/officeDocument/2006/relationships/hyperlink" Target="#Categoria!A1"/></Relationships>
</file>

<file path=xl/drawings/_rels/drawing3.xml.rels><?xml version="1.0" encoding="UTF-8" standalone="yes"?>
<Relationships xmlns="http://schemas.openxmlformats.org/package/2006/relationships"><Relationship Id="rId3" Type="http://schemas.openxmlformats.org/officeDocument/2006/relationships/hyperlink" Target="#Mapeamento!A1"/><Relationship Id="rId2" Type="http://schemas.openxmlformats.org/officeDocument/2006/relationships/image" Target="../media/image1.png"/><Relationship Id="rId1" Type="http://schemas.openxmlformats.org/officeDocument/2006/relationships/hyperlink" Target="#Matriz!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7604</xdr:colOff>
      <xdr:row>0</xdr:row>
      <xdr:rowOff>95251</xdr:rowOff>
    </xdr:from>
    <xdr:to>
      <xdr:col>1</xdr:col>
      <xdr:colOff>941294</xdr:colOff>
      <xdr:row>0</xdr:row>
      <xdr:rowOff>879931</xdr:rowOff>
    </xdr:to>
    <xdr:pic>
      <xdr:nvPicPr>
        <xdr:cNvPr id="3" name="Imagem 2">
          <a:extLst>
            <a:ext uri="{FF2B5EF4-FFF2-40B4-BE49-F238E27FC236}">
              <a16:creationId xmlns:a16="http://schemas.microsoft.com/office/drawing/2014/main" id="{D7F60A90-B8DD-48B4-9DA5-88FAD05AA20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5" t="10615" r="59559" b="10074"/>
        <a:stretch/>
      </xdr:blipFill>
      <xdr:spPr>
        <a:xfrm>
          <a:off x="245729" y="95251"/>
          <a:ext cx="933690" cy="784680"/>
        </a:xfrm>
        <a:prstGeom prst="rect">
          <a:avLst/>
        </a:prstGeom>
      </xdr:spPr>
    </xdr:pic>
    <xdr:clientData/>
  </xdr:twoCellAnchor>
  <xdr:twoCellAnchor editAs="absolute">
    <xdr:from>
      <xdr:col>2</xdr:col>
      <xdr:colOff>428650</xdr:colOff>
      <xdr:row>0</xdr:row>
      <xdr:rowOff>431007</xdr:rowOff>
    </xdr:from>
    <xdr:to>
      <xdr:col>2</xdr:col>
      <xdr:colOff>1401088</xdr:colOff>
      <xdr:row>1</xdr:row>
      <xdr:rowOff>2382</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603CE98E-7788-4333-A1B2-B6D9F7ECBD29}"/>
            </a:ext>
          </a:extLst>
        </xdr:cNvPr>
        <xdr:cNvSpPr/>
      </xdr:nvSpPr>
      <xdr:spPr>
        <a:xfrm>
          <a:off x="2228875" y="431007"/>
          <a:ext cx="972438"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Matriz</a:t>
          </a:r>
          <a:r>
            <a:rPr lang="pt-BR" sz="1100" b="1" baseline="0">
              <a:latin typeface="+mn-lt"/>
            </a:rPr>
            <a:t> de Risco</a:t>
          </a:r>
          <a:endParaRPr lang="pt-BR" sz="1100" b="1">
            <a:latin typeface="+mn-lt"/>
          </a:endParaRPr>
        </a:p>
      </xdr:txBody>
    </xdr:sp>
    <xdr:clientData/>
  </xdr:twoCellAnchor>
  <xdr:twoCellAnchor editAs="absolute">
    <xdr:from>
      <xdr:col>1</xdr:col>
      <xdr:colOff>997416</xdr:colOff>
      <xdr:row>0</xdr:row>
      <xdr:rowOff>428625</xdr:rowOff>
    </xdr:from>
    <xdr:to>
      <xdr:col>2</xdr:col>
      <xdr:colOff>411506</xdr:colOff>
      <xdr:row>1</xdr:row>
      <xdr:rowOff>0</xdr:rowOff>
    </xdr:to>
    <xdr:sp macro="" textlink="">
      <xdr:nvSpPr>
        <xdr:cNvPr id="6" name="Retângulo 5">
          <a:hlinkClick xmlns:r="http://schemas.openxmlformats.org/officeDocument/2006/relationships" r:id="rId3"/>
          <a:extLst>
            <a:ext uri="{FF2B5EF4-FFF2-40B4-BE49-F238E27FC236}">
              <a16:creationId xmlns:a16="http://schemas.microsoft.com/office/drawing/2014/main" id="{79CC6C17-6816-4491-9FE8-D7F2121B1086}"/>
            </a:ext>
          </a:extLst>
        </xdr:cNvPr>
        <xdr:cNvSpPr/>
      </xdr:nvSpPr>
      <xdr:spPr>
        <a:xfrm>
          <a:off x="1235541" y="428625"/>
          <a:ext cx="976190" cy="485775"/>
        </a:xfrm>
        <a:prstGeom prst="rect">
          <a:avLst/>
        </a:prstGeom>
        <a:solidFill>
          <a:srgbClr val="2A91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Mapeamento</a:t>
          </a:r>
        </a:p>
      </xdr:txBody>
    </xdr:sp>
    <xdr:clientData/>
  </xdr:twoCellAnchor>
  <xdr:twoCellAnchor editAs="absolute">
    <xdr:from>
      <xdr:col>2</xdr:col>
      <xdr:colOff>1371599</xdr:colOff>
      <xdr:row>0</xdr:row>
      <xdr:rowOff>428625</xdr:rowOff>
    </xdr:from>
    <xdr:to>
      <xdr:col>2</xdr:col>
      <xdr:colOff>2164080</xdr:colOff>
      <xdr:row>1</xdr:row>
      <xdr:rowOff>0</xdr:rowOff>
    </xdr:to>
    <xdr:sp macro="" textlink="">
      <xdr:nvSpPr>
        <xdr:cNvPr id="7" name="Retângulo 6">
          <a:hlinkClick xmlns:r="http://schemas.openxmlformats.org/officeDocument/2006/relationships" r:id="rId4"/>
          <a:extLst>
            <a:ext uri="{FF2B5EF4-FFF2-40B4-BE49-F238E27FC236}">
              <a16:creationId xmlns:a16="http://schemas.microsoft.com/office/drawing/2014/main" id="{4E67809B-0217-4253-8C4A-70AC96A63C44}"/>
            </a:ext>
          </a:extLst>
        </xdr:cNvPr>
        <xdr:cNvSpPr/>
      </xdr:nvSpPr>
      <xdr:spPr>
        <a:xfrm>
          <a:off x="3171824" y="428625"/>
          <a:ext cx="792481" cy="485775"/>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Categoria</a:t>
          </a:r>
          <a:r>
            <a:rPr lang="pt-BR" sz="1100" b="1" baseline="0">
              <a:latin typeface="+mn-lt"/>
            </a:rPr>
            <a:t> dos Riscos</a:t>
          </a:r>
          <a:endParaRPr lang="pt-BR" sz="1100" b="1">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255269</xdr:colOff>
      <xdr:row>0</xdr:row>
      <xdr:rowOff>431007</xdr:rowOff>
    </xdr:from>
    <xdr:to>
      <xdr:col>6</xdr:col>
      <xdr:colOff>66675</xdr:colOff>
      <xdr:row>1</xdr:row>
      <xdr:rowOff>2382</xdr:rowOff>
    </xdr:to>
    <xdr:sp macro="" textlink="">
      <xdr:nvSpPr>
        <xdr:cNvPr id="22" name="Retângulo 21">
          <a:hlinkClick xmlns:r="http://schemas.openxmlformats.org/officeDocument/2006/relationships" r:id="rId1"/>
          <a:extLst>
            <a:ext uri="{FF2B5EF4-FFF2-40B4-BE49-F238E27FC236}">
              <a16:creationId xmlns:a16="http://schemas.microsoft.com/office/drawing/2014/main" id="{85AEEAF0-84C0-4F80-B129-27F4E4284BC9}"/>
            </a:ext>
          </a:extLst>
        </xdr:cNvPr>
        <xdr:cNvSpPr/>
      </xdr:nvSpPr>
      <xdr:spPr>
        <a:xfrm>
          <a:off x="2226944" y="431007"/>
          <a:ext cx="973456" cy="485775"/>
        </a:xfrm>
        <a:prstGeom prst="rect">
          <a:avLst/>
        </a:prstGeom>
        <a:solidFill>
          <a:srgbClr val="2A91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Matriz</a:t>
          </a:r>
          <a:r>
            <a:rPr lang="pt-BR" sz="1100" b="1" baseline="0">
              <a:latin typeface="+mn-lt"/>
            </a:rPr>
            <a:t> de Risco</a:t>
          </a:r>
          <a:endParaRPr lang="pt-BR" sz="1100" b="1">
            <a:latin typeface="+mn-lt"/>
          </a:endParaRPr>
        </a:p>
      </xdr:txBody>
    </xdr:sp>
    <xdr:clientData/>
  </xdr:twoCellAnchor>
  <xdr:twoCellAnchor editAs="oneCell">
    <xdr:from>
      <xdr:col>0</xdr:col>
      <xdr:colOff>247650</xdr:colOff>
      <xdr:row>0</xdr:row>
      <xdr:rowOff>95250</xdr:rowOff>
    </xdr:from>
    <xdr:to>
      <xdr:col>2</xdr:col>
      <xdr:colOff>152399</xdr:colOff>
      <xdr:row>0</xdr:row>
      <xdr:rowOff>879930</xdr:rowOff>
    </xdr:to>
    <xdr:pic>
      <xdr:nvPicPr>
        <xdr:cNvPr id="28" name="Imagem 27">
          <a:extLst>
            <a:ext uri="{FF2B5EF4-FFF2-40B4-BE49-F238E27FC236}">
              <a16:creationId xmlns:a16="http://schemas.microsoft.com/office/drawing/2014/main" id="{78153B35-8E8E-4B70-84CB-9D22260EEC3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25" t="10615" r="59559" b="10074"/>
        <a:stretch/>
      </xdr:blipFill>
      <xdr:spPr>
        <a:xfrm>
          <a:off x="247650" y="95250"/>
          <a:ext cx="933449" cy="784680"/>
        </a:xfrm>
        <a:prstGeom prst="rect">
          <a:avLst/>
        </a:prstGeom>
      </xdr:spPr>
    </xdr:pic>
    <xdr:clientData/>
  </xdr:twoCellAnchor>
  <xdr:twoCellAnchor editAs="absolute">
    <xdr:from>
      <xdr:col>2</xdr:col>
      <xdr:colOff>190500</xdr:colOff>
      <xdr:row>0</xdr:row>
      <xdr:rowOff>428625</xdr:rowOff>
    </xdr:from>
    <xdr:to>
      <xdr:col>4</xdr:col>
      <xdr:colOff>255525</xdr:colOff>
      <xdr:row>1</xdr:row>
      <xdr:rowOff>0</xdr:rowOff>
    </xdr:to>
    <xdr:sp macro="" textlink="">
      <xdr:nvSpPr>
        <xdr:cNvPr id="8" name="Retângulo 7">
          <a:hlinkClick xmlns:r="http://schemas.openxmlformats.org/officeDocument/2006/relationships" r:id="rId3"/>
          <a:extLst>
            <a:ext uri="{FF2B5EF4-FFF2-40B4-BE49-F238E27FC236}">
              <a16:creationId xmlns:a16="http://schemas.microsoft.com/office/drawing/2014/main" id="{12D50126-F744-4B98-9FA6-787E777D2B9D}"/>
            </a:ext>
          </a:extLst>
        </xdr:cNvPr>
        <xdr:cNvSpPr/>
      </xdr:nvSpPr>
      <xdr:spPr>
        <a:xfrm>
          <a:off x="1219200" y="428625"/>
          <a:ext cx="1008000"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Mapeamento</a:t>
          </a:r>
        </a:p>
      </xdr:txBody>
    </xdr:sp>
    <xdr:clientData/>
  </xdr:twoCellAnchor>
  <xdr:twoCellAnchor editAs="absolute">
    <xdr:from>
      <xdr:col>6</xdr:col>
      <xdr:colOff>9525</xdr:colOff>
      <xdr:row>0</xdr:row>
      <xdr:rowOff>428625</xdr:rowOff>
    </xdr:from>
    <xdr:to>
      <xdr:col>7</xdr:col>
      <xdr:colOff>314325</xdr:colOff>
      <xdr:row>1</xdr:row>
      <xdr:rowOff>0</xdr:rowOff>
    </xdr:to>
    <xdr:sp macro="" textlink="">
      <xdr:nvSpPr>
        <xdr:cNvPr id="14" name="Retângulo 13">
          <a:hlinkClick xmlns:r="http://schemas.openxmlformats.org/officeDocument/2006/relationships" r:id="rId4"/>
          <a:extLst>
            <a:ext uri="{FF2B5EF4-FFF2-40B4-BE49-F238E27FC236}">
              <a16:creationId xmlns:a16="http://schemas.microsoft.com/office/drawing/2014/main" id="{DB8C8A88-A276-48DE-ACFD-A126CFE885B9}"/>
            </a:ext>
          </a:extLst>
        </xdr:cNvPr>
        <xdr:cNvSpPr/>
      </xdr:nvSpPr>
      <xdr:spPr>
        <a:xfrm>
          <a:off x="3143250" y="428625"/>
          <a:ext cx="857250" cy="485775"/>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Categoria</a:t>
          </a:r>
          <a:r>
            <a:rPr lang="pt-BR" sz="1100" b="1" baseline="0">
              <a:latin typeface="+mn-lt"/>
            </a:rPr>
            <a:t> dos Riscos</a:t>
          </a:r>
          <a:endParaRPr lang="pt-BR" sz="1100" b="1">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255269</xdr:colOff>
      <xdr:row>0</xdr:row>
      <xdr:rowOff>431007</xdr:rowOff>
    </xdr:from>
    <xdr:to>
      <xdr:col>6</xdr:col>
      <xdr:colOff>66675</xdr:colOff>
      <xdr:row>1</xdr:row>
      <xdr:rowOff>2382</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C3B8B29E-45C6-47BF-864D-E553BB998833}"/>
            </a:ext>
          </a:extLst>
        </xdr:cNvPr>
        <xdr:cNvSpPr/>
      </xdr:nvSpPr>
      <xdr:spPr>
        <a:xfrm>
          <a:off x="2226944" y="431007"/>
          <a:ext cx="973456" cy="485775"/>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Matriz</a:t>
          </a:r>
          <a:r>
            <a:rPr lang="pt-BR" sz="1100" b="1" baseline="0">
              <a:latin typeface="+mn-lt"/>
            </a:rPr>
            <a:t> de Risco</a:t>
          </a:r>
          <a:endParaRPr lang="pt-BR" sz="1100" b="1">
            <a:latin typeface="+mn-lt"/>
          </a:endParaRPr>
        </a:p>
      </xdr:txBody>
    </xdr:sp>
    <xdr:clientData/>
  </xdr:twoCellAnchor>
  <xdr:twoCellAnchor editAs="oneCell">
    <xdr:from>
      <xdr:col>0</xdr:col>
      <xdr:colOff>247650</xdr:colOff>
      <xdr:row>0</xdr:row>
      <xdr:rowOff>95250</xdr:rowOff>
    </xdr:from>
    <xdr:to>
      <xdr:col>2</xdr:col>
      <xdr:colOff>152399</xdr:colOff>
      <xdr:row>0</xdr:row>
      <xdr:rowOff>879930</xdr:rowOff>
    </xdr:to>
    <xdr:pic>
      <xdr:nvPicPr>
        <xdr:cNvPr id="3" name="Imagem 2">
          <a:extLst>
            <a:ext uri="{FF2B5EF4-FFF2-40B4-BE49-F238E27FC236}">
              <a16:creationId xmlns:a16="http://schemas.microsoft.com/office/drawing/2014/main" id="{41F5C9B8-3457-4B4D-8D0D-74BD9031BBB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25" t="10615" r="59559" b="10074"/>
        <a:stretch/>
      </xdr:blipFill>
      <xdr:spPr>
        <a:xfrm>
          <a:off x="247650" y="95250"/>
          <a:ext cx="933449" cy="784680"/>
        </a:xfrm>
        <a:prstGeom prst="rect">
          <a:avLst/>
        </a:prstGeom>
      </xdr:spPr>
    </xdr:pic>
    <xdr:clientData/>
  </xdr:twoCellAnchor>
  <xdr:twoCellAnchor editAs="absolute">
    <xdr:from>
      <xdr:col>2</xdr:col>
      <xdr:colOff>190500</xdr:colOff>
      <xdr:row>0</xdr:row>
      <xdr:rowOff>428625</xdr:rowOff>
    </xdr:from>
    <xdr:to>
      <xdr:col>4</xdr:col>
      <xdr:colOff>257175</xdr:colOff>
      <xdr:row>1</xdr:row>
      <xdr:rowOff>0</xdr:rowOff>
    </xdr:to>
    <xdr:sp macro="" textlink="">
      <xdr:nvSpPr>
        <xdr:cNvPr id="4" name="Retângulo 3">
          <a:hlinkClick xmlns:r="http://schemas.openxmlformats.org/officeDocument/2006/relationships" r:id="rId3"/>
          <a:extLst>
            <a:ext uri="{FF2B5EF4-FFF2-40B4-BE49-F238E27FC236}">
              <a16:creationId xmlns:a16="http://schemas.microsoft.com/office/drawing/2014/main" id="{ACF8346C-44D1-4707-A735-DB5D7372CD2F}"/>
            </a:ext>
          </a:extLst>
        </xdr:cNvPr>
        <xdr:cNvSpPr/>
      </xdr:nvSpPr>
      <xdr:spPr>
        <a:xfrm>
          <a:off x="1219200" y="428625"/>
          <a:ext cx="1009650"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Mapeamento</a:t>
          </a:r>
        </a:p>
      </xdr:txBody>
    </xdr:sp>
    <xdr:clientData/>
  </xdr:twoCellAnchor>
  <xdr:twoCellAnchor editAs="absolute">
    <xdr:from>
      <xdr:col>6</xdr:col>
      <xdr:colOff>26669</xdr:colOff>
      <xdr:row>0</xdr:row>
      <xdr:rowOff>431007</xdr:rowOff>
    </xdr:from>
    <xdr:to>
      <xdr:col>7</xdr:col>
      <xdr:colOff>295275</xdr:colOff>
      <xdr:row>1</xdr:row>
      <xdr:rowOff>2382</xdr:rowOff>
    </xdr:to>
    <xdr:sp macro="" textlink="">
      <xdr:nvSpPr>
        <xdr:cNvPr id="5" name="Retângulo 4">
          <a:hlinkClick xmlns:r="http://schemas.openxmlformats.org/officeDocument/2006/relationships" r:id="rId1"/>
          <a:extLst>
            <a:ext uri="{FF2B5EF4-FFF2-40B4-BE49-F238E27FC236}">
              <a16:creationId xmlns:a16="http://schemas.microsoft.com/office/drawing/2014/main" id="{2CC36041-639F-41F7-B7F6-38E6A1674D5D}"/>
            </a:ext>
          </a:extLst>
        </xdr:cNvPr>
        <xdr:cNvSpPr/>
      </xdr:nvSpPr>
      <xdr:spPr>
        <a:xfrm>
          <a:off x="3160394" y="431007"/>
          <a:ext cx="821056" cy="485775"/>
        </a:xfrm>
        <a:prstGeom prst="rect">
          <a:avLst/>
        </a:prstGeom>
        <a:solidFill>
          <a:srgbClr val="2A91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Categorias</a:t>
          </a:r>
          <a:r>
            <a:rPr lang="pt-BR" sz="1100" b="1" baseline="0">
              <a:latin typeface="+mn-lt"/>
            </a:rPr>
            <a:t> dos Riscos</a:t>
          </a:r>
          <a:endParaRPr lang="pt-BR" sz="1100" b="1">
            <a:latin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X208"/>
  <sheetViews>
    <sheetView showGridLines="0" tabSelected="1" zoomScale="70" zoomScaleNormal="70" workbookViewId="0">
      <pane xSplit="3" ySplit="9" topLeftCell="D31" activePane="bottomRight" state="frozen"/>
      <selection pane="bottomRight" activeCell="E31" sqref="E31"/>
      <selection pane="bottomLeft"/>
      <selection pane="topRight"/>
    </sheetView>
  </sheetViews>
  <sheetFormatPr defaultColWidth="0" defaultRowHeight="15" zeroHeight="1"/>
  <cols>
    <col min="1" max="1" width="3.5703125" customWidth="1"/>
    <col min="2" max="2" width="23.42578125" customWidth="1"/>
    <col min="3" max="3" width="56.85546875" customWidth="1"/>
    <col min="4" max="4" width="29.140625" customWidth="1"/>
    <col min="5" max="5" width="38.140625" customWidth="1"/>
    <col min="6" max="6" width="38.7109375" style="49" customWidth="1"/>
    <col min="7" max="7" width="24.7109375" style="49" customWidth="1"/>
    <col min="8" max="9" width="15.7109375" customWidth="1"/>
    <col min="10" max="10" width="13.7109375" style="35" customWidth="1"/>
    <col min="11" max="11" width="22.42578125" customWidth="1"/>
    <col min="12" max="12" width="9.140625" style="34" hidden="1" customWidth="1"/>
    <col min="13" max="13" width="6.5703125" style="34" hidden="1" customWidth="1"/>
    <col min="14" max="14" width="25.7109375" style="52" customWidth="1"/>
    <col min="15" max="15" width="56.140625" style="50" customWidth="1"/>
    <col min="16" max="16" width="25.7109375" style="50" customWidth="1"/>
    <col min="17" max="17" width="49.42578125" style="49" customWidth="1"/>
    <col min="18" max="18" width="28" style="49" customWidth="1"/>
    <col min="19" max="19" width="25.7109375" style="49" customWidth="1"/>
    <col min="20" max="20" width="3.5703125" customWidth="1"/>
    <col min="21" max="22" width="9.140625" hidden="1" customWidth="1"/>
    <col min="23" max="24" width="12.5703125" hidden="1" customWidth="1"/>
    <col min="25" max="16384" width="9.140625" hidden="1"/>
  </cols>
  <sheetData>
    <row r="1" spans="2:22" s="1" customFormat="1" ht="72" customHeight="1"/>
    <row r="2" spans="2:22" s="2" customFormat="1" ht="15" customHeight="1"/>
    <row r="3" spans="2:22" s="32" customFormat="1" ht="7.5" customHeight="1">
      <c r="L3" s="39"/>
      <c r="M3" s="39"/>
      <c r="N3" s="39"/>
      <c r="O3" s="39"/>
      <c r="P3" s="39"/>
    </row>
    <row r="4" spans="2:22" s="38" customFormat="1" ht="36" customHeight="1" thickBot="1">
      <c r="B4" s="162" t="s">
        <v>0</v>
      </c>
      <c r="C4" s="163"/>
      <c r="D4" s="163"/>
      <c r="E4" s="163"/>
      <c r="F4" s="163"/>
      <c r="G4" s="163"/>
      <c r="H4" s="163"/>
      <c r="I4" s="163"/>
      <c r="J4" s="163"/>
      <c r="K4" s="163"/>
      <c r="L4" s="75"/>
      <c r="M4" s="75"/>
      <c r="N4" s="88"/>
      <c r="O4" s="89" t="s">
        <v>1</v>
      </c>
      <c r="P4" s="76"/>
      <c r="Q4" s="75"/>
      <c r="R4" s="75"/>
      <c r="S4" s="75"/>
    </row>
    <row r="5" spans="2:22" s="38" customFormat="1">
      <c r="D5" s="66" t="s">
        <v>2</v>
      </c>
      <c r="E5" s="164" t="s">
        <v>3</v>
      </c>
      <c r="F5" s="165"/>
      <c r="G5" s="165"/>
      <c r="H5" s="166"/>
      <c r="I5" s="74"/>
      <c r="J5" s="74"/>
      <c r="K5" s="74"/>
      <c r="L5" s="69"/>
      <c r="M5" s="71"/>
      <c r="N5" s="68"/>
      <c r="O5" s="86"/>
      <c r="P5" s="171"/>
      <c r="Q5" s="171"/>
      <c r="R5" s="171"/>
      <c r="S5" s="171"/>
    </row>
    <row r="6" spans="2:22" s="38" customFormat="1" ht="16.5" customHeight="1" thickTop="1" thickBot="1">
      <c r="D6" s="66" t="s">
        <v>4</v>
      </c>
      <c r="E6" s="173" t="s">
        <v>5</v>
      </c>
      <c r="F6" s="174"/>
      <c r="G6" s="66" t="s">
        <v>6</v>
      </c>
      <c r="H6" s="78">
        <v>80795</v>
      </c>
      <c r="I6" s="68"/>
      <c r="J6" s="68"/>
      <c r="K6" s="68"/>
      <c r="L6" s="70"/>
      <c r="M6" s="73" t="s">
        <v>6</v>
      </c>
      <c r="O6" s="86"/>
      <c r="P6" s="172"/>
      <c r="Q6" s="172"/>
      <c r="R6" s="86"/>
      <c r="S6" s="87"/>
    </row>
    <row r="7" spans="2:22" s="38" customFormat="1">
      <c r="D7" s="67" t="s">
        <v>7</v>
      </c>
      <c r="E7" s="167" t="s">
        <v>8</v>
      </c>
      <c r="F7" s="168"/>
      <c r="G7" s="168"/>
      <c r="H7" s="169"/>
      <c r="I7" s="77"/>
      <c r="J7" s="68"/>
      <c r="K7" s="68"/>
      <c r="L7" s="69"/>
      <c r="M7" s="72"/>
      <c r="N7" s="68"/>
      <c r="O7" s="86"/>
      <c r="P7" s="172"/>
      <c r="Q7" s="172"/>
      <c r="R7" s="172"/>
      <c r="S7" s="172"/>
    </row>
    <row r="8" spans="2:22" ht="6" customHeight="1" thickBot="1">
      <c r="B8" s="40"/>
      <c r="F8"/>
      <c r="G8"/>
      <c r="N8" s="170"/>
      <c r="O8" s="170"/>
      <c r="P8" s="170"/>
      <c r="Q8" s="170"/>
      <c r="R8" s="170"/>
      <c r="S8" s="170"/>
    </row>
    <row r="9" spans="2:22" ht="39.75" thickTop="1" thickBot="1">
      <c r="B9" s="27" t="s">
        <v>9</v>
      </c>
      <c r="C9" s="27" t="s">
        <v>10</v>
      </c>
      <c r="D9" s="98" t="s">
        <v>11</v>
      </c>
      <c r="E9" s="27" t="s">
        <v>12</v>
      </c>
      <c r="F9" s="27" t="s">
        <v>13</v>
      </c>
      <c r="G9" s="27" t="s">
        <v>14</v>
      </c>
      <c r="H9" s="27" t="s">
        <v>15</v>
      </c>
      <c r="I9" s="27" t="s">
        <v>16</v>
      </c>
      <c r="J9" s="27" t="s">
        <v>17</v>
      </c>
      <c r="K9" s="99" t="s">
        <v>18</v>
      </c>
      <c r="N9" s="85" t="s">
        <v>19</v>
      </c>
      <c r="O9" s="85" t="s">
        <v>20</v>
      </c>
      <c r="P9" s="85" t="s">
        <v>21</v>
      </c>
      <c r="Q9" s="85" t="s">
        <v>22</v>
      </c>
      <c r="R9" s="85" t="s">
        <v>23</v>
      </c>
      <c r="S9" s="85" t="s">
        <v>24</v>
      </c>
      <c r="T9" s="34"/>
      <c r="U9" s="34"/>
      <c r="V9" s="34"/>
    </row>
    <row r="10" spans="2:22" ht="276.75" customHeight="1" thickTop="1">
      <c r="B10" s="55" t="s">
        <v>25</v>
      </c>
      <c r="C10" s="42" t="s">
        <v>26</v>
      </c>
      <c r="D10" s="43" t="s">
        <v>27</v>
      </c>
      <c r="E10" s="43" t="s">
        <v>28</v>
      </c>
      <c r="F10" s="43" t="s">
        <v>29</v>
      </c>
      <c r="G10" s="43" t="s">
        <v>30</v>
      </c>
      <c r="H10" s="53" t="s">
        <v>31</v>
      </c>
      <c r="I10" s="53" t="s">
        <v>32</v>
      </c>
      <c r="J10" s="80">
        <f>IF(AND(L10&lt;&gt;"",M10&lt;&gt;""),(L10*M10),"")</f>
        <v>15</v>
      </c>
      <c r="K10" s="36" t="str">
        <f>IF(AND(H10&lt;&gt;"",I10&lt;&gt;""),VLOOKUP(J10,Matriz!C$26:G$47,4,0),"")</f>
        <v>Alto</v>
      </c>
      <c r="L10" s="34">
        <f>IF(H10="","",VLOOKUP(H10,Matriz!N$34:O$38,2,0))</f>
        <v>3</v>
      </c>
      <c r="M10" s="34">
        <f>IF(I10="","",VLOOKUP(I10,Matriz!N$42:O$46,2,0))</f>
        <v>5</v>
      </c>
      <c r="N10" s="44" t="s">
        <v>33</v>
      </c>
      <c r="O10" s="43" t="s">
        <v>34</v>
      </c>
      <c r="P10" s="43" t="s">
        <v>30</v>
      </c>
      <c r="Q10" s="43" t="s">
        <v>35</v>
      </c>
      <c r="R10" s="44" t="s">
        <v>36</v>
      </c>
      <c r="S10" s="44" t="s">
        <v>37</v>
      </c>
      <c r="T10" s="34"/>
      <c r="U10" s="34"/>
      <c r="V10" s="34"/>
    </row>
    <row r="11" spans="2:22" ht="177" customHeight="1">
      <c r="B11" s="55" t="s">
        <v>25</v>
      </c>
      <c r="C11" s="45" t="s">
        <v>38</v>
      </c>
      <c r="D11" s="46" t="s">
        <v>39</v>
      </c>
      <c r="E11" s="46" t="s">
        <v>40</v>
      </c>
      <c r="F11" s="44" t="s">
        <v>41</v>
      </c>
      <c r="G11" s="44" t="s">
        <v>30</v>
      </c>
      <c r="H11" s="36" t="s">
        <v>42</v>
      </c>
      <c r="I11" s="36" t="s">
        <v>32</v>
      </c>
      <c r="J11" s="81">
        <f t="shared" ref="J11:J29" si="0">IF(AND(L11&lt;&gt;"",M11&lt;&gt;""),(L11*M11),"")</f>
        <v>10</v>
      </c>
      <c r="K11" s="36" t="str">
        <f>IF(AND(H11&lt;&gt;"",I11&lt;&gt;""),VLOOKUP(J11,Matriz!C$26:G$47,4,0),"")</f>
        <v>Médio</v>
      </c>
      <c r="L11" s="34">
        <f>IF(H11="","",VLOOKUP(H11,Matriz!N$34:O$38,2,0))</f>
        <v>2</v>
      </c>
      <c r="M11" s="34">
        <f>IF(I11="","",VLOOKUP(I11,Matriz!N$42:O$46,2,0))</f>
        <v>5</v>
      </c>
      <c r="N11" s="44" t="s">
        <v>33</v>
      </c>
      <c r="O11" s="192" t="s">
        <v>43</v>
      </c>
      <c r="P11" s="192" t="s">
        <v>30</v>
      </c>
      <c r="Q11" s="156" t="s">
        <v>44</v>
      </c>
      <c r="R11" s="44" t="s">
        <v>36</v>
      </c>
      <c r="S11" s="44" t="s">
        <v>37</v>
      </c>
      <c r="T11" s="34"/>
      <c r="U11" s="34"/>
      <c r="V11" s="34"/>
    </row>
    <row r="12" spans="2:22" ht="212.25" customHeight="1">
      <c r="B12" s="55" t="s">
        <v>25</v>
      </c>
      <c r="C12" s="45" t="s">
        <v>45</v>
      </c>
      <c r="D12" s="46" t="s">
        <v>46</v>
      </c>
      <c r="E12" s="46" t="s">
        <v>47</v>
      </c>
      <c r="F12" s="44" t="s">
        <v>48</v>
      </c>
      <c r="G12" s="44" t="s">
        <v>30</v>
      </c>
      <c r="H12" s="36" t="s">
        <v>31</v>
      </c>
      <c r="I12" s="36" t="s">
        <v>49</v>
      </c>
      <c r="J12" s="81">
        <f t="shared" si="0"/>
        <v>12</v>
      </c>
      <c r="K12" s="36" t="str">
        <f>IF(AND(H12&lt;&gt;"",I12&lt;&gt;""),VLOOKUP(J12,Matriz!C$26:G$47,4,0),"")</f>
        <v>Alto</v>
      </c>
      <c r="L12" s="34">
        <f>IF(H12="","",VLOOKUP(H12,Matriz!N$34:O$38,2,0))</f>
        <v>3</v>
      </c>
      <c r="M12" s="34">
        <f>IF(I12="","",VLOOKUP(I12,Matriz!N$42:O$46,2,0))</f>
        <v>4</v>
      </c>
      <c r="N12" s="44" t="s">
        <v>33</v>
      </c>
      <c r="O12" s="192" t="s">
        <v>50</v>
      </c>
      <c r="P12" s="192" t="s">
        <v>51</v>
      </c>
      <c r="Q12" s="192" t="s">
        <v>52</v>
      </c>
      <c r="R12" s="132" t="s">
        <v>53</v>
      </c>
      <c r="S12" s="44" t="s">
        <v>54</v>
      </c>
      <c r="T12" s="34"/>
      <c r="U12" s="34"/>
      <c r="V12" s="34"/>
    </row>
    <row r="13" spans="2:22" ht="237" customHeight="1">
      <c r="B13" s="55" t="s">
        <v>25</v>
      </c>
      <c r="C13" s="45" t="s">
        <v>55</v>
      </c>
      <c r="D13" s="46" t="s">
        <v>56</v>
      </c>
      <c r="E13" s="46" t="s">
        <v>57</v>
      </c>
      <c r="F13" s="44" t="s">
        <v>58</v>
      </c>
      <c r="G13" s="44" t="s">
        <v>30</v>
      </c>
      <c r="H13" s="36" t="s">
        <v>31</v>
      </c>
      <c r="I13" s="36" t="s">
        <v>49</v>
      </c>
      <c r="J13" s="81">
        <v>12</v>
      </c>
      <c r="K13" s="36" t="str">
        <f>IF(AND(H13&lt;&gt;"",I13&lt;&gt;""),VLOOKUP(J13,Matriz!C$26:G$47,4,0),"")</f>
        <v>Alto</v>
      </c>
      <c r="N13" s="101" t="s">
        <v>33</v>
      </c>
      <c r="O13" s="44" t="s">
        <v>59</v>
      </c>
      <c r="P13" s="44" t="s">
        <v>60</v>
      </c>
      <c r="Q13" s="157" t="s">
        <v>61</v>
      </c>
      <c r="R13" s="44" t="s">
        <v>60</v>
      </c>
      <c r="S13" s="44" t="s">
        <v>37</v>
      </c>
      <c r="T13" s="34"/>
      <c r="U13" s="34"/>
      <c r="V13" s="34"/>
    </row>
    <row r="14" spans="2:22" ht="269.25" customHeight="1">
      <c r="B14" s="55" t="s">
        <v>25</v>
      </c>
      <c r="C14" s="45" t="s">
        <v>62</v>
      </c>
      <c r="D14" s="46" t="s">
        <v>56</v>
      </c>
      <c r="E14" s="46" t="s">
        <v>63</v>
      </c>
      <c r="F14" s="44" t="s">
        <v>64</v>
      </c>
      <c r="G14" s="44" t="s">
        <v>30</v>
      </c>
      <c r="H14" s="36" t="s">
        <v>31</v>
      </c>
      <c r="I14" s="36" t="s">
        <v>49</v>
      </c>
      <c r="J14" s="81">
        <f t="shared" si="0"/>
        <v>12</v>
      </c>
      <c r="K14" s="36" t="str">
        <f>IF(AND(H14&lt;&gt;"",I14&lt;&gt;""),VLOOKUP(J14,Matriz!C$26:G$47,4,0),"")</f>
        <v>Alto</v>
      </c>
      <c r="L14" s="34">
        <f>IF(H14="","",VLOOKUP(H14,Matriz!N$34:O$38,2,0))</f>
        <v>3</v>
      </c>
      <c r="M14" s="34">
        <f>IF(I14="","",VLOOKUP(I14,Matriz!N$42:O$46,2,0))</f>
        <v>4</v>
      </c>
      <c r="N14" s="101" t="s">
        <v>33</v>
      </c>
      <c r="O14" s="192" t="s">
        <v>65</v>
      </c>
      <c r="P14" s="44" t="s">
        <v>66</v>
      </c>
      <c r="Q14" s="192" t="s">
        <v>67</v>
      </c>
      <c r="R14" s="44" t="s">
        <v>68</v>
      </c>
      <c r="S14" s="44" t="s">
        <v>37</v>
      </c>
      <c r="T14" s="34"/>
      <c r="U14" s="34"/>
      <c r="V14" s="34"/>
    </row>
    <row r="15" spans="2:22" ht="219.75" customHeight="1">
      <c r="B15" s="55" t="s">
        <v>25</v>
      </c>
      <c r="C15" s="100" t="s">
        <v>69</v>
      </c>
      <c r="D15" s="46" t="s">
        <v>56</v>
      </c>
      <c r="E15" s="46" t="s">
        <v>70</v>
      </c>
      <c r="F15" s="44" t="s">
        <v>71</v>
      </c>
      <c r="G15" s="44" t="s">
        <v>30</v>
      </c>
      <c r="H15" s="36" t="s">
        <v>31</v>
      </c>
      <c r="I15" s="36" t="s">
        <v>32</v>
      </c>
      <c r="J15" s="81">
        <v>15</v>
      </c>
      <c r="K15" s="36" t="str">
        <f>IF(AND(H15&lt;&gt;"",I15&lt;&gt;""),VLOOKUP(J15,Matriz!C$26:G$47,4,0),"")</f>
        <v>Alto</v>
      </c>
      <c r="N15" s="101" t="s">
        <v>33</v>
      </c>
      <c r="O15" s="192" t="s">
        <v>72</v>
      </c>
      <c r="P15" s="44" t="s">
        <v>73</v>
      </c>
      <c r="Q15" s="193" t="s">
        <v>74</v>
      </c>
      <c r="R15" s="101" t="s">
        <v>75</v>
      </c>
      <c r="S15" s="44" t="s">
        <v>37</v>
      </c>
      <c r="T15" s="34"/>
      <c r="U15" s="34"/>
      <c r="V15" s="34"/>
    </row>
    <row r="16" spans="2:22" ht="159" customHeight="1">
      <c r="B16" s="55" t="s">
        <v>25</v>
      </c>
      <c r="C16" s="100" t="s">
        <v>76</v>
      </c>
      <c r="D16" s="46" t="s">
        <v>56</v>
      </c>
      <c r="E16" s="46" t="s">
        <v>77</v>
      </c>
      <c r="F16" s="44" t="s">
        <v>78</v>
      </c>
      <c r="G16" s="44" t="s">
        <v>30</v>
      </c>
      <c r="H16" s="36" t="s">
        <v>31</v>
      </c>
      <c r="I16" s="36" t="s">
        <v>32</v>
      </c>
      <c r="J16" s="81">
        <v>15</v>
      </c>
      <c r="K16" s="36" t="str">
        <f>IF(AND(H16&lt;&gt;"",I16&lt;&gt;""),VLOOKUP(J16,Matriz!C$26:G$47,4,0),"")</f>
        <v>Alto</v>
      </c>
      <c r="N16" s="101" t="s">
        <v>33</v>
      </c>
      <c r="O16" s="44" t="s">
        <v>79</v>
      </c>
      <c r="P16" s="44" t="s">
        <v>80</v>
      </c>
      <c r="Q16" s="101" t="s">
        <v>81</v>
      </c>
      <c r="R16" s="44" t="s">
        <v>82</v>
      </c>
      <c r="S16" s="44" t="s">
        <v>37</v>
      </c>
      <c r="T16" s="34"/>
      <c r="U16" s="34"/>
      <c r="V16" s="34"/>
    </row>
    <row r="17" spans="1:22" ht="138.75" customHeight="1">
      <c r="B17" s="103" t="s">
        <v>25</v>
      </c>
      <c r="C17" s="100" t="s">
        <v>83</v>
      </c>
      <c r="D17" s="79" t="s">
        <v>56</v>
      </c>
      <c r="E17" s="131" t="s">
        <v>84</v>
      </c>
      <c r="F17" s="101" t="s">
        <v>85</v>
      </c>
      <c r="G17" s="44" t="s">
        <v>30</v>
      </c>
      <c r="H17" s="36" t="s">
        <v>31</v>
      </c>
      <c r="I17" s="36" t="s">
        <v>32</v>
      </c>
      <c r="J17" s="81">
        <f>IF(AND(L17&lt;&gt;"",M17&lt;&gt;""),(L17*M17),"")</f>
        <v>15</v>
      </c>
      <c r="K17" s="83" t="str">
        <f>IF(AND(H17&lt;&gt;"",I17&lt;&gt;""),VLOOKUP(J17,Matriz!C$26:G$47,4,0),"")</f>
        <v>Alto</v>
      </c>
      <c r="L17" s="34">
        <f>IF(H17="","",VLOOKUP(H17,Matriz!N$34:O$38,2,0))</f>
        <v>3</v>
      </c>
      <c r="M17" s="34">
        <f>IF(I17="","",VLOOKUP(I17,Matriz!N$42:O$46,2,0))</f>
        <v>5</v>
      </c>
      <c r="N17" s="101" t="s">
        <v>33</v>
      </c>
      <c r="O17" s="44" t="s">
        <v>79</v>
      </c>
      <c r="P17" s="44" t="s">
        <v>86</v>
      </c>
      <c r="Q17" s="101" t="s">
        <v>87</v>
      </c>
      <c r="R17" s="101" t="s">
        <v>88</v>
      </c>
      <c r="S17" s="44" t="s">
        <v>37</v>
      </c>
      <c r="T17" s="34"/>
      <c r="U17" s="34"/>
      <c r="V17" s="34"/>
    </row>
    <row r="18" spans="1:22" ht="168.75" customHeight="1" thickTop="1">
      <c r="B18" s="102" t="s">
        <v>89</v>
      </c>
      <c r="C18" s="107" t="s">
        <v>90</v>
      </c>
      <c r="D18" s="107" t="s">
        <v>27</v>
      </c>
      <c r="E18" s="105" t="s">
        <v>91</v>
      </c>
      <c r="F18" s="107" t="s">
        <v>92</v>
      </c>
      <c r="G18" s="117" t="s">
        <v>30</v>
      </c>
      <c r="H18" s="37" t="s">
        <v>42</v>
      </c>
      <c r="I18" s="108" t="s">
        <v>93</v>
      </c>
      <c r="J18" s="81">
        <f>IF(AND(L18&lt;&gt;"",M18&lt;&gt;""),(L18*M18),"")</f>
        <v>6</v>
      </c>
      <c r="K18" s="109" t="str">
        <f>IF(AND(H18&lt;&gt;"",I18&lt;&gt;""),VLOOKUP(J18,Matriz!C$26:G$47,4,0),"")</f>
        <v>Médio</v>
      </c>
      <c r="L18" s="102">
        <f>IF(H18="","",VLOOKUP(H18,Matriz!N$34:O$38,2,0))</f>
        <v>2</v>
      </c>
      <c r="M18" s="106">
        <f>IF(I18="","",VLOOKUP(I18,Matriz!N$42:O$46,2,0))</f>
        <v>3</v>
      </c>
      <c r="N18" s="107" t="s">
        <v>33</v>
      </c>
      <c r="O18" s="44" t="s">
        <v>94</v>
      </c>
      <c r="P18" s="44" t="s">
        <v>95</v>
      </c>
      <c r="Q18" s="44" t="s">
        <v>96</v>
      </c>
      <c r="R18" s="44" t="s">
        <v>95</v>
      </c>
      <c r="S18" s="44" t="s">
        <v>37</v>
      </c>
      <c r="T18" s="34"/>
      <c r="U18" s="34"/>
      <c r="V18" s="34"/>
    </row>
    <row r="19" spans="1:22" ht="122.25" customHeight="1">
      <c r="B19" s="104" t="s">
        <v>89</v>
      </c>
      <c r="C19" s="111" t="s">
        <v>97</v>
      </c>
      <c r="D19" s="110" t="s">
        <v>56</v>
      </c>
      <c r="E19" s="122" t="s">
        <v>98</v>
      </c>
      <c r="F19" s="112" t="s">
        <v>99</v>
      </c>
      <c r="G19" s="118" t="s">
        <v>30</v>
      </c>
      <c r="H19" s="37" t="s">
        <v>42</v>
      </c>
      <c r="I19" s="37" t="s">
        <v>93</v>
      </c>
      <c r="J19" s="81">
        <f>IF(AND(L19&lt;&gt;"",M19&lt;&gt;""),(L19*M19),"")</f>
        <v>6</v>
      </c>
      <c r="K19" s="37" t="str">
        <f>IF(AND(H19&lt;&gt;"",I19&lt;&gt;""),VLOOKUP(J19,Matriz!C$26:G$47,4,0),"")</f>
        <v>Médio</v>
      </c>
      <c r="L19" s="34">
        <f>IF(H19="","",VLOOKUP(H19,Matriz!N$34:O$38,2,0))</f>
        <v>2</v>
      </c>
      <c r="M19" s="34">
        <f>IF(I19="","",VLOOKUP(I19,Matriz!N$42:O$46,2,0))</f>
        <v>3</v>
      </c>
      <c r="N19" s="138" t="s">
        <v>100</v>
      </c>
      <c r="O19" s="133" t="s">
        <v>101</v>
      </c>
      <c r="P19" s="192" t="s">
        <v>102</v>
      </c>
      <c r="Q19" s="113" t="s">
        <v>103</v>
      </c>
      <c r="R19" s="194" t="s">
        <v>104</v>
      </c>
      <c r="S19" s="44" t="s">
        <v>37</v>
      </c>
      <c r="T19" s="34"/>
      <c r="U19" s="34"/>
      <c r="V19" s="34"/>
    </row>
    <row r="20" spans="1:22" ht="141.75" customHeight="1">
      <c r="B20" s="55" t="s">
        <v>89</v>
      </c>
      <c r="C20" s="139" t="s">
        <v>105</v>
      </c>
      <c r="D20" s="47" t="s">
        <v>27</v>
      </c>
      <c r="E20" s="123" t="s">
        <v>106</v>
      </c>
      <c r="F20" s="44" t="s">
        <v>107</v>
      </c>
      <c r="G20" s="118" t="s">
        <v>30</v>
      </c>
      <c r="H20" s="48" t="s">
        <v>42</v>
      </c>
      <c r="I20" s="36" t="s">
        <v>32</v>
      </c>
      <c r="J20" s="81">
        <f>IF(AND(L20&lt;&gt;"",M20&lt;&gt;""),(L20*M20),"")</f>
        <v>10</v>
      </c>
      <c r="K20" s="37" t="str">
        <f>IF(AND(H20&lt;&gt;"",I20&lt;&gt;""),VLOOKUP(J20,Matriz!C$26:G$47,4,0),"")</f>
        <v>Médio</v>
      </c>
      <c r="L20" s="34">
        <f>IF(H20="","",VLOOKUP(H20,Matriz!N$34:O$38,2,0))</f>
        <v>2</v>
      </c>
      <c r="M20" s="34">
        <f>IF(I20="","",VLOOKUP(I20,Matriz!N$42:O$46,2,0))</f>
        <v>5</v>
      </c>
      <c r="N20" s="44" t="s">
        <v>33</v>
      </c>
      <c r="O20" s="192" t="s">
        <v>108</v>
      </c>
      <c r="P20" s="44" t="s">
        <v>109</v>
      </c>
      <c r="Q20" s="44" t="s">
        <v>110</v>
      </c>
      <c r="R20" s="44" t="s">
        <v>111</v>
      </c>
      <c r="S20" s="132" t="s">
        <v>54</v>
      </c>
      <c r="T20" s="34"/>
      <c r="U20" s="34"/>
      <c r="V20" s="34"/>
    </row>
    <row r="21" spans="1:22" ht="292.5" customHeight="1">
      <c r="B21" s="55" t="s">
        <v>89</v>
      </c>
      <c r="C21" s="45" t="s">
        <v>112</v>
      </c>
      <c r="D21" s="45" t="s">
        <v>56</v>
      </c>
      <c r="E21" s="124" t="s">
        <v>113</v>
      </c>
      <c r="F21" s="44" t="s">
        <v>114</v>
      </c>
      <c r="G21" s="118" t="s">
        <v>30</v>
      </c>
      <c r="H21" s="36" t="s">
        <v>115</v>
      </c>
      <c r="I21" s="36" t="s">
        <v>49</v>
      </c>
      <c r="J21" s="82">
        <f t="shared" si="0"/>
        <v>4</v>
      </c>
      <c r="K21" s="36" t="str">
        <f>IF(AND(H21&lt;&gt;"",I21&lt;&gt;""),VLOOKUP(J21,Matriz!C$26:G$47,4,0),"")</f>
        <v>Baixo</v>
      </c>
      <c r="L21" s="34">
        <f>IF(H21="","",VLOOKUP(H21,Matriz!N$34:O$38,2,0))</f>
        <v>1</v>
      </c>
      <c r="M21" s="34">
        <f>IF(I21="","",VLOOKUP(I21,Matriz!N$42:O$46,2,0))</f>
        <v>4</v>
      </c>
      <c r="N21" s="44" t="s">
        <v>33</v>
      </c>
      <c r="O21" s="44" t="s">
        <v>116</v>
      </c>
      <c r="P21" s="132" t="s">
        <v>117</v>
      </c>
      <c r="Q21" s="115" t="s">
        <v>118</v>
      </c>
      <c r="R21" s="107" t="s">
        <v>119</v>
      </c>
      <c r="S21" s="119" t="s">
        <v>37</v>
      </c>
    </row>
    <row r="22" spans="1:22" ht="245.25" customHeight="1">
      <c r="B22" s="55" t="s">
        <v>89</v>
      </c>
      <c r="C22" s="114" t="s">
        <v>120</v>
      </c>
      <c r="D22" s="46" t="s">
        <v>121</v>
      </c>
      <c r="E22" s="124" t="s">
        <v>122</v>
      </c>
      <c r="F22" s="44" t="s">
        <v>123</v>
      </c>
      <c r="G22" s="118" t="s">
        <v>30</v>
      </c>
      <c r="H22" s="36" t="s">
        <v>42</v>
      </c>
      <c r="I22" s="36" t="s">
        <v>32</v>
      </c>
      <c r="J22" s="82">
        <f t="shared" si="0"/>
        <v>10</v>
      </c>
      <c r="K22" s="36" t="str">
        <f>IF(AND(H22&lt;&gt;"",I22&lt;&gt;""),VLOOKUP(J22,Matriz!C$26:G$47,4,0),"")</f>
        <v>Médio</v>
      </c>
      <c r="L22" s="34">
        <f>IF(H22="","",VLOOKUP(H22,Matriz!N$34:O$38,2,0))</f>
        <v>2</v>
      </c>
      <c r="M22" s="34">
        <f>IF(I22="","",VLOOKUP(I22,Matriz!N$42:O$46,2,0))</f>
        <v>5</v>
      </c>
      <c r="N22" s="44" t="s">
        <v>33</v>
      </c>
      <c r="O22" s="115" t="s">
        <v>124</v>
      </c>
      <c r="P22" s="119" t="s">
        <v>125</v>
      </c>
      <c r="Q22" s="141" t="s">
        <v>126</v>
      </c>
      <c r="R22" s="44" t="s">
        <v>127</v>
      </c>
      <c r="S22" s="132" t="s">
        <v>37</v>
      </c>
    </row>
    <row r="23" spans="1:22" ht="191.25" customHeight="1">
      <c r="B23" s="55" t="s">
        <v>89</v>
      </c>
      <c r="C23" s="114" t="s">
        <v>128</v>
      </c>
      <c r="D23" s="46" t="s">
        <v>27</v>
      </c>
      <c r="E23" s="137" t="s">
        <v>129</v>
      </c>
      <c r="F23" s="44" t="s">
        <v>130</v>
      </c>
      <c r="G23" s="44" t="s">
        <v>30</v>
      </c>
      <c r="H23" s="36" t="s">
        <v>42</v>
      </c>
      <c r="I23" s="36" t="s">
        <v>49</v>
      </c>
      <c r="J23" s="82">
        <f t="shared" si="0"/>
        <v>8</v>
      </c>
      <c r="K23" s="36" t="str">
        <f>IF(AND(H23&lt;&gt;"",I23&lt;&gt;""),VLOOKUP(J23,Matriz!C$26:G$47,4,0),"")</f>
        <v>Médio</v>
      </c>
      <c r="L23" s="34">
        <f>IF(H23="","",VLOOKUP(H23,Matriz!N$34:O$38,2,0))</f>
        <v>2</v>
      </c>
      <c r="M23" s="34">
        <f>IF(I23="","",VLOOKUP(I23,Matriz!N$42:O$46,2,0))</f>
        <v>4</v>
      </c>
      <c r="N23" s="44" t="s">
        <v>33</v>
      </c>
      <c r="O23" s="44" t="s">
        <v>131</v>
      </c>
      <c r="P23" s="116" t="s">
        <v>132</v>
      </c>
      <c r="Q23" s="142" t="s">
        <v>133</v>
      </c>
      <c r="R23" s="195" t="s">
        <v>134</v>
      </c>
      <c r="S23" s="132" t="s">
        <v>37</v>
      </c>
    </row>
    <row r="24" spans="1:22" ht="145.5" customHeight="1">
      <c r="B24" s="55" t="s">
        <v>89</v>
      </c>
      <c r="C24" s="45" t="s">
        <v>135</v>
      </c>
      <c r="D24" s="136" t="s">
        <v>27</v>
      </c>
      <c r="E24" s="160" t="s">
        <v>136</v>
      </c>
      <c r="F24" s="44" t="s">
        <v>137</v>
      </c>
      <c r="G24" s="44" t="s">
        <v>30</v>
      </c>
      <c r="H24" s="36" t="s">
        <v>42</v>
      </c>
      <c r="I24" s="36" t="s">
        <v>93</v>
      </c>
      <c r="J24" s="82">
        <f t="shared" si="0"/>
        <v>6</v>
      </c>
      <c r="K24" s="36" t="str">
        <f>IF(AND(H24&lt;&gt;"",I24&lt;&gt;""),VLOOKUP(J24,Matriz!C$26:G$47,4,0),"")</f>
        <v>Médio</v>
      </c>
      <c r="L24" s="34">
        <f>IF(H24="","",VLOOKUP(H24,Matriz!N$34:O$38,2,0))</f>
        <v>2</v>
      </c>
      <c r="M24" s="34">
        <f>IF(I24="","",VLOOKUP(I24,Matriz!N$42:O$46,2,0))</f>
        <v>3</v>
      </c>
      <c r="N24" s="54" t="s">
        <v>33</v>
      </c>
      <c r="O24" s="44" t="s">
        <v>138</v>
      </c>
      <c r="P24" s="44" t="s">
        <v>139</v>
      </c>
      <c r="Q24" s="121" t="s">
        <v>140</v>
      </c>
      <c r="R24" s="120" t="s">
        <v>140</v>
      </c>
      <c r="S24" s="120" t="s">
        <v>140</v>
      </c>
    </row>
    <row r="25" spans="1:22" ht="112.5" customHeight="1">
      <c r="B25" s="55" t="s">
        <v>141</v>
      </c>
      <c r="C25" s="134" t="s">
        <v>142</v>
      </c>
      <c r="D25" s="126" t="s">
        <v>46</v>
      </c>
      <c r="E25" s="135" t="s">
        <v>143</v>
      </c>
      <c r="F25" s="135" t="s">
        <v>144</v>
      </c>
      <c r="G25" s="44" t="s">
        <v>30</v>
      </c>
      <c r="H25" s="36" t="s">
        <v>42</v>
      </c>
      <c r="I25" s="36" t="s">
        <v>93</v>
      </c>
      <c r="J25" s="82">
        <f t="shared" si="0"/>
        <v>6</v>
      </c>
      <c r="K25" s="36" t="str">
        <f>IF(AND(H25&lt;&gt;"",I25&lt;&gt;""),VLOOKUP(J25,Matriz!C$26:G$47,4,0),"")</f>
        <v>Médio</v>
      </c>
      <c r="L25" s="34">
        <f>IF(H25="","",VLOOKUP(H25,Matriz!N$34:O$38,2,0))</f>
        <v>2</v>
      </c>
      <c r="M25" s="34">
        <f>IF(I25="","",VLOOKUP(I25,Matriz!N$42:O$46,2,0))</f>
        <v>3</v>
      </c>
      <c r="N25" s="44" t="s">
        <v>33</v>
      </c>
      <c r="O25" s="134" t="s">
        <v>145</v>
      </c>
      <c r="P25" s="158" t="s">
        <v>146</v>
      </c>
      <c r="Q25" s="126" t="s">
        <v>147</v>
      </c>
      <c r="R25" s="126" t="s">
        <v>148</v>
      </c>
      <c r="S25" s="125" t="s">
        <v>37</v>
      </c>
    </row>
    <row r="26" spans="1:22" ht="117.75" customHeight="1">
      <c r="B26" s="55" t="s">
        <v>141</v>
      </c>
      <c r="C26" s="128" t="s">
        <v>149</v>
      </c>
      <c r="D26" s="126" t="s">
        <v>56</v>
      </c>
      <c r="E26" s="126" t="s">
        <v>150</v>
      </c>
      <c r="F26" s="126" t="s">
        <v>151</v>
      </c>
      <c r="G26" s="44" t="s">
        <v>30</v>
      </c>
      <c r="H26" s="36" t="s">
        <v>31</v>
      </c>
      <c r="I26" s="36" t="s">
        <v>93</v>
      </c>
      <c r="J26" s="82">
        <f t="shared" si="0"/>
        <v>9</v>
      </c>
      <c r="K26" s="36" t="str">
        <f>IF(AND(H26&lt;&gt;"",I26&lt;&gt;""),VLOOKUP(J26,Matriz!C$26:G$47,4,0),"")</f>
        <v>Médio</v>
      </c>
      <c r="L26" s="34">
        <f>IF(H26="","",VLOOKUP(H26,Matriz!N$34:O$38,2,0))</f>
        <v>3</v>
      </c>
      <c r="M26" s="34">
        <f>IF(I26="","",VLOOKUP(I26,Matriz!N$42:O$46,2,0))</f>
        <v>3</v>
      </c>
      <c r="N26" s="44" t="s">
        <v>33</v>
      </c>
      <c r="O26" s="159" t="s">
        <v>152</v>
      </c>
      <c r="P26" s="158" t="s">
        <v>146</v>
      </c>
      <c r="Q26" s="158" t="s">
        <v>153</v>
      </c>
      <c r="R26" s="126" t="s">
        <v>148</v>
      </c>
      <c r="S26" s="125" t="s">
        <v>154</v>
      </c>
    </row>
    <row r="27" spans="1:22" ht="152.25">
      <c r="B27" s="55" t="s">
        <v>141</v>
      </c>
      <c r="C27" s="129" t="s">
        <v>155</v>
      </c>
      <c r="D27" s="130" t="s">
        <v>56</v>
      </c>
      <c r="E27" s="128" t="s">
        <v>156</v>
      </c>
      <c r="F27" s="135" t="s">
        <v>157</v>
      </c>
      <c r="G27" s="44" t="s">
        <v>30</v>
      </c>
      <c r="H27" s="36" t="s">
        <v>42</v>
      </c>
      <c r="I27" s="36" t="s">
        <v>93</v>
      </c>
      <c r="J27" s="82">
        <f t="shared" si="0"/>
        <v>6</v>
      </c>
      <c r="K27" s="36" t="str">
        <f>IF(AND(H27&lt;&gt;"",I27&lt;&gt;""),VLOOKUP(J27,Matriz!C$26:G$47,4,0),"")</f>
        <v>Médio</v>
      </c>
      <c r="L27" s="34">
        <f>IF(H27="","",VLOOKUP(H27,Matriz!N$34:O$38,2,0))</f>
        <v>2</v>
      </c>
      <c r="M27" s="34">
        <f>IF(I27="","",VLOOKUP(I27,Matriz!N$42:O$46,2,0))</f>
        <v>3</v>
      </c>
      <c r="N27" s="44" t="s">
        <v>33</v>
      </c>
      <c r="O27" s="128" t="s">
        <v>158</v>
      </c>
      <c r="P27" s="126" t="s">
        <v>159</v>
      </c>
      <c r="Q27" s="126" t="s">
        <v>160</v>
      </c>
      <c r="R27" s="126" t="s">
        <v>148</v>
      </c>
      <c r="S27" s="125" t="s">
        <v>37</v>
      </c>
    </row>
    <row r="28" spans="1:22" ht="91.5">
      <c r="B28" s="55" t="s">
        <v>141</v>
      </c>
      <c r="C28" s="128" t="s">
        <v>161</v>
      </c>
      <c r="D28" s="127" t="s">
        <v>27</v>
      </c>
      <c r="E28" s="126" t="s">
        <v>162</v>
      </c>
      <c r="F28" s="126" t="s">
        <v>163</v>
      </c>
      <c r="G28" s="44" t="s">
        <v>30</v>
      </c>
      <c r="H28" s="41" t="s">
        <v>42</v>
      </c>
      <c r="I28" s="41" t="s">
        <v>93</v>
      </c>
      <c r="J28" s="82">
        <f t="shared" si="0"/>
        <v>6</v>
      </c>
      <c r="K28" s="36" t="str">
        <f>IF(AND(H28&lt;&gt;"",I28&lt;&gt;""),VLOOKUP(J28,Matriz!C$26:G$47,4,0),"")</f>
        <v>Médio</v>
      </c>
      <c r="L28" s="34">
        <f>IF(H28="","",VLOOKUP(H28,Matriz!N$34:O$38,2,0))</f>
        <v>2</v>
      </c>
      <c r="M28" s="34">
        <f>IF(I28="","",VLOOKUP(I28,Matriz!N$42:O$46,2,0))</f>
        <v>3</v>
      </c>
      <c r="N28" s="44" t="s">
        <v>33</v>
      </c>
      <c r="O28" s="128" t="s">
        <v>164</v>
      </c>
      <c r="P28" s="126" t="s">
        <v>159</v>
      </c>
      <c r="Q28" s="125" t="s">
        <v>165</v>
      </c>
      <c r="R28" s="126" t="s">
        <v>166</v>
      </c>
      <c r="S28" s="125" t="s">
        <v>37</v>
      </c>
    </row>
    <row r="29" spans="1:22" ht="69" customHeight="1">
      <c r="B29" s="55" t="s">
        <v>141</v>
      </c>
      <c r="C29" s="161" t="s">
        <v>167</v>
      </c>
      <c r="D29" s="148" t="s">
        <v>121</v>
      </c>
      <c r="E29" s="135" t="s">
        <v>168</v>
      </c>
      <c r="F29" s="132" t="s">
        <v>169</v>
      </c>
      <c r="G29" s="44" t="s">
        <v>30</v>
      </c>
      <c r="H29" s="36" t="s">
        <v>115</v>
      </c>
      <c r="I29" s="36" t="s">
        <v>32</v>
      </c>
      <c r="J29" s="82">
        <f t="shared" si="0"/>
        <v>5</v>
      </c>
      <c r="K29" s="36" t="str">
        <f>IF(AND(H29&lt;&gt;"",I29&lt;&gt;""),VLOOKUP(J29,Matriz!C$26:G$47,4,0),"")</f>
        <v>Médio</v>
      </c>
      <c r="L29" s="34">
        <f>IF(H29="","",VLOOKUP(H29,Matriz!N$34:O$38,2,0))</f>
        <v>1</v>
      </c>
      <c r="M29" s="34">
        <f>IF(I29="","",VLOOKUP(I29,Matriz!N$42:O$46,2,0))</f>
        <v>5</v>
      </c>
      <c r="N29" s="148" t="s">
        <v>33</v>
      </c>
      <c r="O29" s="132" t="s">
        <v>170</v>
      </c>
      <c r="P29" s="44" t="s">
        <v>159</v>
      </c>
      <c r="Q29" s="132" t="s">
        <v>171</v>
      </c>
      <c r="R29" s="44" t="s">
        <v>148</v>
      </c>
      <c r="S29" s="44" t="s">
        <v>37</v>
      </c>
    </row>
    <row r="30" spans="1:22" ht="220.5" customHeight="1">
      <c r="B30" s="140" t="s">
        <v>89</v>
      </c>
      <c r="C30" s="144" t="s">
        <v>172</v>
      </c>
      <c r="D30" s="143" t="s">
        <v>121</v>
      </c>
      <c r="E30" s="145" t="s">
        <v>173</v>
      </c>
      <c r="F30" s="146" t="s">
        <v>174</v>
      </c>
      <c r="G30" s="44" t="s">
        <v>30</v>
      </c>
      <c r="H30" s="41" t="s">
        <v>115</v>
      </c>
      <c r="I30" s="41" t="s">
        <v>32</v>
      </c>
      <c r="J30" s="82">
        <f t="shared" ref="J30:J31" si="1">IF(AND(L30&lt;&gt;"",M30&lt;&gt;""),(L30*M30),"")</f>
        <v>5</v>
      </c>
      <c r="K30" s="84" t="str">
        <f>IF(AND(H30&lt;&gt;"",I30&lt;&gt;""),VLOOKUP(J30,Matriz!C$26:G$47,4,0),"")</f>
        <v>Médio</v>
      </c>
      <c r="L30" s="34">
        <f>IF(H30="","",VLOOKUP(H30,Matriz!N$34:O$38,2,0))</f>
        <v>1</v>
      </c>
      <c r="M30" s="34">
        <f>IF(I30="","",VLOOKUP(I30,Matriz!N$42:O$46,2,0))</f>
        <v>5</v>
      </c>
      <c r="N30" s="119" t="s">
        <v>33</v>
      </c>
      <c r="O30" s="146" t="s">
        <v>175</v>
      </c>
      <c r="P30" s="146" t="s">
        <v>176</v>
      </c>
      <c r="Q30" s="146" t="s">
        <v>177</v>
      </c>
      <c r="R30" s="146" t="s">
        <v>176</v>
      </c>
      <c r="S30" s="146" t="s">
        <v>178</v>
      </c>
    </row>
    <row r="31" spans="1:22" ht="167.25">
      <c r="A31" s="147"/>
      <c r="B31" s="104" t="s">
        <v>25</v>
      </c>
      <c r="C31" s="149" t="s">
        <v>179</v>
      </c>
      <c r="D31" s="150" t="s">
        <v>121</v>
      </c>
      <c r="E31" s="151" t="s">
        <v>180</v>
      </c>
      <c r="F31" s="152" t="s">
        <v>181</v>
      </c>
      <c r="G31" s="152" t="s">
        <v>182</v>
      </c>
      <c r="H31" s="153" t="s">
        <v>31</v>
      </c>
      <c r="I31" s="153" t="s">
        <v>49</v>
      </c>
      <c r="J31" s="154">
        <f t="shared" si="1"/>
        <v>12</v>
      </c>
      <c r="K31" s="155" t="str">
        <f>IF(AND(H31&lt;&gt;"",I31&lt;&gt;""),VLOOKUP(J31,Matriz!C$26:G$47,4,0),"")</f>
        <v>Alto</v>
      </c>
      <c r="L31" s="34">
        <f>IF(H31="","",VLOOKUP(H31,Matriz!N$34:O$38,2,0))</f>
        <v>3</v>
      </c>
      <c r="M31" s="34">
        <f>IF(I31="","",VLOOKUP(I31,Matriz!N$42:O$46,2,0))</f>
        <v>4</v>
      </c>
      <c r="N31" s="132" t="s">
        <v>33</v>
      </c>
      <c r="O31" s="152" t="s">
        <v>183</v>
      </c>
      <c r="P31" s="152" t="s">
        <v>184</v>
      </c>
      <c r="Q31" s="152" t="s">
        <v>185</v>
      </c>
      <c r="R31" s="152" t="s">
        <v>186</v>
      </c>
      <c r="S31" s="152" t="s">
        <v>187</v>
      </c>
      <c r="T31" s="147"/>
    </row>
    <row r="32" spans="1:2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sheetData>
  <autoFilter ref="B9:S31" xr:uid="{00000000-0009-0000-0000-000000000000}"/>
  <mergeCells count="8">
    <mergeCell ref="B4:K4"/>
    <mergeCell ref="E5:H5"/>
    <mergeCell ref="E7:H7"/>
    <mergeCell ref="N8:S8"/>
    <mergeCell ref="P5:S5"/>
    <mergeCell ref="P7:S7"/>
    <mergeCell ref="E6:F6"/>
    <mergeCell ref="P6:Q6"/>
  </mergeCells>
  <hyperlinks>
    <hyperlink ref="D9" location="Categoria!A1" display="Categoria" xr:uid="{00000000-0004-0000-0000-000000000000}"/>
    <hyperlink ref="K9" location="Matriz!A1" display="Nível" xr:uid="{00000000-0004-0000-0000-000001000000}"/>
  </hyperlinks>
  <pageMargins left="0.25" right="0.25" top="0.75" bottom="0.75" header="0.3" footer="0.3"/>
  <pageSetup paperSize="9" scale="28" fitToWidth="0" fitToHeight="0" orientation="landscape" r:id="rId1"/>
  <headerFooter scaleWithDoc="0">
    <oddFooter>&amp;C&amp;G</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cellIs" priority="20" operator="equal" id="{45018165-2E32-4080-9250-C350561DF005}">
            <xm:f>Matriz!$N$38</xm:f>
            <x14:dxf>
              <font>
                <color auto="1"/>
              </font>
              <fill>
                <patternFill>
                  <bgColor rgb="FFFCBABA"/>
                </patternFill>
              </fill>
            </x14:dxf>
          </x14:cfRule>
          <x14:cfRule type="cellIs" priority="21" operator="equal" id="{A951AAEF-1CBD-4F20-8BBD-883A72331B8D}">
            <xm:f>Matriz!$N$37</xm:f>
            <x14:dxf>
              <font>
                <color auto="1"/>
              </font>
              <fill>
                <patternFill>
                  <bgColor rgb="FFF9D3B9"/>
                </patternFill>
              </fill>
            </x14:dxf>
          </x14:cfRule>
          <x14:cfRule type="cellIs" priority="22" operator="equal" id="{F2D7BC3B-28F0-4169-A135-360F67B1A84D}">
            <xm:f>Matriz!$N$36</xm:f>
            <x14:dxf>
              <font>
                <color auto="1"/>
              </font>
              <fill>
                <patternFill>
                  <bgColor rgb="FFFFEFBD"/>
                </patternFill>
              </fill>
            </x14:dxf>
          </x14:cfRule>
          <x14:cfRule type="cellIs" priority="23" operator="equal" id="{DC279FD0-5BC5-4294-AE20-FC8558BEE90E}">
            <xm:f>Matriz!$N$35</xm:f>
            <x14:dxf>
              <font>
                <color auto="1"/>
              </font>
              <fill>
                <patternFill>
                  <bgColor rgb="FFAECFF4"/>
                </patternFill>
              </fill>
            </x14:dxf>
          </x14:cfRule>
          <x14:cfRule type="cellIs" priority="24" operator="equal" id="{2D4C90ED-9C0A-4F78-8078-DFF459184CE1}">
            <xm:f>Matriz!$N$34</xm:f>
            <x14:dxf>
              <font>
                <color auto="1"/>
              </font>
              <fill>
                <patternFill>
                  <bgColor rgb="FFB6D7B3"/>
                </patternFill>
              </fill>
            </x14:dxf>
          </x14:cfRule>
          <xm:sqref>H10:H17 H19:H31</xm:sqref>
        </x14:conditionalFormatting>
        <x14:conditionalFormatting xmlns:xm="http://schemas.microsoft.com/office/excel/2006/main">
          <x14:cfRule type="cellIs" priority="25" operator="equal" id="{F91A2A3E-AC56-4A38-A2C1-20F96C165AF6}">
            <xm:f>Matriz!$N$46</xm:f>
            <x14:dxf>
              <font>
                <color auto="1"/>
              </font>
              <fill>
                <patternFill>
                  <bgColor rgb="FFFCBABA"/>
                </patternFill>
              </fill>
            </x14:dxf>
          </x14:cfRule>
          <x14:cfRule type="cellIs" priority="26" operator="equal" id="{68966333-8CAC-47A3-9090-5F1724B6685B}">
            <xm:f>Matriz!$N$45</xm:f>
            <x14:dxf>
              <font>
                <color auto="1"/>
              </font>
              <fill>
                <patternFill>
                  <bgColor rgb="FFF9D3B9"/>
                </patternFill>
              </fill>
            </x14:dxf>
          </x14:cfRule>
          <x14:cfRule type="cellIs" priority="27" operator="equal" id="{03AE5844-B032-41CD-978F-7AB1BF17DCE5}">
            <xm:f>Matriz!$N$44</xm:f>
            <x14:dxf>
              <font>
                <color auto="1"/>
              </font>
              <fill>
                <patternFill>
                  <bgColor rgb="FFFFEFBD"/>
                </patternFill>
              </fill>
            </x14:dxf>
          </x14:cfRule>
          <x14:cfRule type="cellIs" priority="28" operator="equal" id="{5D626DCC-6208-4D56-B0F9-5FD915F3B7EF}">
            <xm:f>Matriz!$N$43</xm:f>
            <x14:dxf>
              <font>
                <color auto="1"/>
              </font>
              <fill>
                <patternFill>
                  <bgColor rgb="FFAECFF4"/>
                </patternFill>
              </fill>
            </x14:dxf>
          </x14:cfRule>
          <x14:cfRule type="cellIs" priority="29" operator="equal" id="{9FD041D8-9F6C-4588-8AF7-D6354EDF68BD}">
            <xm:f>Matriz!$N$42</xm:f>
            <x14:dxf>
              <font>
                <color auto="1"/>
              </font>
              <fill>
                <patternFill>
                  <bgColor rgb="FFB6D7B3"/>
                </patternFill>
              </fill>
            </x14:dxf>
          </x14:cfRule>
          <xm:sqref>I10:I17 I19:I31</xm:sqref>
        </x14:conditionalFormatting>
        <x14:conditionalFormatting xmlns:xm="http://schemas.microsoft.com/office/excel/2006/main">
          <x14:cfRule type="cellIs" priority="16" operator="equal" id="{03DD4931-B310-4F2B-B40F-C8D809EECB3C}">
            <xm:f>Matriz!$M$12</xm:f>
            <x14:dxf>
              <font>
                <b/>
                <i val="0"/>
                <color theme="0"/>
              </font>
              <fill>
                <patternFill>
                  <bgColor rgb="FFF85B5A"/>
                </patternFill>
              </fill>
            </x14:dxf>
          </x14:cfRule>
          <x14:cfRule type="cellIs" priority="17" operator="equal" id="{C230E638-ED9A-49A3-8827-7C7780F86DA5}">
            <xm:f>Matriz!$M$11</xm:f>
            <x14:dxf>
              <font>
                <b/>
                <i val="0"/>
                <color theme="0"/>
              </font>
              <fill>
                <patternFill>
                  <bgColor rgb="FFED7D31"/>
                </patternFill>
              </fill>
            </x14:dxf>
          </x14:cfRule>
          <x14:cfRule type="cellIs" priority="18" operator="equal" id="{913A995E-3658-4914-96F4-C2971B46ABE0}">
            <xm:f>Matriz!$M$10</xm:f>
            <x14:dxf>
              <font>
                <b/>
                <i val="0"/>
                <color theme="0"/>
              </font>
              <fill>
                <patternFill>
                  <bgColor rgb="FFFFC000"/>
                </patternFill>
              </fill>
            </x14:dxf>
          </x14:cfRule>
          <x14:cfRule type="cellIs" priority="19" operator="equal" id="{7A5B1AFB-56A8-462D-8A94-37F7367A2D2F}">
            <xm:f>Matriz!$M$9</xm:f>
            <x14:dxf>
              <font>
                <b/>
                <i val="0"/>
                <u val="none"/>
                <color theme="0"/>
              </font>
              <fill>
                <patternFill>
                  <bgColor rgb="FF01B1A3"/>
                </patternFill>
              </fill>
            </x14:dxf>
          </x14:cfRule>
          <xm:sqref>K10:K17 K19:K31</xm:sqref>
        </x14:conditionalFormatting>
        <x14:conditionalFormatting xmlns:xm="http://schemas.microsoft.com/office/excel/2006/main">
          <x14:cfRule type="cellIs" priority="1" operator="equal" id="{06C857FB-60C2-4AB5-B0C0-25954165FEB3}">
            <xm:f>Matriz!$N$38</xm:f>
            <x14:dxf>
              <font>
                <color auto="1"/>
              </font>
              <fill>
                <patternFill>
                  <bgColor rgb="FFFCBABA"/>
                </patternFill>
              </fill>
            </x14:dxf>
          </x14:cfRule>
          <x14:cfRule type="cellIs" priority="2" operator="equal" id="{7E81E1C2-7F2A-44F9-8FD2-7428D559E359}">
            <xm:f>Matriz!$N$37</xm:f>
            <x14:dxf>
              <font>
                <color auto="1"/>
              </font>
              <fill>
                <patternFill>
                  <bgColor rgb="FFF9D3B9"/>
                </patternFill>
              </fill>
            </x14:dxf>
          </x14:cfRule>
          <x14:cfRule type="cellIs" priority="3" operator="equal" id="{5E8F8F42-B5FF-492E-9E86-427FCBE6A511}">
            <xm:f>Matriz!$N$36</xm:f>
            <x14:dxf>
              <font>
                <color auto="1"/>
              </font>
              <fill>
                <patternFill>
                  <bgColor rgb="FFFFEFBD"/>
                </patternFill>
              </fill>
            </x14:dxf>
          </x14:cfRule>
          <x14:cfRule type="cellIs" priority="4" operator="equal" id="{C1E34297-0A69-4850-B0CA-DB074672D9F6}">
            <xm:f>Matriz!$N$35</xm:f>
            <x14:dxf>
              <font>
                <color auto="1"/>
              </font>
              <fill>
                <patternFill>
                  <bgColor rgb="FFAECFF4"/>
                </patternFill>
              </fill>
            </x14:dxf>
          </x14:cfRule>
          <x14:cfRule type="cellIs" priority="5" operator="equal" id="{E1186F75-513F-4359-ACDA-5E6D6B8FF3FC}">
            <xm:f>Matriz!$N$34</xm:f>
            <x14:dxf>
              <font>
                <color auto="1"/>
              </font>
              <fill>
                <patternFill>
                  <bgColor rgb="FFB6D7B3"/>
                </patternFill>
              </fill>
            </x14:dxf>
          </x14:cfRule>
          <xm:sqref>H18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prompt="Selecione" xr:uid="{00000000-0002-0000-0000-000001000000}">
          <x14:formula1>
            <xm:f>Matriz!$N$34:$N$38</xm:f>
          </x14:formula1>
          <xm:sqref>H10:H31</xm:sqref>
        </x14:dataValidation>
        <x14:dataValidation type="list" allowBlank="1" showInputMessage="1" showErrorMessage="1" prompt="Selecione" xr:uid="{00000000-0002-0000-0000-000002000000}">
          <x14:formula1>
            <xm:f>Matriz!$N$51:$N$55</xm:f>
          </x14:formula1>
          <xm:sqref>D29:D31 D10:D24</xm:sqref>
        </x14:dataValidation>
        <x14:dataValidation type="list" allowBlank="1" showInputMessage="1" showErrorMessage="1" prompt="Selecione" xr:uid="{00000000-0002-0000-0000-000004000000}">
          <x14:formula1>
            <xm:f>Matriz!$N$42:$N$46</xm:f>
          </x14:formula1>
          <xm:sqref>I10:I31</xm:sqref>
        </x14:dataValidation>
        <x14:dataValidation type="list" allowBlank="1" showInputMessage="1" showErrorMessage="1" prompt="Selecione" xr:uid="{00000000-0002-0000-0000-000005000000}">
          <x14:formula1>
            <xm:f>Matriz!$I$26:$I$28</xm:f>
          </x14:formula1>
          <xm:sqref>B10:B31</xm:sqref>
        </x14:dataValidation>
        <x14:dataValidation type="list" allowBlank="1" showInputMessage="1" showErrorMessage="1" xr:uid="{00000000-0002-0000-0000-000000000000}">
          <x14:formula1>
            <xm:f>Matriz!$E$7:$E$12</xm:f>
          </x14:formula1>
          <xm:sqref>H32:I1048576</xm:sqref>
        </x14:dataValidation>
        <x14:dataValidation type="list" allowBlank="1" showInputMessage="1" showErrorMessage="1" xr:uid="{00000000-0002-0000-0000-000003000000}">
          <x14:formula1>
            <xm:f>Matriz!$N$27:$N$30</xm:f>
          </x14:formula1>
          <xm:sqref>N10:N1048576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pageSetUpPr fitToPage="1"/>
  </sheetPr>
  <dimension ref="A1:P55"/>
  <sheetViews>
    <sheetView showGridLines="0" workbookViewId="0">
      <pane ySplit="2" topLeftCell="A3" activePane="bottomLeft" state="frozen"/>
      <selection pane="bottomLeft"/>
      <selection activeCell="J1" sqref="B1:Q1048576"/>
    </sheetView>
  </sheetViews>
  <sheetFormatPr defaultColWidth="0" defaultRowHeight="15" zeroHeight="1"/>
  <cols>
    <col min="1" max="1" width="6.7109375" customWidth="1"/>
    <col min="2" max="2" width="8.7109375" customWidth="1"/>
    <col min="3" max="3" width="7.7109375" customWidth="1"/>
    <col min="4" max="4" width="6.42578125" customWidth="1"/>
    <col min="5" max="5" width="9.140625" customWidth="1"/>
    <col min="6" max="10" width="8.28515625" customWidth="1"/>
    <col min="11" max="11" width="9.140625" customWidth="1"/>
    <col min="12" max="12" width="10.5703125" customWidth="1"/>
    <col min="13" max="13" width="12" customWidth="1"/>
    <col min="14" max="14" width="46.140625" customWidth="1"/>
    <col min="15" max="15" width="6.42578125" customWidth="1"/>
    <col min="16" max="16" width="9.140625" customWidth="1"/>
    <col min="17" max="16384" width="9.140625" hidden="1"/>
  </cols>
  <sheetData>
    <row r="1" spans="2:15" s="1" customFormat="1" ht="72" customHeight="1"/>
    <row r="2" spans="2:15" s="2" customFormat="1" ht="15" customHeight="1"/>
    <row r="3" spans="2:15"/>
    <row r="4" spans="2:15"/>
    <row r="5" spans="2:15" ht="39" customHeight="1">
      <c r="B5" s="175" t="s">
        <v>188</v>
      </c>
      <c r="C5" s="176"/>
      <c r="D5" s="176"/>
      <c r="E5" s="176"/>
      <c r="F5" s="176"/>
      <c r="G5" s="176"/>
      <c r="H5" s="176"/>
      <c r="I5" s="176"/>
      <c r="J5" s="176"/>
      <c r="K5" s="176"/>
      <c r="L5" s="176"/>
      <c r="M5" s="176"/>
      <c r="N5" s="176"/>
      <c r="O5" s="177"/>
    </row>
    <row r="6" spans="2:15" ht="15.75" thickBot="1">
      <c r="B6" s="5"/>
      <c r="C6" s="6"/>
      <c r="D6" s="6"/>
      <c r="E6" s="6"/>
      <c r="F6" s="6"/>
      <c r="G6" s="6"/>
      <c r="H6" s="6"/>
      <c r="I6" s="6"/>
      <c r="J6" s="6"/>
      <c r="K6" s="6"/>
      <c r="L6" s="6"/>
      <c r="M6" s="6"/>
      <c r="N6" s="6"/>
      <c r="O6" s="7"/>
    </row>
    <row r="7" spans="2:15" ht="33" customHeight="1" thickTop="1">
      <c r="B7" s="5"/>
      <c r="C7" s="178" t="s">
        <v>189</v>
      </c>
      <c r="D7" s="56">
        <v>5</v>
      </c>
      <c r="E7" s="8" t="s">
        <v>190</v>
      </c>
      <c r="F7" s="10">
        <f>IFERROR($D$7*F13,"")</f>
        <v>5</v>
      </c>
      <c r="G7" s="10">
        <f>IFERROR($D$7*G13,"")</f>
        <v>10</v>
      </c>
      <c r="H7" s="11">
        <f>IFERROR($D$7*H13,"")</f>
        <v>15</v>
      </c>
      <c r="I7" s="12">
        <f>IFERROR($D$7*I13,"")</f>
        <v>20</v>
      </c>
      <c r="J7" s="12">
        <f>IFERROR(D7*$J$13,"")</f>
        <v>25</v>
      </c>
      <c r="K7" s="6"/>
      <c r="L7" s="182" t="s">
        <v>191</v>
      </c>
      <c r="M7" s="182"/>
      <c r="N7" s="182"/>
      <c r="O7" s="7"/>
    </row>
    <row r="8" spans="2:15" ht="33" customHeight="1" thickBot="1">
      <c r="B8" s="5"/>
      <c r="C8" s="179"/>
      <c r="D8" s="57">
        <v>4</v>
      </c>
      <c r="E8" s="8" t="s">
        <v>192</v>
      </c>
      <c r="F8" s="9">
        <f>IFERROR($D$8*F13,"")</f>
        <v>4</v>
      </c>
      <c r="G8" s="10">
        <f>IFERROR($D$8*G13,"")</f>
        <v>8</v>
      </c>
      <c r="H8" s="11">
        <f>IFERROR($D$8*H13,"")</f>
        <v>12</v>
      </c>
      <c r="I8" s="11">
        <f>IFERROR($D$8*I13,"")</f>
        <v>16</v>
      </c>
      <c r="J8" s="12">
        <f>IFERROR($D$8*J13,"")</f>
        <v>20</v>
      </c>
      <c r="K8" s="6"/>
      <c r="L8" s="13" t="s">
        <v>193</v>
      </c>
      <c r="M8" s="13" t="s">
        <v>18</v>
      </c>
      <c r="N8" s="13" t="s">
        <v>194</v>
      </c>
      <c r="O8" s="7"/>
    </row>
    <row r="9" spans="2:15" ht="33" customHeight="1" thickTop="1">
      <c r="B9" s="5"/>
      <c r="C9" s="179"/>
      <c r="D9" s="58">
        <v>3</v>
      </c>
      <c r="E9" s="8" t="s">
        <v>195</v>
      </c>
      <c r="F9" s="9">
        <f>IFERROR($D$9*F13,"")</f>
        <v>3</v>
      </c>
      <c r="G9" s="10">
        <f>IFERROR($D$9*G13,"")</f>
        <v>6</v>
      </c>
      <c r="H9" s="10">
        <f>IFERROR($D$9*H13,"")</f>
        <v>9</v>
      </c>
      <c r="I9" s="11">
        <f>IFERROR($D$9*I13,"")</f>
        <v>12</v>
      </c>
      <c r="J9" s="11">
        <f>IFERROR($D$9*J13,"")</f>
        <v>15</v>
      </c>
      <c r="K9" s="6"/>
      <c r="L9" s="14" t="s">
        <v>196</v>
      </c>
      <c r="M9" s="14" t="s">
        <v>197</v>
      </c>
      <c r="N9" s="15" t="s">
        <v>198</v>
      </c>
      <c r="O9" s="7"/>
    </row>
    <row r="10" spans="2:15" ht="33" customHeight="1">
      <c r="B10" s="5"/>
      <c r="C10" s="179"/>
      <c r="D10" s="59">
        <v>2</v>
      </c>
      <c r="E10" s="8" t="s">
        <v>199</v>
      </c>
      <c r="F10" s="9">
        <f>IFERROR($D$10*F13,"")</f>
        <v>2</v>
      </c>
      <c r="G10" s="9">
        <f>IFERROR($D$10*G13,"")</f>
        <v>4</v>
      </c>
      <c r="H10" s="10">
        <f>IFERROR($D$10*H13,"")</f>
        <v>6</v>
      </c>
      <c r="I10" s="10">
        <f>IFERROR($D$10*I13,"")</f>
        <v>8</v>
      </c>
      <c r="J10" s="10">
        <f>IFERROR($D$10*J13,"")</f>
        <v>10</v>
      </c>
      <c r="K10" s="6"/>
      <c r="L10" s="16" t="s">
        <v>200</v>
      </c>
      <c r="M10" s="16" t="s">
        <v>201</v>
      </c>
      <c r="N10" s="17" t="s">
        <v>202</v>
      </c>
      <c r="O10" s="7"/>
    </row>
    <row r="11" spans="2:15" ht="33" customHeight="1">
      <c r="B11" s="5"/>
      <c r="C11" s="180"/>
      <c r="D11" s="60">
        <v>1</v>
      </c>
      <c r="E11" s="8" t="s">
        <v>203</v>
      </c>
      <c r="F11" s="9">
        <f>IFERROR($D$11*F13,"")</f>
        <v>1</v>
      </c>
      <c r="G11" s="9">
        <f>IFERROR($D$11*G13,"")</f>
        <v>2</v>
      </c>
      <c r="H11" s="9">
        <f>IFERROR($D$11*H13,"")</f>
        <v>3</v>
      </c>
      <c r="I11" s="9">
        <f>IFERROR($D$11*I13,"")</f>
        <v>4</v>
      </c>
      <c r="J11" s="10">
        <f>IFERROR($D$11*J13,"")</f>
        <v>5</v>
      </c>
      <c r="K11" s="6"/>
      <c r="L11" s="18" t="s">
        <v>204</v>
      </c>
      <c r="M11" s="18" t="s">
        <v>205</v>
      </c>
      <c r="N11" s="19" t="s">
        <v>206</v>
      </c>
      <c r="O11" s="7"/>
    </row>
    <row r="12" spans="2:15" ht="30.75" customHeight="1">
      <c r="B12" s="5"/>
      <c r="C12" s="6"/>
      <c r="D12" s="6"/>
      <c r="E12" s="6"/>
      <c r="F12" s="22" t="s">
        <v>207</v>
      </c>
      <c r="G12" s="23" t="s">
        <v>197</v>
      </c>
      <c r="H12" s="23" t="s">
        <v>201</v>
      </c>
      <c r="I12" s="23" t="s">
        <v>205</v>
      </c>
      <c r="J12" s="22" t="s">
        <v>208</v>
      </c>
      <c r="K12" s="6"/>
      <c r="L12" s="20" t="s">
        <v>209</v>
      </c>
      <c r="M12" s="20" t="s">
        <v>210</v>
      </c>
      <c r="N12" s="21" t="s">
        <v>211</v>
      </c>
      <c r="O12" s="7"/>
    </row>
    <row r="13" spans="2:15" ht="27" customHeight="1" thickBot="1">
      <c r="B13" s="5"/>
      <c r="C13" s="6"/>
      <c r="D13" s="6"/>
      <c r="E13" s="6"/>
      <c r="F13" s="61">
        <v>1</v>
      </c>
      <c r="G13" s="62">
        <v>2</v>
      </c>
      <c r="H13" s="63">
        <v>3</v>
      </c>
      <c r="I13" s="64">
        <v>4</v>
      </c>
      <c r="J13" s="65">
        <v>5</v>
      </c>
      <c r="K13" s="6"/>
      <c r="L13" s="6"/>
      <c r="M13" s="6"/>
      <c r="N13" s="6"/>
      <c r="O13" s="7"/>
    </row>
    <row r="14" spans="2:15" ht="31.5" customHeight="1" thickTop="1">
      <c r="B14" s="5"/>
      <c r="C14" s="6"/>
      <c r="D14" s="6"/>
      <c r="E14" s="6"/>
      <c r="F14" s="181" t="s">
        <v>212</v>
      </c>
      <c r="G14" s="196"/>
      <c r="H14" s="196"/>
      <c r="I14" s="196"/>
      <c r="J14" s="196"/>
      <c r="K14" s="6"/>
      <c r="L14" s="6"/>
      <c r="M14" s="6"/>
      <c r="N14" s="6"/>
      <c r="O14" s="7"/>
    </row>
    <row r="15" spans="2:15">
      <c r="B15" s="24"/>
      <c r="C15" s="25"/>
      <c r="D15" s="25"/>
      <c r="E15" s="25"/>
      <c r="F15" s="25"/>
      <c r="G15" s="25"/>
      <c r="H15" s="25"/>
      <c r="I15" s="25"/>
      <c r="J15" s="25"/>
      <c r="K15" s="25"/>
      <c r="L15" s="25"/>
      <c r="M15" s="25"/>
      <c r="N15" s="25"/>
      <c r="O15" s="26"/>
    </row>
    <row r="16" spans="2:15">
      <c r="L16" s="6"/>
      <c r="M16" s="6"/>
      <c r="N16" s="6"/>
      <c r="O16" s="6"/>
    </row>
    <row r="17" spans="3:15" hidden="1">
      <c r="L17" s="6"/>
      <c r="M17" s="6"/>
      <c r="N17" s="6"/>
      <c r="O17" s="6"/>
    </row>
    <row r="18" spans="3:15" hidden="1">
      <c r="L18" s="6"/>
      <c r="M18" s="6"/>
      <c r="N18" s="6"/>
      <c r="O18" s="6"/>
    </row>
    <row r="19" spans="3:15" hidden="1">
      <c r="L19" s="6"/>
      <c r="M19" s="6"/>
      <c r="N19" s="6"/>
      <c r="O19" s="6"/>
    </row>
    <row r="20" spans="3:15" hidden="1">
      <c r="M20" s="6"/>
      <c r="N20" s="6"/>
      <c r="O20" s="6"/>
    </row>
    <row r="25" spans="3:15" hidden="1">
      <c r="C25" s="29" t="s">
        <v>213</v>
      </c>
      <c r="D25" s="29"/>
      <c r="E25" s="29" t="s">
        <v>193</v>
      </c>
      <c r="F25" s="29" t="s">
        <v>11</v>
      </c>
      <c r="G25" s="29"/>
      <c r="I25" s="33" t="s">
        <v>9</v>
      </c>
      <c r="N25" s="29" t="s">
        <v>214</v>
      </c>
    </row>
    <row r="26" spans="3:15" hidden="1">
      <c r="C26" s="29">
        <v>0</v>
      </c>
      <c r="D26" s="29"/>
      <c r="E26" s="29">
        <v>0</v>
      </c>
      <c r="F26" s="29" t="s">
        <v>215</v>
      </c>
      <c r="G26" s="29"/>
      <c r="I26" t="s">
        <v>25</v>
      </c>
    </row>
    <row r="27" spans="3:15" hidden="1">
      <c r="C27" s="30">
        <v>1</v>
      </c>
      <c r="D27" s="30"/>
      <c r="E27" s="30" t="s">
        <v>196</v>
      </c>
      <c r="F27" s="30" t="s">
        <v>197</v>
      </c>
      <c r="G27" s="31"/>
      <c r="I27" t="s">
        <v>141</v>
      </c>
      <c r="N27" s="51" t="s">
        <v>216</v>
      </c>
    </row>
    <row r="28" spans="3:15" hidden="1">
      <c r="C28" s="30">
        <v>2</v>
      </c>
      <c r="D28" s="30"/>
      <c r="E28" s="30" t="s">
        <v>196</v>
      </c>
      <c r="F28" s="30" t="s">
        <v>197</v>
      </c>
      <c r="G28" s="31"/>
      <c r="I28" t="s">
        <v>89</v>
      </c>
      <c r="N28" s="51" t="s">
        <v>33</v>
      </c>
    </row>
    <row r="29" spans="3:15" hidden="1">
      <c r="C29" s="30">
        <v>3</v>
      </c>
      <c r="D29" s="30"/>
      <c r="E29" s="30" t="s">
        <v>196</v>
      </c>
      <c r="F29" s="30" t="s">
        <v>197</v>
      </c>
      <c r="G29" s="31"/>
      <c r="N29" s="51" t="s">
        <v>100</v>
      </c>
    </row>
    <row r="30" spans="3:15" hidden="1">
      <c r="C30" s="30">
        <v>4</v>
      </c>
      <c r="D30" s="30"/>
      <c r="E30" s="30" t="s">
        <v>196</v>
      </c>
      <c r="F30" s="30" t="s">
        <v>197</v>
      </c>
      <c r="G30" s="31"/>
      <c r="N30" s="51" t="s">
        <v>217</v>
      </c>
    </row>
    <row r="31" spans="3:15" hidden="1">
      <c r="C31" s="30">
        <v>5</v>
      </c>
      <c r="D31" s="30"/>
      <c r="E31" s="30" t="s">
        <v>200</v>
      </c>
      <c r="F31" s="30" t="s">
        <v>201</v>
      </c>
      <c r="G31" s="31"/>
    </row>
    <row r="32" spans="3:15" ht="15.75" hidden="1" thickBot="1">
      <c r="C32" s="30">
        <v>6</v>
      </c>
      <c r="D32" s="30"/>
      <c r="E32" s="30" t="s">
        <v>200</v>
      </c>
      <c r="F32" s="30" t="s">
        <v>201</v>
      </c>
      <c r="G32" s="31"/>
    </row>
    <row r="33" spans="3:15" ht="16.5" hidden="1" thickTop="1" thickBot="1">
      <c r="C33" s="30">
        <v>7</v>
      </c>
      <c r="D33" s="30"/>
      <c r="E33" s="30" t="s">
        <v>200</v>
      </c>
      <c r="F33" s="30" t="s">
        <v>201</v>
      </c>
      <c r="G33" s="31"/>
      <c r="N33" s="3" t="s">
        <v>15</v>
      </c>
      <c r="O33" s="3" t="s">
        <v>18</v>
      </c>
    </row>
    <row r="34" spans="3:15" ht="15.75" hidden="1" thickTop="1">
      <c r="C34" s="30">
        <v>8</v>
      </c>
      <c r="D34" s="30"/>
      <c r="E34" s="30" t="s">
        <v>200</v>
      </c>
      <c r="F34" s="30" t="s">
        <v>201</v>
      </c>
      <c r="G34" s="31"/>
      <c r="N34" s="4" t="s">
        <v>115</v>
      </c>
      <c r="O34" s="28">
        <v>1</v>
      </c>
    </row>
    <row r="35" spans="3:15" hidden="1">
      <c r="C35" s="30">
        <v>9</v>
      </c>
      <c r="D35" s="30"/>
      <c r="E35" s="30" t="s">
        <v>200</v>
      </c>
      <c r="F35" s="30" t="s">
        <v>201</v>
      </c>
      <c r="G35" s="31"/>
      <c r="N35" s="4" t="s">
        <v>42</v>
      </c>
      <c r="O35" s="28">
        <v>2</v>
      </c>
    </row>
    <row r="36" spans="3:15" hidden="1">
      <c r="C36" s="30">
        <v>10</v>
      </c>
      <c r="D36" s="30"/>
      <c r="E36" s="30" t="s">
        <v>200</v>
      </c>
      <c r="F36" s="30" t="s">
        <v>201</v>
      </c>
      <c r="G36" s="31"/>
      <c r="N36" s="4" t="s">
        <v>31</v>
      </c>
      <c r="O36" s="28">
        <v>3</v>
      </c>
    </row>
    <row r="37" spans="3:15" hidden="1">
      <c r="C37" s="30">
        <v>12</v>
      </c>
      <c r="D37" s="30"/>
      <c r="E37" s="30" t="s">
        <v>204</v>
      </c>
      <c r="F37" s="30" t="s">
        <v>205</v>
      </c>
      <c r="G37" s="31"/>
      <c r="N37" s="4" t="s">
        <v>218</v>
      </c>
      <c r="O37" s="28">
        <v>4</v>
      </c>
    </row>
    <row r="38" spans="3:15" hidden="1">
      <c r="C38" s="30">
        <v>13</v>
      </c>
      <c r="D38" s="30"/>
      <c r="E38" s="30" t="s">
        <v>204</v>
      </c>
      <c r="F38" s="30" t="s">
        <v>205</v>
      </c>
      <c r="G38" s="31"/>
      <c r="N38" s="4" t="s">
        <v>219</v>
      </c>
      <c r="O38" s="28">
        <v>5</v>
      </c>
    </row>
    <row r="39" spans="3:15" hidden="1">
      <c r="C39" s="30">
        <v>14</v>
      </c>
      <c r="D39" s="30"/>
      <c r="E39" s="30" t="s">
        <v>204</v>
      </c>
      <c r="F39" s="30" t="s">
        <v>205</v>
      </c>
      <c r="G39" s="31"/>
    </row>
    <row r="40" spans="3:15" ht="15.75" hidden="1" thickBot="1">
      <c r="C40" s="30">
        <v>15</v>
      </c>
      <c r="D40" s="30"/>
      <c r="E40" s="30" t="s">
        <v>204</v>
      </c>
      <c r="F40" s="30" t="s">
        <v>205</v>
      </c>
      <c r="G40" s="31"/>
    </row>
    <row r="41" spans="3:15" ht="16.5" hidden="1" thickTop="1" thickBot="1">
      <c r="C41" s="30">
        <v>16</v>
      </c>
      <c r="D41" s="30"/>
      <c r="E41" s="30" t="s">
        <v>204</v>
      </c>
      <c r="F41" s="30" t="s">
        <v>205</v>
      </c>
      <c r="G41" s="31"/>
      <c r="N41" s="3" t="s">
        <v>16</v>
      </c>
      <c r="O41" s="3" t="s">
        <v>18</v>
      </c>
    </row>
    <row r="42" spans="3:15" ht="15.75" hidden="1" thickTop="1">
      <c r="C42" s="30">
        <v>20</v>
      </c>
      <c r="D42" s="30"/>
      <c r="E42" s="30" t="s">
        <v>220</v>
      </c>
      <c r="F42" s="30" t="s">
        <v>210</v>
      </c>
      <c r="G42" s="31"/>
      <c r="N42" s="4" t="s">
        <v>221</v>
      </c>
      <c r="O42" s="28">
        <v>1</v>
      </c>
    </row>
    <row r="43" spans="3:15" hidden="1">
      <c r="C43" s="30">
        <v>21</v>
      </c>
      <c r="D43" s="30"/>
      <c r="E43" s="30" t="s">
        <v>220</v>
      </c>
      <c r="F43" s="30" t="s">
        <v>210</v>
      </c>
      <c r="G43" s="31"/>
      <c r="N43" s="4" t="s">
        <v>222</v>
      </c>
      <c r="O43" s="28">
        <v>2</v>
      </c>
    </row>
    <row r="44" spans="3:15" hidden="1">
      <c r="C44" s="30">
        <v>22</v>
      </c>
      <c r="D44" s="30"/>
      <c r="E44" s="30" t="s">
        <v>220</v>
      </c>
      <c r="F44" s="30" t="s">
        <v>210</v>
      </c>
      <c r="G44" s="31"/>
      <c r="N44" s="4" t="s">
        <v>93</v>
      </c>
      <c r="O44" s="28">
        <v>3</v>
      </c>
    </row>
    <row r="45" spans="3:15" hidden="1">
      <c r="C45" s="30">
        <v>23</v>
      </c>
      <c r="D45" s="30"/>
      <c r="E45" s="30" t="s">
        <v>220</v>
      </c>
      <c r="F45" s="30" t="s">
        <v>210</v>
      </c>
      <c r="G45" s="31"/>
      <c r="N45" s="4" t="s">
        <v>49</v>
      </c>
      <c r="O45" s="28">
        <v>4</v>
      </c>
    </row>
    <row r="46" spans="3:15" hidden="1">
      <c r="C46" s="30">
        <v>24</v>
      </c>
      <c r="E46" s="30" t="s">
        <v>220</v>
      </c>
      <c r="F46" s="30" t="s">
        <v>210</v>
      </c>
      <c r="N46" s="4" t="s">
        <v>32</v>
      </c>
      <c r="O46" s="28">
        <v>5</v>
      </c>
    </row>
    <row r="47" spans="3:15" hidden="1">
      <c r="C47" s="30">
        <v>25</v>
      </c>
      <c r="E47" s="30" t="s">
        <v>220</v>
      </c>
      <c r="F47" s="30" t="s">
        <v>210</v>
      </c>
    </row>
    <row r="49" spans="14:14" hidden="1">
      <c r="N49" s="29" t="s">
        <v>223</v>
      </c>
    </row>
    <row r="51" spans="14:14" hidden="1">
      <c r="N51" s="51" t="s">
        <v>39</v>
      </c>
    </row>
    <row r="52" spans="14:14" hidden="1">
      <c r="N52" s="51" t="s">
        <v>56</v>
      </c>
    </row>
    <row r="53" spans="14:14" hidden="1">
      <c r="N53" s="51" t="s">
        <v>46</v>
      </c>
    </row>
    <row r="54" spans="14:14" hidden="1">
      <c r="N54" s="51" t="s">
        <v>121</v>
      </c>
    </row>
    <row r="55" spans="14:14" hidden="1">
      <c r="N55" s="51" t="s">
        <v>27</v>
      </c>
    </row>
  </sheetData>
  <mergeCells count="4">
    <mergeCell ref="B5:O5"/>
    <mergeCell ref="C7:C11"/>
    <mergeCell ref="F14:J14"/>
    <mergeCell ref="L7:N7"/>
  </mergeCells>
  <pageMargins left="0.51181102362204722" right="0.51181102362204722" top="0.78740157480314965" bottom="0.78740157480314965" header="0.31496062992125984" footer="0.31496062992125984"/>
  <pageSetup paperSize="9" scale="82" orientation="landscape" horizontalDpi="4294967294"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5"/>
  <sheetViews>
    <sheetView showGridLines="0" workbookViewId="0">
      <pane ySplit="2" topLeftCell="A3" activePane="bottomLeft" state="frozen"/>
      <selection pane="bottomLeft"/>
      <selection activeCell="B1" sqref="B1:Q1048576"/>
    </sheetView>
  </sheetViews>
  <sheetFormatPr defaultColWidth="0" defaultRowHeight="0" customHeight="1" zeroHeight="1"/>
  <cols>
    <col min="1" max="1" width="6.7109375" customWidth="1"/>
    <col min="2" max="2" width="8.7109375" customWidth="1"/>
    <col min="3" max="3" width="7.7109375" customWidth="1"/>
    <col min="4" max="4" width="6.42578125" customWidth="1"/>
    <col min="5" max="5" width="9.140625" customWidth="1"/>
    <col min="6" max="10" width="8.28515625" customWidth="1"/>
    <col min="11" max="11" width="9.140625" customWidth="1"/>
    <col min="12" max="12" width="10.5703125" customWidth="1"/>
    <col min="13" max="13" width="13" customWidth="1"/>
    <col min="14" max="14" width="17.7109375" bestFit="1" customWidth="1"/>
    <col min="15" max="15" width="6.42578125" customWidth="1"/>
    <col min="16" max="16" width="9.140625" customWidth="1"/>
    <col min="17" max="16384" width="9.140625" hidden="1"/>
  </cols>
  <sheetData>
    <row r="1" spans="2:15" s="1" customFormat="1" ht="72" customHeight="1"/>
    <row r="2" spans="2:15" s="2" customFormat="1" ht="15" customHeight="1"/>
    <row r="3" spans="2:15" ht="15"/>
    <row r="4" spans="2:15" ht="15"/>
    <row r="5" spans="2:15" ht="15">
      <c r="B5" s="95"/>
      <c r="C5" s="96"/>
      <c r="D5" s="96"/>
      <c r="E5" s="96"/>
      <c r="F5" s="96"/>
      <c r="G5" s="96"/>
      <c r="H5" s="96"/>
      <c r="I5" s="96"/>
      <c r="J5" s="96"/>
      <c r="K5" s="96"/>
      <c r="L5" s="96"/>
      <c r="M5" s="96"/>
      <c r="N5" s="96"/>
      <c r="O5" s="97"/>
    </row>
    <row r="6" spans="2:15" ht="15.75">
      <c r="B6" s="5"/>
      <c r="C6" s="90"/>
      <c r="D6" s="91"/>
      <c r="O6" s="7"/>
    </row>
    <row r="7" spans="2:15" ht="33" customHeight="1">
      <c r="B7" s="5"/>
      <c r="C7" s="90"/>
      <c r="D7" s="91"/>
      <c r="E7" s="183" t="s">
        <v>224</v>
      </c>
      <c r="F7" s="184"/>
      <c r="G7" s="184"/>
      <c r="H7" s="184"/>
      <c r="I7" s="184"/>
      <c r="J7" s="184"/>
      <c r="K7" s="184"/>
      <c r="L7" s="184"/>
      <c r="M7" s="185"/>
      <c r="N7" s="93"/>
      <c r="O7" s="7"/>
    </row>
    <row r="8" spans="2:15" ht="100.5" customHeight="1">
      <c r="B8" s="5"/>
      <c r="C8" s="90"/>
      <c r="D8" s="91"/>
      <c r="E8" s="186" t="s">
        <v>39</v>
      </c>
      <c r="F8" s="187"/>
      <c r="G8" s="188"/>
      <c r="H8" s="189" t="s">
        <v>225</v>
      </c>
      <c r="I8" s="190"/>
      <c r="J8" s="190"/>
      <c r="K8" s="190"/>
      <c r="L8" s="190"/>
      <c r="M8" s="191"/>
      <c r="N8" s="94"/>
      <c r="O8" s="7"/>
    </row>
    <row r="9" spans="2:15" ht="100.5" customHeight="1">
      <c r="B9" s="5"/>
      <c r="C9" s="90"/>
      <c r="D9" s="91"/>
      <c r="E9" s="186" t="s">
        <v>56</v>
      </c>
      <c r="F9" s="187"/>
      <c r="G9" s="188"/>
      <c r="H9" s="189" t="s">
        <v>226</v>
      </c>
      <c r="I9" s="190"/>
      <c r="J9" s="190"/>
      <c r="K9" s="190"/>
      <c r="L9" s="190"/>
      <c r="M9" s="191"/>
      <c r="N9" s="94"/>
      <c r="O9" s="7"/>
    </row>
    <row r="10" spans="2:15" ht="100.5" customHeight="1">
      <c r="B10" s="5"/>
      <c r="C10" s="90"/>
      <c r="D10" s="91"/>
      <c r="E10" s="186" t="s">
        <v>227</v>
      </c>
      <c r="F10" s="187"/>
      <c r="G10" s="188"/>
      <c r="H10" s="189" t="s">
        <v>228</v>
      </c>
      <c r="I10" s="190"/>
      <c r="J10" s="190"/>
      <c r="K10" s="190"/>
      <c r="L10" s="190"/>
      <c r="M10" s="191"/>
      <c r="N10" s="94"/>
      <c r="O10" s="7"/>
    </row>
    <row r="11" spans="2:15" ht="100.5" customHeight="1">
      <c r="B11" s="5"/>
      <c r="C11" s="6"/>
      <c r="D11" s="6"/>
      <c r="E11" s="186" t="s">
        <v>121</v>
      </c>
      <c r="F11" s="187"/>
      <c r="G11" s="188"/>
      <c r="H11" s="189" t="s">
        <v>229</v>
      </c>
      <c r="I11" s="190"/>
      <c r="J11" s="190"/>
      <c r="K11" s="190"/>
      <c r="L11" s="190"/>
      <c r="M11" s="191"/>
      <c r="N11" s="94"/>
      <c r="O11" s="7"/>
    </row>
    <row r="12" spans="2:15" ht="100.5" customHeight="1">
      <c r="B12" s="5"/>
      <c r="C12" s="6"/>
      <c r="D12" s="6"/>
      <c r="E12" s="186" t="s">
        <v>230</v>
      </c>
      <c r="F12" s="187"/>
      <c r="G12" s="188"/>
      <c r="H12" s="189" t="s">
        <v>231</v>
      </c>
      <c r="I12" s="190"/>
      <c r="J12" s="190"/>
      <c r="K12" s="190"/>
      <c r="L12" s="190"/>
      <c r="M12" s="191"/>
      <c r="N12" s="6"/>
      <c r="O12" s="7"/>
    </row>
    <row r="13" spans="2:15" ht="57.75" customHeight="1">
      <c r="B13" s="5"/>
      <c r="C13" s="6"/>
      <c r="D13" s="6"/>
      <c r="E13" s="6"/>
      <c r="F13" s="92"/>
      <c r="G13" s="92"/>
      <c r="H13" s="92"/>
      <c r="I13" s="92"/>
      <c r="J13" s="92"/>
      <c r="K13" s="6"/>
      <c r="L13" s="6"/>
      <c r="M13" s="6"/>
      <c r="N13" s="6"/>
      <c r="O13" s="7"/>
    </row>
    <row r="14" spans="2:15" ht="31.5" customHeight="1">
      <c r="B14" s="24"/>
      <c r="C14" s="25"/>
      <c r="D14" s="25"/>
      <c r="E14" s="25"/>
      <c r="F14" s="25"/>
      <c r="G14" s="25"/>
      <c r="H14" s="25"/>
      <c r="I14" s="25"/>
      <c r="J14" s="25"/>
      <c r="K14" s="25"/>
      <c r="L14" s="25"/>
      <c r="M14" s="25"/>
      <c r="N14" s="25"/>
      <c r="O14" s="26"/>
    </row>
    <row r="15" spans="2:15" ht="15"/>
    <row r="16" spans="2:15" ht="15">
      <c r="L16" s="6"/>
      <c r="M16" s="6"/>
      <c r="N16" s="6"/>
      <c r="O16" s="6"/>
    </row>
    <row r="17" spans="3:15" ht="15" hidden="1">
      <c r="L17" s="6"/>
      <c r="M17" s="6"/>
      <c r="N17" s="6"/>
      <c r="O17" s="6"/>
    </row>
    <row r="18" spans="3:15" ht="15" hidden="1">
      <c r="L18" s="6"/>
      <c r="M18" s="6"/>
      <c r="N18" s="6"/>
      <c r="O18" s="6"/>
    </row>
    <row r="19" spans="3:15" ht="15" hidden="1">
      <c r="L19" s="6"/>
      <c r="M19" s="6"/>
      <c r="N19" s="6"/>
      <c r="O19" s="6"/>
    </row>
    <row r="20" spans="3:15" ht="15" hidden="1">
      <c r="M20" s="6"/>
      <c r="N20" s="6"/>
      <c r="O20" s="6"/>
    </row>
    <row r="21" spans="3:15" ht="15" hidden="1"/>
    <row r="22" spans="3:15" ht="15" hidden="1"/>
    <row r="23" spans="3:15" ht="15" hidden="1"/>
    <row r="24" spans="3:15" ht="15" hidden="1"/>
    <row r="25" spans="3:15" ht="15" hidden="1">
      <c r="C25" s="29" t="s">
        <v>213</v>
      </c>
      <c r="D25" s="29"/>
      <c r="E25" s="29" t="s">
        <v>193</v>
      </c>
      <c r="F25" s="29" t="s">
        <v>11</v>
      </c>
      <c r="G25" s="29"/>
      <c r="I25" s="33" t="s">
        <v>9</v>
      </c>
      <c r="N25" s="29" t="s">
        <v>214</v>
      </c>
    </row>
    <row r="26" spans="3:15" ht="15" hidden="1">
      <c r="C26" s="29">
        <v>0</v>
      </c>
      <c r="D26" s="29"/>
      <c r="E26" s="29">
        <v>0</v>
      </c>
      <c r="F26" s="29" t="s">
        <v>215</v>
      </c>
      <c r="G26" s="29"/>
      <c r="I26" t="s">
        <v>25</v>
      </c>
    </row>
    <row r="27" spans="3:15" ht="15" hidden="1">
      <c r="C27" s="30">
        <v>1</v>
      </c>
      <c r="D27" s="30"/>
      <c r="E27" s="30" t="s">
        <v>196</v>
      </c>
      <c r="F27" s="30" t="s">
        <v>197</v>
      </c>
      <c r="G27" s="31"/>
      <c r="I27" t="s">
        <v>141</v>
      </c>
      <c r="N27" s="51" t="s">
        <v>216</v>
      </c>
    </row>
    <row r="28" spans="3:15" ht="15" hidden="1">
      <c r="C28" s="30">
        <v>2</v>
      </c>
      <c r="D28" s="30"/>
      <c r="E28" s="30" t="s">
        <v>196</v>
      </c>
      <c r="F28" s="30" t="s">
        <v>197</v>
      </c>
      <c r="G28" s="31"/>
      <c r="I28" t="s">
        <v>89</v>
      </c>
      <c r="N28" s="51" t="s">
        <v>33</v>
      </c>
    </row>
    <row r="29" spans="3:15" ht="15" hidden="1">
      <c r="C29" s="30">
        <v>3</v>
      </c>
      <c r="D29" s="30"/>
      <c r="E29" s="30" t="s">
        <v>196</v>
      </c>
      <c r="F29" s="30" t="s">
        <v>197</v>
      </c>
      <c r="G29" s="31"/>
      <c r="N29" s="51" t="s">
        <v>100</v>
      </c>
    </row>
    <row r="30" spans="3:15" ht="15" hidden="1">
      <c r="C30" s="30">
        <v>4</v>
      </c>
      <c r="D30" s="30"/>
      <c r="E30" s="30" t="s">
        <v>196</v>
      </c>
      <c r="F30" s="30" t="s">
        <v>197</v>
      </c>
      <c r="G30" s="31"/>
      <c r="N30" s="51" t="s">
        <v>217</v>
      </c>
    </row>
    <row r="31" spans="3:15" ht="15" hidden="1">
      <c r="C31" s="30">
        <v>5</v>
      </c>
      <c r="D31" s="30"/>
      <c r="E31" s="30" t="s">
        <v>200</v>
      </c>
      <c r="F31" s="30" t="s">
        <v>201</v>
      </c>
      <c r="G31" s="31"/>
    </row>
    <row r="32" spans="3:15" ht="15" hidden="1">
      <c r="C32" s="30">
        <v>6</v>
      </c>
      <c r="D32" s="30"/>
      <c r="E32" s="30" t="s">
        <v>200</v>
      </c>
      <c r="F32" s="30" t="s">
        <v>201</v>
      </c>
      <c r="G32" s="31"/>
    </row>
    <row r="33" spans="3:15" ht="16.5" hidden="1" thickTop="1" thickBot="1">
      <c r="C33" s="30">
        <v>7</v>
      </c>
      <c r="D33" s="30"/>
      <c r="E33" s="30" t="s">
        <v>200</v>
      </c>
      <c r="F33" s="30" t="s">
        <v>201</v>
      </c>
      <c r="G33" s="31"/>
      <c r="N33" s="3" t="s">
        <v>15</v>
      </c>
      <c r="O33" s="3" t="s">
        <v>18</v>
      </c>
    </row>
    <row r="34" spans="3:15" ht="15" hidden="1">
      <c r="C34" s="30">
        <v>8</v>
      </c>
      <c r="D34" s="30"/>
      <c r="E34" s="30" t="s">
        <v>200</v>
      </c>
      <c r="F34" s="30" t="s">
        <v>201</v>
      </c>
      <c r="G34" s="31"/>
      <c r="N34" s="4" t="s">
        <v>115</v>
      </c>
      <c r="O34" s="28">
        <v>1</v>
      </c>
    </row>
    <row r="35" spans="3:15" ht="15" hidden="1">
      <c r="C35" s="30">
        <v>9</v>
      </c>
      <c r="D35" s="30"/>
      <c r="E35" s="30" t="s">
        <v>200</v>
      </c>
      <c r="F35" s="30" t="s">
        <v>201</v>
      </c>
      <c r="G35" s="31"/>
      <c r="N35" s="4" t="s">
        <v>42</v>
      </c>
      <c r="O35" s="28">
        <v>2</v>
      </c>
    </row>
    <row r="36" spans="3:15" ht="15" hidden="1">
      <c r="C36" s="30">
        <v>10</v>
      </c>
      <c r="D36" s="30"/>
      <c r="E36" s="30" t="s">
        <v>200</v>
      </c>
      <c r="F36" s="30" t="s">
        <v>201</v>
      </c>
      <c r="G36" s="31"/>
      <c r="N36" s="4" t="s">
        <v>31</v>
      </c>
      <c r="O36" s="28">
        <v>3</v>
      </c>
    </row>
    <row r="37" spans="3:15" ht="15" hidden="1">
      <c r="C37" s="30">
        <v>12</v>
      </c>
      <c r="D37" s="30"/>
      <c r="E37" s="30" t="s">
        <v>204</v>
      </c>
      <c r="F37" s="30" t="s">
        <v>205</v>
      </c>
      <c r="G37" s="31"/>
      <c r="N37" s="4" t="s">
        <v>218</v>
      </c>
      <c r="O37" s="28">
        <v>4</v>
      </c>
    </row>
    <row r="38" spans="3:15" ht="15" hidden="1">
      <c r="C38" s="30">
        <v>13</v>
      </c>
      <c r="D38" s="30"/>
      <c r="E38" s="30" t="s">
        <v>204</v>
      </c>
      <c r="F38" s="30" t="s">
        <v>205</v>
      </c>
      <c r="G38" s="31"/>
      <c r="N38" s="4" t="s">
        <v>219</v>
      </c>
      <c r="O38" s="28">
        <v>5</v>
      </c>
    </row>
    <row r="39" spans="3:15" ht="15" hidden="1">
      <c r="C39" s="30">
        <v>14</v>
      </c>
      <c r="D39" s="30"/>
      <c r="E39" s="30" t="s">
        <v>204</v>
      </c>
      <c r="F39" s="30" t="s">
        <v>205</v>
      </c>
      <c r="G39" s="31"/>
    </row>
    <row r="40" spans="3:15" ht="15" hidden="1">
      <c r="C40" s="30">
        <v>15</v>
      </c>
      <c r="D40" s="30"/>
      <c r="E40" s="30" t="s">
        <v>204</v>
      </c>
      <c r="F40" s="30" t="s">
        <v>205</v>
      </c>
      <c r="G40" s="31"/>
    </row>
    <row r="41" spans="3:15" ht="16.5" hidden="1" thickTop="1" thickBot="1">
      <c r="C41" s="30">
        <v>16</v>
      </c>
      <c r="D41" s="30"/>
      <c r="E41" s="30" t="s">
        <v>204</v>
      </c>
      <c r="F41" s="30" t="s">
        <v>205</v>
      </c>
      <c r="G41" s="31"/>
      <c r="N41" s="3" t="s">
        <v>16</v>
      </c>
      <c r="O41" s="3" t="s">
        <v>18</v>
      </c>
    </row>
    <row r="42" spans="3:15" ht="15" hidden="1">
      <c r="C42" s="30">
        <v>20</v>
      </c>
      <c r="D42" s="30"/>
      <c r="E42" s="30" t="s">
        <v>220</v>
      </c>
      <c r="F42" s="30" t="s">
        <v>210</v>
      </c>
      <c r="G42" s="31"/>
      <c r="N42" s="4" t="s">
        <v>221</v>
      </c>
      <c r="O42" s="28">
        <v>1</v>
      </c>
    </row>
    <row r="43" spans="3:15" ht="15" hidden="1">
      <c r="C43" s="30">
        <v>21</v>
      </c>
      <c r="D43" s="30"/>
      <c r="E43" s="30" t="s">
        <v>220</v>
      </c>
      <c r="F43" s="30" t="s">
        <v>210</v>
      </c>
      <c r="G43" s="31"/>
      <c r="N43" s="4" t="s">
        <v>222</v>
      </c>
      <c r="O43" s="28">
        <v>2</v>
      </c>
    </row>
    <row r="44" spans="3:15" ht="15" hidden="1">
      <c r="C44" s="30">
        <v>22</v>
      </c>
      <c r="D44" s="30"/>
      <c r="E44" s="30" t="s">
        <v>220</v>
      </c>
      <c r="F44" s="30" t="s">
        <v>210</v>
      </c>
      <c r="G44" s="31"/>
      <c r="N44" s="4" t="s">
        <v>93</v>
      </c>
      <c r="O44" s="28">
        <v>3</v>
      </c>
    </row>
    <row r="45" spans="3:15" ht="15" hidden="1">
      <c r="C45" s="30">
        <v>23</v>
      </c>
      <c r="D45" s="30"/>
      <c r="E45" s="30" t="s">
        <v>220</v>
      </c>
      <c r="F45" s="30" t="s">
        <v>210</v>
      </c>
      <c r="G45" s="31"/>
      <c r="N45" s="4" t="s">
        <v>49</v>
      </c>
      <c r="O45" s="28">
        <v>4</v>
      </c>
    </row>
    <row r="46" spans="3:15" ht="15" hidden="1">
      <c r="C46" s="30">
        <v>24</v>
      </c>
      <c r="E46" s="30" t="s">
        <v>220</v>
      </c>
      <c r="F46" s="30" t="s">
        <v>210</v>
      </c>
      <c r="N46" s="4" t="s">
        <v>32</v>
      </c>
      <c r="O46" s="28">
        <v>5</v>
      </c>
    </row>
    <row r="47" spans="3:15" ht="15" hidden="1">
      <c r="C47" s="30">
        <v>25</v>
      </c>
      <c r="E47" s="30" t="s">
        <v>220</v>
      </c>
      <c r="F47" s="30" t="s">
        <v>210</v>
      </c>
    </row>
    <row r="48" spans="3:15" ht="15" hidden="1"/>
    <row r="49" spans="14:14" ht="15" hidden="1">
      <c r="N49" s="29" t="s">
        <v>223</v>
      </c>
    </row>
    <row r="50" spans="14:14" ht="15" hidden="1"/>
    <row r="51" spans="14:14" ht="15" hidden="1">
      <c r="N51" s="51" t="s">
        <v>39</v>
      </c>
    </row>
    <row r="52" spans="14:14" ht="15" hidden="1">
      <c r="N52" s="51" t="s">
        <v>56</v>
      </c>
    </row>
    <row r="53" spans="14:14" ht="15" hidden="1">
      <c r="N53" s="51" t="s">
        <v>46</v>
      </c>
    </row>
    <row r="54" spans="14:14" ht="15" hidden="1">
      <c r="N54" s="51" t="s">
        <v>121</v>
      </c>
    </row>
    <row r="55" spans="14:14" ht="15" hidden="1">
      <c r="N55" s="51" t="s">
        <v>27</v>
      </c>
    </row>
  </sheetData>
  <mergeCells count="11">
    <mergeCell ref="E12:G12"/>
    <mergeCell ref="H9:M9"/>
    <mergeCell ref="H10:M10"/>
    <mergeCell ref="H11:M11"/>
    <mergeCell ref="H12:M12"/>
    <mergeCell ref="E11:G11"/>
    <mergeCell ref="E7:M7"/>
    <mergeCell ref="E8:G8"/>
    <mergeCell ref="H8:M8"/>
    <mergeCell ref="E9:G9"/>
    <mergeCell ref="E10:G10"/>
  </mergeCells>
  <pageMargins left="0.51181102362204722" right="0.51181102362204722" top="0.78740157480314965" bottom="0.78740157480314965" header="0.31496062992125984" footer="0.31496062992125984"/>
  <pageSetup paperSize="9" scale="67" orientation="portrait" horizontalDpi="429496729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3F69CBE662AF9469A20989D62046452" ma:contentTypeVersion="" ma:contentTypeDescription="Crie um novo documento." ma:contentTypeScope="" ma:versionID="a68ddade48379d64f4d66392d75a3199">
  <xsd:schema xmlns:xsd="http://www.w3.org/2001/XMLSchema" xmlns:xs="http://www.w3.org/2001/XMLSchema" xmlns:p="http://schemas.microsoft.com/office/2006/metadata/properties" xmlns:ns2="9d931e8b-b4f4-4536-b8b4-f371ecd317fa" xmlns:ns3="f0f1044e-9448-4aeb-aedd-f09a30348068" xmlns:ns4="5fde0705-18c4-4359-8c96-ff8f797af167" targetNamespace="http://schemas.microsoft.com/office/2006/metadata/properties" ma:root="true" ma:fieldsID="b249884c489119c9372864f838b7b5ca" ns2:_="" ns3:_="" ns4:_="">
    <xsd:import namespace="9d931e8b-b4f4-4536-b8b4-f371ecd317fa"/>
    <xsd:import namespace="f0f1044e-9448-4aeb-aedd-f09a30348068"/>
    <xsd:import namespace="5fde0705-18c4-4359-8c96-ff8f797af1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31e8b-b4f4-4536-b8b4-f371ecd317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6a44b908-e74c-4083-bfe9-9f2e70bbc5d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f1044e-9448-4aeb-aedd-f09a30348068"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de0705-18c4-4359-8c96-ff8f797af16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467AF37-6FF8-40FD-97E5-B92EE92D6715}" ma:internalName="TaxCatchAll" ma:showField="CatchAllData" ma:web="{f0f1044e-9448-4aeb-aedd-f09a303480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fde0705-18c4-4359-8c96-ff8f797af167" xsi:nil="true"/>
    <lcf76f155ced4ddcb4097134ff3c332f xmlns="9d931e8b-b4f4-4536-b8b4-f371ecd317f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B58FC2-D377-423E-A18B-F98B2C1FBB02}"/>
</file>

<file path=customXml/itemProps2.xml><?xml version="1.0" encoding="utf-8"?>
<ds:datastoreItem xmlns:ds="http://schemas.openxmlformats.org/officeDocument/2006/customXml" ds:itemID="{0168F4E9-867A-420E-A707-A8558AAED702}"/>
</file>

<file path=customXml/itemProps3.xml><?xml version="1.0" encoding="utf-8"?>
<ds:datastoreItem xmlns:ds="http://schemas.openxmlformats.org/officeDocument/2006/customXml" ds:itemID="{E253E6D4-7DFD-4D95-8FA6-1ECDEE436E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 casa</dc:creator>
  <cp:keywords/>
  <dc:description/>
  <cp:lastModifiedBy>Julia Moutinho da Costa Montanheiro</cp:lastModifiedBy>
  <cp:revision/>
  <dcterms:created xsi:type="dcterms:W3CDTF">2023-01-23T16:23:26Z</dcterms:created>
  <dcterms:modified xsi:type="dcterms:W3CDTF">2024-03-13T17:29:21Z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0x01010063F69CBE662AF9469A20989D62046452</vt:lpwstr>
  </property>
  <property fmtid="{D5CDD505-2E9C-101B-9397-08002B2CF9AE}" pid="3" name="MediaServiceImageTags">
    <vt:lpwstr/>
  </property>
</Properties>
</file>